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R:\ma-zaisei (192.168.4.27)\■各種照会・通知関係■\R2年度\200916〆　　財政状況資料集（２回目）\【提出】【財政状況資料集】_282243_南あわじ市_2018 - コピー\"/>
    </mc:Choice>
  </mc:AlternateContent>
  <xr:revisionPtr revIDLastSave="0" documentId="13_ncr:1_{18F1AD29-F481-4989-9ED5-78B587ADBFD7}"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W36" i="10"/>
  <c r="BW37" i="10" s="1"/>
  <c r="BW38" i="10" s="1"/>
  <c r="BW39" i="10" s="1"/>
  <c r="BW40" i="10" s="1"/>
  <c r="BW41" i="10" s="1"/>
  <c r="BW42" i="10" s="1"/>
  <c r="BW43" i="10" s="1"/>
  <c r="BE36" i="10"/>
  <c r="AM36" i="10"/>
  <c r="CO35" i="10"/>
  <c r="BW35" i="10"/>
  <c r="AM35" i="10"/>
  <c r="CO34" i="10"/>
  <c r="BW34" i="10"/>
  <c r="C34" i="10"/>
  <c r="C35" i="10" s="1"/>
  <c r="C36"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<sst xmlns="http://schemas.openxmlformats.org/spreadsheetml/2006/main" count="1159" uniqueCount="607">
  <si>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</si>
  <si>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</si>
  <si>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</si>
  <si>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</si>
  <si>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</si>
  <si>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</si>
  <si>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</si>
  <si>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</si>
  <si>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</si>
  <si>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</si>
  <si>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</si>
  <si>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</si>
  <si>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</si>
  <si>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</si>
  <si>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</si>
  <si>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</si>
  <si>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</si>
  <si>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</si>
  <si>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</si>
  <si>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</si>
  <si>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</si>
  <si>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</si>
  <si>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</si>
  <si>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</si>
  <si>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</si>
  <si>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</si>
  <si>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</si>
  <si>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</si>
  <si>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</si>
  <si>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</si>
  <si>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</si>
  <si>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</si>
  <si>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</si>
  <si>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</si>
  <si>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</si>
  <si>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</si>
  <si>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</si>
  <si>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</si>
  <si>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</si>
  <si>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</si>
  <si>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</si>
  <si>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</si>
  <si>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</si>
  <si>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</si>
  <si>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</si>
  <si>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</si>
  <si>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</si>
  <si>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</si>
  <si>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</si>
  <si>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</si>
  <si>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</si>
  <si>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</si>
  <si>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</si>
  <si>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</si>
  <si>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</si>
  <si>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</si>
  <si>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</si>
  <si>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</si>
  <si>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</si>
  <si>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</si>
  <si>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</si>
  <si>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</si>
  <si>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</si>
  <si>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</si>
  <si>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</si>
  <si>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</si>
  <si>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</si>
  <si>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</si>
  <si>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</si>
  <si>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</si>
  <si>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</si>
  <si>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</si>
  <si>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</si>
  <si>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</si>
  <si>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</si>
  <si>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</si>
  <si>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</si>
  <si>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</si>
  <si>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</si>
  <si>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</si>
  <si>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</si>
  <si>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</si>
  <si>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</si>
  <si>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</si>
  <si>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</si>
  <si>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</si>
  <si>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</si>
  <si>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</si>
  <si>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</si>
  <si>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</si>
  <si>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</si>
  <si>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</si>
  <si>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</si>
  <si>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</si>
  <si>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</si>
  <si>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</si>
  <si>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</si>
  <si>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</si>
  <si>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</si>
  <si>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</si>
  <si>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</si>
  <si>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</si>
  <si>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</si>
  <si>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</si>
  <si>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</si>
  <si>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</si>
  <si>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</si>
  <si>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</si>
  <si>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</si>
  <si>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</si>
  <si>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</si>
  <si>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</si>
  <si>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</si>
  <si>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</si>
  <si>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</si>
  <si>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</si>
  <si>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</si>
  <si>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</si>
  <si>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</si>
  <si>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</si>
  <si>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</si>
  <si>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</si>
  <si>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</si>
  <si>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</si>
  <si>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</si>
  <si>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</si>
  <si>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</si>
  <si>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</si>
  <si>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</si>
  <si>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</si>
  <si>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</si>
  <si>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</si>
  <si>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</si>
  <si>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</si>
  <si>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</si>
  <si>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</si>
  <si>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</si>
  <si>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</si>
  <si>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</si>
  <si>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</si>
  <si>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</si>
  <si>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</si>
  <si>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</si>
  <si>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</si>
  <si>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</si>
  <si>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</si>
  <si>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</si>
  <si>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</si>
  <si>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</si>
  <si>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</si>
  <si>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</si>
  <si>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</si>
  <si>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</si>
  <si>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</si>
  <si>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</si>
  <si>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</si>
  <si>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</si>
  <si>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</si>
  <si>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</si>
  <si>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</si>
  <si>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</si>
  <si>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</si>
  <si>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</si>
  <si>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</si>
  <si>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</si>
  <si>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</si>
  <si>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</si>
  <si>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</si>
  <si>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</si>
  <si>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</si>
  <si>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</si>
  <si>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</si>
  <si>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</si>
  <si>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</si>
  <si>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</si>
  <si>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</si>
  <si>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</si>
  <si>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</si>
  <si>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</si>
  <si>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</si>
  <si>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</si>
  <si>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</si>
  <si>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</si>
  <si>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</si>
  <si>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</si>
  <si>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</si>
  <si>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</si>
  <si>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</si>
  <si>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</si>
  <si>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</si>
  <si>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</si>
  <si>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</si>
  <si>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</si>
  <si>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</si>
  <si>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</si>
  <si>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</si>
  <si>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</si>
  <si>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</si>
  <si>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</si>
  <si>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</si>
  <si>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</si>
  <si>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</si>
  <si>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</si>
  <si>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</si>
  <si>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</si>
  <si>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</si>
  <si>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</si>
  <si>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</si>
  <si>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</si>
  <si>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</si>
  <si>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</si>
  <si>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</si>
  <si>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</si>
  <si>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</si>
  <si>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兵庫県南あわじ市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</si>
  <si>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</si>
  <si>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</si>
  <si>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</si>
  <si>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</si>
  <si>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</si>
  <si>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</si>
  <si>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</si>
  <si>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</si>
  <si>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</si>
  <si>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</si>
  <si>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</si>
  <si>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</si>
  <si>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</si>
  <si>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</si>
  <si>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</si>
  <si>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</si>
  <si>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</si>
  <si>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</si>
  <si>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</si>
  <si>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</si>
  <si>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</si>
  <si>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</si>
  <si>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</si>
  <si>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</si>
  <si>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</si>
  <si>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</si>
  <si>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</si>
  <si>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</si>
  <si>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</si>
  <si>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</si>
  <si>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</si>
  <si>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</si>
  <si>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</si>
  <si>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</si>
  <si>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</si>
  <si>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</si>
  <si>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</si>
  <si>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</si>
  <si>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</si>
  <si>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</si>
  <si>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</si>
  <si>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</si>
  <si>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</si>
  <si>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</si>
  <si>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</si>
  <si>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</si>
  <si>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</si>
  <si>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</si>
  <si>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</si>
  <si>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</si>
  <si>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</si>
  <si>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</si>
  <si>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</si>
  <si>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</si>
  <si>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</si>
  <si>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</si>
  <si>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</si>
  <si>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</si>
  <si>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</si>
  <si>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</si>
  <si>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</si>
  <si>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</si>
  <si>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</si>
  <si>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</si>
  <si>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</si>
  <si>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</si>
  <si>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</si>
  <si>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</si>
  <si>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</si>
  <si>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</si>
  <si>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</si>
  <si>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</si>
  <si>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</si>
  <si>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</si>
  <si>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</si>
  <si>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</si>
  <si>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</si>
  <si>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</si>
  <si>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</si>
  <si>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</si>
  <si>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</si>
  <si>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</si>
  <si>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</si>
  <si>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</si>
  <si>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</si>
  <si>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</si>
  <si>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</si>
  <si>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</si>
  <si>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</si>
  <si>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</si>
  <si>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</si>
  <si>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</si>
  <si>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</si>
  <si>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</si>
  <si>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</si>
  <si>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</si>
  <si>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</si>
  <si>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</si>
  <si>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</si>
  <si>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</si>
  <si>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</si>
  <si>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</si>
  <si>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</si>
  <si>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</si>
  <si>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</si>
  <si>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</si>
  <si>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</si>
  <si>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</si>
  <si>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</si>
  <si>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</si>
  <si>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</si>
  <si>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</si>
  <si>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</si>
  <si>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</si>
  <si>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</si>
  <si>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</si>
  <si>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</si>
  <si>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</si>
  <si>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</si>
  <si>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</si>
  <si>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</si>
  <si>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</si>
  <si>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</si>
  <si>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</si>
  <si>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</si>
  <si>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</si>
  <si>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</si>
  <si>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</si>
  <si>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</si>
  <si>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</si>
  <si>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</si>
  <si>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</si>
  <si>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</si>
  <si>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</si>
  <si>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</si>
  <si>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</si>
  <si>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</si>
  <si>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</si>
  <si>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</si>
  <si>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</si>
  <si>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</si>
  <si>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</si>
  <si>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</si>
  <si>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</si>
  <si>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</si>
  <si>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</si>
  <si>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</si>
  <si>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</si>
  <si>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兵庫県南あわじ市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</si>
  <si>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</si>
  <si>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</si>
  <si>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</si>
  <si>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</si>
  <si>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</si>
  <si>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</si>
  <si>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</si>
  <si>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</si>
  <si>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</si>
  <si>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</si>
  <si>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</si>
  <si>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</si>
  <si>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</si>
  <si>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</si>
  <si>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</si>
  <si>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</si>
  <si>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</si>
  <si>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</si>
  <si>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</si>
  <si>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</si>
  <si>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</si>
  <si>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</si>
  <si>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</si>
  <si>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</si>
  <si>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</si>
  <si>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</si>
  <si>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</si>
  <si>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</si>
  <si>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</si>
  <si>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</si>
  <si>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</si>
  <si>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</si>
  <si>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</si>
  <si>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</si>
  <si>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</si>
  <si>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</si>
  <si>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</si>
  <si>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</si>
  <si>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</si>
  <si>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t>
    <phoneticPr fontId="5"/>
  </si>
  <si>
    <t>農業共済事業会計</t>
    <phoneticPr fontId="5"/>
  </si>
  <si>
    <t>下水道事業会計</t>
    <phoneticPr fontId="5"/>
  </si>
  <si>
    <t>法適用企業</t>
    <phoneticPr fontId="5"/>
  </si>
  <si>
    <t>国民宿舎事業特別会計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</si>
  <si>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</si>
  <si>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</si>
  <si>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</si>
  <si>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</si>
  <si>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</si>
  <si>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</si>
  <si>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</si>
  <si>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</si>
  <si>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</si>
  <si>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</si>
  <si>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</si>
  <si>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</si>
  <si>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</si>
  <si>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</si>
  <si>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</si>
  <si>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</si>
  <si>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</si>
  <si>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</si>
  <si>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</si>
  <si>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</si>
  <si>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</si>
  <si>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</si>
  <si>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</si>
  <si>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</si>
  <si>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</si>
  <si>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</si>
  <si>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</si>
  <si>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</si>
  <si>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</si>
  <si>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</si>
  <si>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</si>
  <si>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</si>
  <si>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</si>
  <si>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</si>
  <si>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</si>
  <si>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</si>
  <si>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</si>
  <si>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</si>
  <si>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</si>
  <si>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</si>
  <si>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</si>
  <si>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</si>
  <si>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</si>
  <si>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</si>
  <si>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</si>
  <si>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</si>
  <si>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</si>
  <si>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</si>
  <si>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</si>
  <si>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</si>
  <si>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</si>
  <si>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</si>
  <si>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</si>
  <si>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</si>
  <si>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</si>
  <si>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</si>
  <si>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</si>
  <si>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</si>
  <si>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</si>
  <si>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</si>
  <si>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</si>
  <si>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</si>
  <si>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</si>
  <si>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</si>
  <si>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</si>
  <si>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</si>
  <si>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</si>
  <si>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</si>
  <si>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</si>
  <si>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</si>
  <si>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</si>
  <si>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</si>
  <si>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</si>
  <si>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</si>
  <si>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</si>
  <si>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</si>
  <si>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</si>
  <si>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</si>
  <si>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</si>
  <si>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</si>
  <si>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</si>
  <si>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</si>
  <si>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</si>
  <si>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</si>
  <si>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</si>
  <si>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</si>
  <si>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</si>
  <si>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</si>
  <si>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</si>
  <si>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</si>
  <si>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</si>
  <si>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</si>
  <si>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</si>
  <si>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</si>
  <si>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</si>
  <si>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</si>
  <si>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</si>
  <si>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</si>
  <si>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</si>
  <si>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</si>
  <si>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</si>
  <si>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</si>
  <si>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</si>
  <si>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</si>
  <si>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</si>
  <si>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</si>
  <si>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</si>
  <si>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</si>
  <si>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</si>
  <si>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</si>
  <si>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</si>
  <si>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</si>
  <si>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</si>
  <si>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</si>
  <si>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</si>
  <si>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</si>
  <si>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</si>
  <si>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</si>
  <si>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</si>
  <si>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</si>
  <si>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</si>
  <si>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</si>
  <si>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</si>
  <si>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</si>
  <si>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</si>
  <si>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</si>
  <si>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</si>
  <si>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</si>
  <si>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</si>
  <si>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</si>
  <si>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</si>
  <si>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</si>
  <si>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</si>
  <si>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</si>
  <si>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</si>
  <si>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</si>
  <si>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</si>
  <si>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</si>
  <si>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</si>
  <si>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</si>
  <si>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</si>
  <si>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</si>
  <si>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</si>
  <si>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</si>
  <si>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</si>
  <si>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0.95</t>
  </si>
  <si>
    <t>農業共済事業会計</t>
  </si>
  <si>
    <t>▲ 0.00</t>
  </si>
  <si>
    <t>一般会計</t>
  </si>
  <si>
    <t>下水道事業会計</t>
  </si>
  <si>
    <t>土地開発事業特別会計</t>
  </si>
  <si>
    <t>介護保険特別会計保険事業勘定</t>
  </si>
  <si>
    <t>国民健康保険特別会計　保険事業勘定</t>
  </si>
  <si>
    <t>産業廃棄物最終処分事業特別会計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</si>
  <si>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</si>
  <si>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</si>
  <si>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</si>
  <si>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</si>
  <si>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</si>
  <si>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</si>
  <si>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</si>
  <si>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</si>
  <si>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</si>
  <si>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</si>
  <si>
    <t>淡路広域行政事務組合(普通会計）</t>
    <rPh sb="0" eb="2">
      <t>アワジ</t>
    </rPh>
    <rPh sb="2" eb="4">
      <t>コウイキ</t>
    </rPh>
    <rPh sb="4" eb="6">
      <t>ギョウセイ</t>
    </rPh>
    <rPh sb="6" eb="8">
      <t>ジム</t>
    </rPh>
    <rPh sb="8" eb="10">
      <t>クミアイ</t>
    </rPh>
    <rPh sb="11" eb="13">
      <t>フツウ</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</si>
  <si>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</si>
  <si>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洲本市・南あわじ市衛生事務組合</t>
    <rPh sb="0" eb="3">
      <t>スモトシ</t>
    </rPh>
    <rPh sb="4" eb="5">
      <t>ミナミ</t>
    </rPh>
    <rPh sb="8" eb="9">
      <t>シ</t>
    </rPh>
    <rPh sb="9" eb="11">
      <t>エイセイ</t>
    </rPh>
    <rPh sb="11" eb="13">
      <t>ジム</t>
    </rPh>
    <rPh sb="13" eb="15">
      <t>クミアイ</t>
    </rPh>
    <phoneticPr fontId="2"/>
  </si>
  <si>
    <t>南あわじ市・洲本市小中学校組合</t>
    <rPh sb="0" eb="1">
      <t>ミナミ</t>
    </rPh>
    <rPh sb="4" eb="5">
      <t>シ</t>
    </rPh>
    <rPh sb="6" eb="9">
      <t>スモトシ</t>
    </rPh>
    <rPh sb="9" eb="13">
      <t>ショウチュウガッコウ</t>
    </rPh>
    <rPh sb="13" eb="15">
      <t>クミアイ</t>
    </rPh>
    <phoneticPr fontId="2"/>
  </si>
  <si>
    <t>淡路広域水道企業団</t>
    <rPh sb="0" eb="2">
      <t>アワジ</t>
    </rPh>
    <rPh sb="2" eb="4">
      <t>コウイキ</t>
    </rPh>
    <rPh sb="4" eb="6">
      <t>スイドウ</t>
    </rPh>
    <rPh sb="6" eb="8">
      <t>キギョウ</t>
    </rPh>
    <rPh sb="8" eb="9">
      <t>ダン</t>
    </rPh>
    <phoneticPr fontId="2"/>
  </si>
  <si>
    <t>洲本市・南あわじ市山林事務組合</t>
    <rPh sb="0" eb="3">
      <t>スモトシ</t>
    </rPh>
    <rPh sb="4" eb="5">
      <t>ミナミ</t>
    </rPh>
    <rPh sb="8" eb="9">
      <t>シ</t>
    </rPh>
    <rPh sb="9" eb="11">
      <t>サンリン</t>
    </rPh>
    <rPh sb="11" eb="13">
      <t>ジム</t>
    </rPh>
    <rPh sb="13" eb="15">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</si>
  <si>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</si>
  <si>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</si>
  <si>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</si>
  <si>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</si>
  <si>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淡路広域消防事務組合</t>
    <rPh sb="0" eb="2">
      <t>アワジ</t>
    </rPh>
    <rPh sb="2" eb="4">
      <t>コウイキ</t>
    </rPh>
    <rPh sb="4" eb="6">
      <t>ショウボウ</t>
    </rPh>
    <rPh sb="6" eb="8">
      <t>ジム</t>
    </rPh>
    <rPh sb="8" eb="10">
      <t>クミアイ</t>
    </rPh>
    <phoneticPr fontId="2"/>
  </si>
  <si>
    <t>兵庫県町議会議員公務災害補償組合</t>
    <phoneticPr fontId="2"/>
  </si>
  <si>
    <t>‐</t>
    <phoneticPr fontId="2"/>
  </si>
  <si>
    <t>地方公社・第三セクター等名</t>
    <phoneticPr fontId="5"/>
  </si>
  <si>
    <t>公益財団法人　淡路人形協会</t>
    <rPh sb="0" eb="2">
      <t>コウエキ</t>
    </rPh>
    <rPh sb="2" eb="4">
      <t>ザイダン</t>
    </rPh>
    <rPh sb="4" eb="6">
      <t>ホウジン</t>
    </rPh>
    <rPh sb="7" eb="9">
      <t>アワジ</t>
    </rPh>
    <rPh sb="9" eb="11">
      <t>ニンギョウ</t>
    </rPh>
    <rPh sb="11" eb="13">
      <t>キョウカイ</t>
    </rPh>
    <phoneticPr fontId="2"/>
  </si>
  <si>
    <t>西淡まちつくり　株式会社</t>
    <rPh sb="0" eb="2">
      <t>セイダン</t>
    </rPh>
    <rPh sb="8" eb="12">
      <t>カブシキガイシャ</t>
    </rPh>
    <phoneticPr fontId="2"/>
  </si>
  <si>
    <t>南淡路農業公園　株式会社</t>
    <rPh sb="0" eb="1">
      <t>ミナミ</t>
    </rPh>
    <rPh sb="1" eb="3">
      <t>アワジ</t>
    </rPh>
    <rPh sb="3" eb="5">
      <t>ノウギョウ</t>
    </rPh>
    <rPh sb="5" eb="7">
      <t>コウエン</t>
    </rPh>
    <rPh sb="8" eb="12">
      <t>カブシキガイシャ</t>
    </rPh>
    <phoneticPr fontId="2"/>
  </si>
  <si>
    <t>株式会社　南淡風力エネルギー開発</t>
    <rPh sb="0" eb="4">
      <t>カブシキガイシャ</t>
    </rPh>
    <rPh sb="5" eb="7">
      <t>ナンダン</t>
    </rPh>
    <rPh sb="7" eb="9">
      <t>フウリョク</t>
    </rPh>
    <rPh sb="14" eb="16">
      <t>カイハツ</t>
    </rPh>
    <phoneticPr fontId="2"/>
  </si>
  <si>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</si>
  <si>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</si>
  <si>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ふるさとまちづくり基金</t>
    <rPh sb="9" eb="11">
      <t>キキン</t>
    </rPh>
    <phoneticPr fontId="2"/>
  </si>
  <si>
    <t>水道事業調整基金</t>
    <rPh sb="0" eb="2">
      <t>スイドウ</t>
    </rPh>
    <rPh sb="2" eb="4">
      <t>ジギョウ</t>
    </rPh>
    <rPh sb="4" eb="6">
      <t>チョウセイ</t>
    </rPh>
    <rPh sb="6" eb="8">
      <t>キキン</t>
    </rPh>
    <phoneticPr fontId="2"/>
  </si>
  <si>
    <t>淡路鳴門岬公園開発基金</t>
    <rPh sb="0" eb="2">
      <t>アワジ</t>
    </rPh>
    <rPh sb="2" eb="4">
      <t>ナルト</t>
    </rPh>
    <rPh sb="4" eb="5">
      <t>ミサキ</t>
    </rPh>
    <rPh sb="5" eb="7">
      <t>コウエン</t>
    </rPh>
    <rPh sb="7" eb="9">
      <t>カイハツ</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</si>
  <si>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</si>
  <si>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</si>
  <si>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</si>
  <si>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計画的な繰上償還により地方債残高が減少したことや、一般会計から下水道事業への操出見込額が減少したことにより、昨年度から改善したが、類似団体と比較すると高い比率となっている。また、有形固定資産減価償却率についても昨年度よりやや改善したが、類似団体と比較すると公共施設等の老朽化が進んでおり、今後、老朽化した施設やインフラ整備のための地方債発行が想定される。引き続き、将来負担比率の改善を目指すために、積極的な繰上償還を行うだけでなく、公共施設等総合管理計画や橋梁長寿命化修繕計画に基づいた施設等の統廃合や長寿命化の実施など、計画的な地方債の借り入れ、地方債発行抑制に取り組む。</t>
    <rPh sb="0" eb="2">
      <t>ショウライ</t>
    </rPh>
    <rPh sb="2" eb="4">
      <t>フタン</t>
    </rPh>
    <rPh sb="4" eb="6">
      <t>ヒリツ</t>
    </rPh>
    <rPh sb="8" eb="11">
      <t>ケイカクテキ</t>
    </rPh>
    <rPh sb="12" eb="14">
      <t>クリアゲ</t>
    </rPh>
    <rPh sb="14" eb="16">
      <t>ショウカン</t>
    </rPh>
    <rPh sb="19" eb="22">
      <t>チホウサイ</t>
    </rPh>
    <rPh sb="22" eb="24">
      <t>ザンダカ</t>
    </rPh>
    <rPh sb="25" eb="27">
      <t>ゲンショウ</t>
    </rPh>
    <rPh sb="33" eb="35">
      <t>イッパン</t>
    </rPh>
    <rPh sb="35" eb="37">
      <t>カイケイ</t>
    </rPh>
    <rPh sb="39" eb="42">
      <t>ゲスイドウ</t>
    </rPh>
    <rPh sb="42" eb="44">
      <t>ジギョウ</t>
    </rPh>
    <rPh sb="46" eb="48">
      <t>クリダシ</t>
    </rPh>
    <rPh sb="48" eb="50">
      <t>ミコミ</t>
    </rPh>
    <rPh sb="50" eb="51">
      <t>ガク</t>
    </rPh>
    <rPh sb="52" eb="54">
      <t>ゲンショウ</t>
    </rPh>
    <rPh sb="62" eb="65">
      <t>サクネンド</t>
    </rPh>
    <rPh sb="67" eb="69">
      <t>カイゼン</t>
    </rPh>
    <rPh sb="73" eb="75">
      <t>ルイジ</t>
    </rPh>
    <rPh sb="75" eb="77">
      <t>ダンタイ</t>
    </rPh>
    <rPh sb="78" eb="80">
      <t>ヒカク</t>
    </rPh>
    <rPh sb="83" eb="84">
      <t>タカ</t>
    </rPh>
    <rPh sb="85" eb="87">
      <t>ヒリツ</t>
    </rPh>
    <rPh sb="97" eb="99">
      <t>ユウケイ</t>
    </rPh>
    <rPh sb="99" eb="101">
      <t>コテイ</t>
    </rPh>
    <rPh sb="101" eb="103">
      <t>シサン</t>
    </rPh>
    <rPh sb="103" eb="105">
      <t>ゲンカ</t>
    </rPh>
    <rPh sb="105" eb="107">
      <t>ショウキャク</t>
    </rPh>
    <rPh sb="107" eb="108">
      <t>リツ</t>
    </rPh>
    <rPh sb="113" eb="116">
      <t>サクネンド</t>
    </rPh>
    <rPh sb="120" eb="122">
      <t>カイゼン</t>
    </rPh>
    <rPh sb="126" eb="128">
      <t>ルイジ</t>
    </rPh>
    <rPh sb="128" eb="130">
      <t>ダンタイ</t>
    </rPh>
    <rPh sb="131" eb="133">
      <t>ヒカク</t>
    </rPh>
    <rPh sb="136" eb="138">
      <t>コウキョウ</t>
    </rPh>
    <rPh sb="138" eb="140">
      <t>シセツ</t>
    </rPh>
    <rPh sb="140" eb="141">
      <t>トウ</t>
    </rPh>
    <rPh sb="142" eb="145">
      <t>ロウキュウカ</t>
    </rPh>
    <rPh sb="146" eb="147">
      <t>スス</t>
    </rPh>
    <rPh sb="152" eb="154">
      <t>コンゴ</t>
    </rPh>
    <rPh sb="155" eb="158">
      <t>ロウキュウカ</t>
    </rPh>
    <rPh sb="160" eb="162">
      <t>シセツ</t>
    </rPh>
    <rPh sb="167" eb="169">
      <t>セイビ</t>
    </rPh>
    <rPh sb="173" eb="176">
      <t>チホウサイ</t>
    </rPh>
    <rPh sb="176" eb="178">
      <t>ハッコウ</t>
    </rPh>
    <rPh sb="179" eb="181">
      <t>ソウテイ</t>
    </rPh>
    <rPh sb="185" eb="186">
      <t>ヒ</t>
    </rPh>
    <rPh sb="187" eb="188">
      <t>ツヅ</t>
    </rPh>
    <rPh sb="190" eb="192">
      <t>ショウライ</t>
    </rPh>
    <rPh sb="192" eb="194">
      <t>フタン</t>
    </rPh>
    <rPh sb="194" eb="196">
      <t>ヒリツ</t>
    </rPh>
    <rPh sb="197" eb="199">
      <t>カイゼン</t>
    </rPh>
    <rPh sb="200" eb="202">
      <t>メザ</t>
    </rPh>
    <rPh sb="207" eb="210">
      <t>セッキョクテキ</t>
    </rPh>
    <rPh sb="211" eb="213">
      <t>クリアゲ</t>
    </rPh>
    <rPh sb="213" eb="215">
      <t>ショウカン</t>
    </rPh>
    <rPh sb="216" eb="217">
      <t>オコナ</t>
    </rPh>
    <rPh sb="224" eb="226">
      <t>コウキョウ</t>
    </rPh>
    <rPh sb="226" eb="228">
      <t>シセツ</t>
    </rPh>
    <rPh sb="228" eb="229">
      <t>トウ</t>
    </rPh>
    <rPh sb="229" eb="231">
      <t>ソウゴウ</t>
    </rPh>
    <rPh sb="231" eb="233">
      <t>カンリ</t>
    </rPh>
    <rPh sb="233" eb="235">
      <t>ケイカク</t>
    </rPh>
    <rPh sb="236" eb="238">
      <t>キョウリョウ</t>
    </rPh>
    <rPh sb="238" eb="242">
      <t>チョウジュミョウカ</t>
    </rPh>
    <rPh sb="242" eb="244">
      <t>シュウゼン</t>
    </rPh>
    <rPh sb="244" eb="246">
      <t>ケイカク</t>
    </rPh>
    <rPh sb="247" eb="248">
      <t>モト</t>
    </rPh>
    <rPh sb="251" eb="253">
      <t>シセツ</t>
    </rPh>
    <rPh sb="253" eb="254">
      <t>トウ</t>
    </rPh>
    <rPh sb="255" eb="258">
      <t>トウハイゴウ</t>
    </rPh>
    <rPh sb="259" eb="263">
      <t>チョウジュミョウカ</t>
    </rPh>
    <rPh sb="264" eb="266">
      <t>ジッシ</t>
    </rPh>
    <rPh sb="269" eb="272">
      <t>ケイカクテキ</t>
    </rPh>
    <rPh sb="273" eb="276">
      <t>チホウサイ</t>
    </rPh>
    <rPh sb="277" eb="278">
      <t>カ</t>
    </rPh>
    <rPh sb="279" eb="280">
      <t>イ</t>
    </rPh>
    <rPh sb="282" eb="285">
      <t>チホウサイ</t>
    </rPh>
    <rPh sb="285" eb="287">
      <t>ハッコウ</t>
    </rPh>
    <rPh sb="287" eb="289">
      <t>ヨクセイ</t>
    </rPh>
    <rPh sb="290" eb="291">
      <t>ト</t>
    </rPh>
    <rPh sb="292" eb="29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</si>
  <si>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</si>
  <si>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</si>
  <si>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</si>
  <si>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</si>
  <si>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</si>
  <si>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</si>
  <si>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14.1％と前年度に比べ0.2ポイント改善し、将来負担比率は122.4％と13.2ポイント改善した。計画的な繰上償還の実施や、財政計画に基づく地方債の発行抑制によりどちらも改善傾向にはあるが、類似団体と比較すると比率は高いため、引き続き積極的な繰上償還の実施や地方債発行抑制など、公債費の抑制に努める。</t>
    <rPh sb="0" eb="2">
      <t>ジッシツ</t>
    </rPh>
    <rPh sb="2" eb="5">
      <t>コウサイヒ</t>
    </rPh>
    <rPh sb="5" eb="7">
      <t>ヒリツ</t>
    </rPh>
    <rPh sb="14" eb="17">
      <t>ゼンネンド</t>
    </rPh>
    <rPh sb="18" eb="19">
      <t>クラ</t>
    </rPh>
    <rPh sb="27" eb="29">
      <t>カイゼン</t>
    </rPh>
    <rPh sb="31" eb="33">
      <t>ショウライ</t>
    </rPh>
    <rPh sb="33" eb="35">
      <t>フタン</t>
    </rPh>
    <rPh sb="35" eb="37">
      <t>ヒリツ</t>
    </rPh>
    <rPh sb="53" eb="55">
      <t>カイゼン</t>
    </rPh>
    <rPh sb="58" eb="61">
      <t>ケイカクテキ</t>
    </rPh>
    <rPh sb="62" eb="64">
      <t>クリアゲ</t>
    </rPh>
    <rPh sb="64" eb="66">
      <t>ショウカン</t>
    </rPh>
    <rPh sb="67" eb="69">
      <t>ジッシ</t>
    </rPh>
    <rPh sb="71" eb="73">
      <t>ザイセイ</t>
    </rPh>
    <rPh sb="73" eb="75">
      <t>ケイカク</t>
    </rPh>
    <rPh sb="76" eb="77">
      <t>モト</t>
    </rPh>
    <rPh sb="79" eb="82">
      <t>チホウサイ</t>
    </rPh>
    <rPh sb="83" eb="85">
      <t>ハッコウ</t>
    </rPh>
    <rPh sb="85" eb="87">
      <t>ヨクセイ</t>
    </rPh>
    <rPh sb="94" eb="96">
      <t>カイゼン</t>
    </rPh>
    <rPh sb="96" eb="98">
      <t>ケイコウ</t>
    </rPh>
    <rPh sb="104" eb="106">
      <t>ルイジ</t>
    </rPh>
    <rPh sb="106" eb="108">
      <t>ダンタイ</t>
    </rPh>
    <rPh sb="109" eb="111">
      <t>ヒカク</t>
    </rPh>
    <rPh sb="114" eb="116">
      <t>ヒリツ</t>
    </rPh>
    <rPh sb="117" eb="118">
      <t>タカ</t>
    </rPh>
    <rPh sb="122" eb="123">
      <t>ヒ</t>
    </rPh>
    <rPh sb="124" eb="125">
      <t>ツヅ</t>
    </rPh>
    <rPh sb="126" eb="129">
      <t>セッキョクテキ</t>
    </rPh>
    <rPh sb="130" eb="132">
      <t>クリアゲ</t>
    </rPh>
    <rPh sb="132" eb="134">
      <t>ショウカン</t>
    </rPh>
    <rPh sb="135" eb="137">
      <t>ジッシ</t>
    </rPh>
    <rPh sb="138" eb="141">
      <t>チホウサイ</t>
    </rPh>
    <rPh sb="141" eb="143">
      <t>ハッコウ</t>
    </rPh>
    <rPh sb="143" eb="145">
      <t>ヨクセイ</t>
    </rPh>
    <rPh sb="148" eb="151">
      <t>コウサイヒ</t>
    </rPh>
    <rPh sb="152" eb="154">
      <t>ヨクセイ</t>
    </rPh>
    <rPh sb="155" eb="15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</si>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</sst>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03"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5C0321-5B3F-42F8-A728-7E026F7709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B61A-40EC-AA8E-0D4ADC846D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126035</c:v>
                </c:pt>
                <c:pt idx="1">
                  <c:v>79914</c:v>
                </c:pt>
                <c:pt idx="2">
                  <c:v>78688</c:v>
                </c:pt>
                <c:pt idx="3">
                  <c:v>75407</c:v>
                </c:pt>
                <c:pt idx="4">
                  <c:v>52789</c:v>
                </c:pt>
              </c:numCache>
            </c:numRef>
          </c:val>
          <c:smooth val="0"/>
          <c:extLst>
            <c:ext xmlns:c16="http://schemas.microsoft.com/office/drawing/2014/chart" uri="{C3380CC4-5D6E-409C-BE32-E72D297353CC}">
              <c16:uniqueId val="{00000001-B61A-40EC-AA8E-0D4ADC846D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c:v>
                </c:pt>
                <c:pt idx="1">
                  <c:v>5.6</c:v>
                </c:pt>
                <c:pt idx="2">
                  <c:v>1.64</c:v>
                </c:pt>
                <c:pt idx="3">
                  <c:v>2.2000000000000002</c:v>
                </c:pt>
                <c:pt idx="4">
                  <c:v>4.46</c:v>
                </c:pt>
              </c:numCache>
            </c:numRef>
          </c:val>
          <c:extLst>
            <c:ext xmlns:c16="http://schemas.microsoft.com/office/drawing/2014/chart" uri="{C3380CC4-5D6E-409C-BE32-E72D297353CC}">
              <c16:uniqueId val="{00000000-AB67-4CD6-8DAD-E487DF1C2C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16.149999999999999</c:v>
                </c:pt>
                <c:pt idx="1">
                  <c:v>16.03</c:v>
                </c:pt>
                <c:pt idx="2">
                  <c:v>16.420000000000002</c:v>
                </c:pt>
                <c:pt idx="3">
                  <c:v>17</c:v>
                </c:pt>
                <c:pt idx="4">
                  <c:v>17.63</c:v>
                </c:pt>
              </c:numCache>
            </c:numRef>
          </c:val>
          <c:extLst>
            <c:ext xmlns:c16="http://schemas.microsoft.com/office/drawing/2014/chart" uri="{C3380CC4-5D6E-409C-BE32-E72D297353CC}">
              <c16:uniqueId val="{00000001-AB67-4CD6-8DAD-E487DF1C2C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4.97</c:v>
                </c:pt>
                <c:pt idx="1">
                  <c:v>4.79</c:v>
                </c:pt>
                <c:pt idx="2">
                  <c:v>-0.95</c:v>
                </c:pt>
                <c:pt idx="3">
                  <c:v>3.71</c:v>
                </c:pt>
                <c:pt idx="4">
                  <c:v>6.89</c:v>
                </c:pt>
              </c:numCache>
            </c:numRef>
          </c:val>
          <c:smooth val="0"/>
          <c:extLst>
            <c:ext xmlns:c16="http://schemas.microsoft.com/office/drawing/2014/chart" uri="{C3380CC4-5D6E-409C-BE32-E72D297353CC}">
              <c16:uniqueId val="{00000002-AB67-4CD6-8DAD-E487DF1C2C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1.49</c:v>
                </c:pt>
                <c:pt idx="2">
                  <c:v>#N/A</c:v>
                </c:pt>
                <c:pt idx="3">
                  <c:v>1.38</c:v>
                </c:pt>
                <c:pt idx="4">
                  <c:v>#N/A</c:v>
                </c:pt>
                <c:pt idx="5">
                  <c:v>1.36</c:v>
                </c:pt>
                <c:pt idx="6">
                  <c:v>#N/A</c:v>
                </c:pt>
                <c:pt idx="7">
                  <c:v>0.34</c:v>
                </c:pt>
                <c:pt idx="8">
                  <c:v>#N/A</c:v>
                </c:pt>
                <c:pt idx="9">
                  <c:v>0.1</c:v>
                </c:pt>
              </c:numCache>
            </c:numRef>
          </c:val>
          <c:extLst>
            <c:ext xmlns:c16="http://schemas.microsoft.com/office/drawing/2014/chart" uri="{C3380CC4-5D6E-409C-BE32-E72D297353CC}">
              <c16:uniqueId val="{00000000-EA08-45B8-A99F-AE6ADE1E54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08-45B8-A99F-AE6ADE1E540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0.11</c:v>
                </c:pt>
                <c:pt idx="6">
                  <c:v>#N/A</c:v>
                </c:pt>
                <c:pt idx="7">
                  <c:v>0.12</c:v>
                </c:pt>
                <c:pt idx="8">
                  <c:v>#N/A</c:v>
                </c:pt>
                <c:pt idx="9">
                  <c:v>0.11</c:v>
                </c:pt>
              </c:numCache>
            </c:numRef>
          </c:val>
          <c:extLst>
            <c:ext xmlns:c16="http://schemas.microsoft.com/office/drawing/2014/chart" uri="{C3380CC4-5D6E-409C-BE32-E72D297353CC}">
              <c16:uniqueId val="{00000002-EA08-45B8-A99F-AE6ADE1E540D}"/>
            </c:ext>
          </c:extLst>
        </c:ser>
        <c:ser>
          <c:idx val="3"/>
          <c:order val="3"/>
          <c:tx>
            <c:strRef>
              <c:f>データシート!$A$30</c:f>
              <c:strCache>
                <c:ptCount val="1"/>
                <c:pt idx="0">
                  <c:v>産業廃棄物最終処分事業特別会計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0.04</c:v>
                </c:pt>
                <c:pt idx="4">
                  <c:v>#N/A</c:v>
                </c:pt>
                <c:pt idx="5">
                  <c:v>0</c:v>
                </c:pt>
                <c:pt idx="6">
                  <c:v>#N/A</c:v>
                </c:pt>
                <c:pt idx="7">
                  <c:v>0.11</c:v>
                </c:pt>
                <c:pt idx="8">
                  <c:v>#N/A</c:v>
                </c:pt>
                <c:pt idx="9">
                  <c:v>0.23</c:v>
                </c:pt>
              </c:numCache>
            </c:numRef>
          </c:val>
          <c:extLst>
            <c:ext xmlns:c16="http://schemas.microsoft.com/office/drawing/2014/chart" uri="{C3380CC4-5D6E-409C-BE32-E72D297353CC}">
              <c16:uniqueId val="{00000003-EA08-45B8-A99F-AE6ADE1E540D}"/>
            </c:ext>
          </c:extLst>
        </c:ser>
        <c:ser>
          <c:idx val="4"/>
          <c:order val="4"/>
          <c:tx>
            <c:strRef>
              <c:f>データシート!$A$31</c:f>
              <c:strCache>
                <c:ptCount val="1"/>
                <c:pt idx="0">
                  <c:v>国民健康保険特別会計　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0.56000000000000005</c:v>
                </c:pt>
                <c:pt idx="2">
                  <c:v>#N/A</c:v>
                </c:pt>
                <c:pt idx="3">
                  <c:v>0.33</c:v>
                </c:pt>
                <c:pt idx="4">
                  <c:v>#N/A</c:v>
                </c:pt>
                <c:pt idx="5">
                  <c:v>1.17</c:v>
                </c:pt>
                <c:pt idx="6">
                  <c:v>#N/A</c:v>
                </c:pt>
                <c:pt idx="7">
                  <c:v>1.37</c:v>
                </c:pt>
                <c:pt idx="8">
                  <c:v>#N/A</c:v>
                </c:pt>
                <c:pt idx="9">
                  <c:v>0.34</c:v>
                </c:pt>
              </c:numCache>
            </c:numRef>
          </c:val>
          <c:extLst>
            <c:ext xmlns:c16="http://schemas.microsoft.com/office/drawing/2014/chart" uri="{C3380CC4-5D6E-409C-BE32-E72D297353CC}">
              <c16:uniqueId val="{00000004-EA08-45B8-A99F-AE6ADE1E540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0.38</c:v>
                </c:pt>
                <c:pt idx="4">
                  <c:v>#N/A</c:v>
                </c:pt>
                <c:pt idx="5">
                  <c:v>0.54</c:v>
                </c:pt>
                <c:pt idx="6">
                  <c:v>#N/A</c:v>
                </c:pt>
                <c:pt idx="7">
                  <c:v>0.61</c:v>
                </c:pt>
                <c:pt idx="8">
                  <c:v>#N/A</c:v>
                </c:pt>
                <c:pt idx="9">
                  <c:v>0.97</c:v>
                </c:pt>
              </c:numCache>
            </c:numRef>
          </c:val>
          <c:extLst>
            <c:ext xmlns:c16="http://schemas.microsoft.com/office/drawing/2014/chart" uri="{C3380CC4-5D6E-409C-BE32-E72D297353CC}">
              <c16:uniqueId val="{00000005-EA08-45B8-A99F-AE6ADE1E540D}"/>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1.65</c:v>
                </c:pt>
                <c:pt idx="2">
                  <c:v>#N/A</c:v>
                </c:pt>
                <c:pt idx="3">
                  <c:v>1.23</c:v>
                </c:pt>
                <c:pt idx="4">
                  <c:v>#N/A</c:v>
                </c:pt>
                <c:pt idx="5">
                  <c:v>1.21</c:v>
                </c:pt>
                <c:pt idx="6">
                  <c:v>#N/A</c:v>
                </c:pt>
                <c:pt idx="7">
                  <c:v>1.19</c:v>
                </c:pt>
                <c:pt idx="8">
                  <c:v>#N/A</c:v>
                </c:pt>
                <c:pt idx="9">
                  <c:v>1.18</c:v>
                </c:pt>
              </c:numCache>
            </c:numRef>
          </c:val>
          <c:extLst>
            <c:ext xmlns:c16="http://schemas.microsoft.com/office/drawing/2014/chart" uri="{C3380CC4-5D6E-409C-BE32-E72D297353CC}">
              <c16:uniqueId val="{00000006-EA08-45B8-A99F-AE6ADE1E540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0.85</c:v>
                </c:pt>
                <c:pt idx="2">
                  <c:v>#N/A</c:v>
                </c:pt>
                <c:pt idx="3">
                  <c:v>0.89</c:v>
                </c:pt>
                <c:pt idx="4">
                  <c:v>#N/A</c:v>
                </c:pt>
                <c:pt idx="5">
                  <c:v>1.01</c:v>
                </c:pt>
                <c:pt idx="6">
                  <c:v>#N/A</c:v>
                </c:pt>
                <c:pt idx="7">
                  <c:v>1.1100000000000001</c:v>
                </c:pt>
                <c:pt idx="8">
                  <c:v>#N/A</c:v>
                </c:pt>
                <c:pt idx="9">
                  <c:v>1.27</c:v>
                </c:pt>
              </c:numCache>
            </c:numRef>
          </c:val>
          <c:extLst>
            <c:ext xmlns:c16="http://schemas.microsoft.com/office/drawing/2014/chart" uri="{C3380CC4-5D6E-409C-BE32-E72D297353CC}">
              <c16:uniqueId val="{00000007-EA08-45B8-A99F-AE6ADE1E54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4.1100000000000003</c:v>
                </c:pt>
                <c:pt idx="2">
                  <c:v>#N/A</c:v>
                </c:pt>
                <c:pt idx="3">
                  <c:v>5.4</c:v>
                </c:pt>
                <c:pt idx="4">
                  <c:v>#N/A</c:v>
                </c:pt>
                <c:pt idx="5">
                  <c:v>1.53</c:v>
                </c:pt>
                <c:pt idx="6">
                  <c:v>#N/A</c:v>
                </c:pt>
                <c:pt idx="7">
                  <c:v>2.06</c:v>
                </c:pt>
                <c:pt idx="8">
                  <c:v>#N/A</c:v>
                </c:pt>
                <c:pt idx="9">
                  <c:v>4.22</c:v>
                </c:pt>
              </c:numCache>
            </c:numRef>
          </c:val>
          <c:extLst>
            <c:ext xmlns:c16="http://schemas.microsoft.com/office/drawing/2014/chart" uri="{C3380CC4-5D6E-409C-BE32-E72D297353CC}">
              <c16:uniqueId val="{00000008-EA08-45B8-A99F-AE6ADE1E540D}"/>
            </c:ext>
          </c:extLst>
        </c:ser>
        <c:ser>
          <c:idx val="9"/>
          <c:order val="9"/>
          <c:tx>
            <c:strRef>
              <c:f>データシート!$A$36</c:f>
              <c:strCache>
                <c:ptCount val="1"/>
                <c:pt idx="0">
                  <c:v>農業共済事業会計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9-EA08-45B8-A99F-AE6ADE1E54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4154</c:v>
                </c:pt>
                <c:pt idx="5">
                  <c:v>4113</c:v>
                </c:pt>
                <c:pt idx="8">
                  <c:v>4077</c:v>
                </c:pt>
                <c:pt idx="11">
                  <c:v>3934</c:v>
                </c:pt>
                <c:pt idx="14">
                  <c:v>3554</c:v>
                </c:pt>
              </c:numCache>
            </c:numRef>
          </c:val>
          <c:extLst>
            <c:ext xmlns:c16="http://schemas.microsoft.com/office/drawing/2014/chart" uri="{C3380CC4-5D6E-409C-BE32-E72D297353CC}">
              <c16:uniqueId val="{00000000-D058-4D6A-BAE5-7D77FDEDF8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58-4D6A-BAE5-7D77FDEDF8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D058-4D6A-BAE5-7D77FDEDF8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441</c:v>
                </c:pt>
                <c:pt idx="3">
                  <c:v>508</c:v>
                </c:pt>
                <c:pt idx="6">
                  <c:v>487</c:v>
                </c:pt>
                <c:pt idx="9">
                  <c:v>495</c:v>
                </c:pt>
                <c:pt idx="12">
                  <c:v>448</c:v>
                </c:pt>
              </c:numCache>
            </c:numRef>
          </c:val>
          <c:extLst>
            <c:ext xmlns:c16="http://schemas.microsoft.com/office/drawing/2014/chart" uri="{C3380CC4-5D6E-409C-BE32-E72D297353CC}">
              <c16:uniqueId val="{00000003-D058-4D6A-BAE5-7D77FDEDF8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1295</c:v>
                </c:pt>
                <c:pt idx="3">
                  <c:v>1338</c:v>
                </c:pt>
                <c:pt idx="6">
                  <c:v>1510</c:v>
                </c:pt>
                <c:pt idx="9">
                  <c:v>1535</c:v>
                </c:pt>
                <c:pt idx="12">
                  <c:v>1364</c:v>
                </c:pt>
              </c:numCache>
            </c:numRef>
          </c:val>
          <c:extLst>
            <c:ext xmlns:c16="http://schemas.microsoft.com/office/drawing/2014/chart" uri="{C3380CC4-5D6E-409C-BE32-E72D297353CC}">
              <c16:uniqueId val="{00000004-D058-4D6A-BAE5-7D77FDEDF8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58-4D6A-BAE5-7D77FDEDF8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58-4D6A-BAE5-7D77FDEDF8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4062</c:v>
                </c:pt>
                <c:pt idx="3">
                  <c:v>3991</c:v>
                </c:pt>
                <c:pt idx="6">
                  <c:v>3795</c:v>
                </c:pt>
                <c:pt idx="9">
                  <c:v>3772</c:v>
                </c:pt>
                <c:pt idx="12">
                  <c:v>3530</c:v>
                </c:pt>
              </c:numCache>
            </c:numRef>
          </c:val>
          <c:extLst>
            <c:ext xmlns:c16="http://schemas.microsoft.com/office/drawing/2014/chart" uri="{C3380CC4-5D6E-409C-BE32-E72D297353CC}">
              <c16:uniqueId val="{00000007-D058-4D6A-BAE5-7D77FDEDF8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1647</c:v>
                </c:pt>
                <c:pt idx="2">
                  <c:v>#N/A</c:v>
                </c:pt>
                <c:pt idx="3">
                  <c:v>#N/A</c:v>
                </c:pt>
                <c:pt idx="4">
                  <c:v>1724</c:v>
                </c:pt>
                <c:pt idx="5">
                  <c:v>#N/A</c:v>
                </c:pt>
                <c:pt idx="6">
                  <c:v>#N/A</c:v>
                </c:pt>
                <c:pt idx="7">
                  <c:v>1715</c:v>
                </c:pt>
                <c:pt idx="8">
                  <c:v>#N/A</c:v>
                </c:pt>
                <c:pt idx="9">
                  <c:v>#N/A</c:v>
                </c:pt>
                <c:pt idx="10">
                  <c:v>1868</c:v>
                </c:pt>
                <c:pt idx="11">
                  <c:v>#N/A</c:v>
                </c:pt>
                <c:pt idx="12">
                  <c:v>#N/A</c:v>
                </c:pt>
                <c:pt idx="13">
                  <c:v>1788</c:v>
                </c:pt>
                <c:pt idx="14">
                  <c:v>#N/A</c:v>
                </c:pt>
              </c:numCache>
            </c:numRef>
          </c:val>
          <c:smooth val="0"/>
          <c:extLst>
            <c:ext xmlns:c16="http://schemas.microsoft.com/office/drawing/2014/chart" uri="{C3380CC4-5D6E-409C-BE32-E72D297353CC}">
              <c16:uniqueId val="{00000008-D058-4D6A-BAE5-7D77FDEDF8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41214</c:v>
                </c:pt>
                <c:pt idx="5">
                  <c:v>41262</c:v>
                </c:pt>
                <c:pt idx="8">
                  <c:v>40736</c:v>
                </c:pt>
                <c:pt idx="11">
                  <c:v>40143</c:v>
                </c:pt>
                <c:pt idx="14">
                  <c:v>39070</c:v>
                </c:pt>
              </c:numCache>
            </c:numRef>
          </c:val>
          <c:extLst>
            <c:ext xmlns:c16="http://schemas.microsoft.com/office/drawing/2014/chart" uri="{C3380CC4-5D6E-409C-BE32-E72D297353CC}">
              <c16:uniqueId val="{00000000-DF71-4B5C-B38B-43135B0D97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1572</c:v>
                </c:pt>
                <c:pt idx="5">
                  <c:v>1310</c:v>
                </c:pt>
                <c:pt idx="8">
                  <c:v>1407</c:v>
                </c:pt>
                <c:pt idx="11">
                  <c:v>885</c:v>
                </c:pt>
                <c:pt idx="14">
                  <c:v>770</c:v>
                </c:pt>
              </c:numCache>
            </c:numRef>
          </c:val>
          <c:extLst>
            <c:ext xmlns:c16="http://schemas.microsoft.com/office/drawing/2014/chart" uri="{C3380CC4-5D6E-409C-BE32-E72D297353CC}">
              <c16:uniqueId val="{00000001-DF71-4B5C-B38B-43135B0D97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7243</c:v>
                </c:pt>
                <c:pt idx="5">
                  <c:v>8268</c:v>
                </c:pt>
                <c:pt idx="8">
                  <c:v>9088</c:v>
                </c:pt>
                <c:pt idx="11">
                  <c:v>9311</c:v>
                </c:pt>
                <c:pt idx="14">
                  <c:v>9080</c:v>
                </c:pt>
              </c:numCache>
            </c:numRef>
          </c:val>
          <c:extLst>
            <c:ext xmlns:c16="http://schemas.microsoft.com/office/drawing/2014/chart" uri="{C3380CC4-5D6E-409C-BE32-E72D297353CC}">
              <c16:uniqueId val="{00000002-DF71-4B5C-B38B-43135B0D97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71-4B5C-B38B-43135B0D97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71-4B5C-B38B-43135B0D97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71-4B5C-B38B-43135B0D97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4450</c:v>
                </c:pt>
                <c:pt idx="3">
                  <c:v>4244</c:v>
                </c:pt>
                <c:pt idx="6">
                  <c:v>4024</c:v>
                </c:pt>
                <c:pt idx="9">
                  <c:v>3999</c:v>
                </c:pt>
                <c:pt idx="12">
                  <c:v>3908</c:v>
                </c:pt>
              </c:numCache>
            </c:numRef>
          </c:val>
          <c:extLst>
            <c:ext xmlns:c16="http://schemas.microsoft.com/office/drawing/2014/chart" uri="{C3380CC4-5D6E-409C-BE32-E72D297353CC}">
              <c16:uniqueId val="{00000006-DF71-4B5C-B38B-43135B0D97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4863</c:v>
                </c:pt>
                <c:pt idx="3">
                  <c:v>5947</c:v>
                </c:pt>
                <c:pt idx="6">
                  <c:v>6435</c:v>
                </c:pt>
                <c:pt idx="9">
                  <c:v>6307</c:v>
                </c:pt>
                <c:pt idx="12">
                  <c:v>6203</c:v>
                </c:pt>
              </c:numCache>
            </c:numRef>
          </c:val>
          <c:extLst>
            <c:ext xmlns:c16="http://schemas.microsoft.com/office/drawing/2014/chart" uri="{C3380CC4-5D6E-409C-BE32-E72D297353CC}">
              <c16:uniqueId val="{00000007-DF71-4B5C-B38B-43135B0D97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20781</c:v>
                </c:pt>
                <c:pt idx="3">
                  <c:v>20173</c:v>
                </c:pt>
                <c:pt idx="6">
                  <c:v>23236</c:v>
                </c:pt>
                <c:pt idx="9">
                  <c:v>21994</c:v>
                </c:pt>
                <c:pt idx="12">
                  <c:v>20566</c:v>
                </c:pt>
              </c:numCache>
            </c:numRef>
          </c:val>
          <c:extLst>
            <c:ext xmlns:c16="http://schemas.microsoft.com/office/drawing/2014/chart" uri="{C3380CC4-5D6E-409C-BE32-E72D297353CC}">
              <c16:uniqueId val="{00000008-DF71-4B5C-B38B-43135B0D97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71-4B5C-B38B-43135B0D97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36985</c:v>
                </c:pt>
                <c:pt idx="3">
                  <c:v>36658</c:v>
                </c:pt>
                <c:pt idx="6">
                  <c:v>35821</c:v>
                </c:pt>
                <c:pt idx="9">
                  <c:v>35059</c:v>
                </c:pt>
                <c:pt idx="12">
                  <c:v>33462</c:v>
                </c:pt>
              </c:numCache>
            </c:numRef>
          </c:val>
          <c:extLst>
            <c:ext xmlns:c16="http://schemas.microsoft.com/office/drawing/2014/chart" uri="{C3380CC4-5D6E-409C-BE32-E72D297353CC}">
              <c16:uniqueId val="{0000000A-DF71-4B5C-B38B-43135B0D97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17050</c:v>
                </c:pt>
                <c:pt idx="2">
                  <c:v>#N/A</c:v>
                </c:pt>
                <c:pt idx="3">
                  <c:v>#N/A</c:v>
                </c:pt>
                <c:pt idx="4">
                  <c:v>16183</c:v>
                </c:pt>
                <c:pt idx="5">
                  <c:v>#N/A</c:v>
                </c:pt>
                <c:pt idx="6">
                  <c:v>#N/A</c:v>
                </c:pt>
                <c:pt idx="7">
                  <c:v>18286</c:v>
                </c:pt>
                <c:pt idx="8">
                  <c:v>#N/A</c:v>
                </c:pt>
                <c:pt idx="9">
                  <c:v>#N/A</c:v>
                </c:pt>
                <c:pt idx="10">
                  <c:v>17019</c:v>
                </c:pt>
                <c:pt idx="11">
                  <c:v>#N/A</c:v>
                </c:pt>
                <c:pt idx="12">
                  <c:v>#N/A</c:v>
                </c:pt>
                <c:pt idx="13">
                  <c:v>15220</c:v>
                </c:pt>
                <c:pt idx="14">
                  <c:v>#N/A</c:v>
                </c:pt>
              </c:numCache>
            </c:numRef>
          </c:val>
          <c:smooth val="0"/>
          <c:extLst>
            <c:ext xmlns:c16="http://schemas.microsoft.com/office/drawing/2014/chart" uri="{C3380CC4-5D6E-409C-BE32-E72D297353CC}">
              <c16:uniqueId val="{0000000B-DF71-4B5C-B38B-43135B0D97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2757</c:v>
                </c:pt>
                <c:pt idx="1">
                  <c:v>2779</c:v>
                </c:pt>
                <c:pt idx="2">
                  <c:v>2794</c:v>
                </c:pt>
              </c:numCache>
            </c:numRef>
          </c:val>
          <c:extLst>
            <c:ext xmlns:c16="http://schemas.microsoft.com/office/drawing/2014/chart" uri="{C3380CC4-5D6E-409C-BE32-E72D297353CC}">
              <c16:uniqueId val="{00000000-295A-4CF7-96C2-E5AC0158D1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1591</c:v>
                </c:pt>
                <c:pt idx="1">
                  <c:v>1690</c:v>
                </c:pt>
                <c:pt idx="2">
                  <c:v>983</c:v>
                </c:pt>
              </c:numCache>
            </c:numRef>
          </c:val>
          <c:extLst>
            <c:ext xmlns:c16="http://schemas.microsoft.com/office/drawing/2014/chart" uri="{C3380CC4-5D6E-409C-BE32-E72D297353CC}">
              <c16:uniqueId val="{00000001-295A-4CF7-96C2-E5AC0158D1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7024</c:v>
                </c:pt>
                <c:pt idx="1">
                  <c:v>7019</c:v>
                </c:pt>
                <c:pt idx="2">
                  <c:v>7304</c:v>
                </c:pt>
              </c:numCache>
            </c:numRef>
          </c:val>
          <c:extLst>
            <c:ext xmlns:c16="http://schemas.microsoft.com/office/drawing/2014/chart" uri="{C3380CC4-5D6E-409C-BE32-E72D297353CC}">
              <c16:uniqueId val="{00000002-295A-4CF7-96C2-E5AC0158D1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{E20D5D36-E270-45DE-B43D-E3BA8338CC69}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0D8-4C1B-9463-9FA1BCC3F2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{E8457373-F90F-4B79-A2D7-B552660B1824}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D8-4C1B-9463-9FA1BCC3F2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{7C28C4D0-844A-44E6-BE1D-ECA25B10035D}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D8-4C1B-9463-9FA1BCC3F2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{BF8B2CBA-BF28-4305-8E20-4E461642E0D6}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D8-4C1B-9463-9FA1BCC3F2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{E547D8DA-1433-451A-9707-C3BACFD8541D}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D8-4C1B-9463-9FA1BCC3F2A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{18E73E5B-FA2D-4CAD-B671-9732A15EE2FD}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0D8-4C1B-9463-9FA1BCC3F2A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{10EA8199-28EE-4BDD-9F8B-F749E0E56A08}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0D8-4C1B-9463-9FA1BCC3F2A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{A28758B1-CD2C-4BC4-86DE-518019769861}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0D8-4C1B-9463-9FA1BCC3F2A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{F86DF70F-2341-4777-8F18-3B8028885BDA}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0D8-4C1B-9463-9FA1BCC3F2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62.2</c:v>
                </c:pt>
                <c:pt idx="24">
                  <c:v>63.8</c:v>
                </c:pt>
                <c:pt idx="32">
                  <c:v>62.7</c:v>
                </c:pt>
              </c:numCache>
            </c:numRef>
          </c:xVal>
          <c:yVal>
            <c:numRef>
              <c:f>公会計指標分析・財政指標組合せ分析表!$BP$51:$DC$51</c:f>
              <c:numCache>
                <c:formatCode>#,##0.0;"▲ "#,##0.0</c:formatCode>
                <c:ptCount val="40"/>
                <c:pt idx="8">
                  <c:v>122.8</c:v>
                </c:pt>
                <c:pt idx="16">
                  <c:v>141.19999999999999</c:v>
                </c:pt>
                <c:pt idx="24">
                  <c:v>135.6</c:v>
                </c:pt>
                <c:pt idx="32">
                  <c:v>122.4</c:v>
                </c:pt>
              </c:numCache>
            </c:numRef>
          </c:yVal>
          <c:smooth val="0"/>
          <c:extLst>
            <c:ext xmlns:c16="http://schemas.microsoft.com/office/drawing/2014/chart" uri="{C3380CC4-5D6E-409C-BE32-E72D297353CC}">
              <c16:uniqueId val="{00000009-40D8-4C1B-9463-9FA1BCC3F2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{A64002B2-59A1-4338-A32C-F103B14256C7}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0D8-4C1B-9463-9FA1BCC3F2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{8F7ADB98-0939-402F-A1FD-5670470E7058}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D8-4C1B-9463-9FA1BCC3F2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{93A70A02-D890-48FF-AD1F-C9428A8679C6}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D8-4C1B-9463-9FA1BCC3F2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{8AE49845-86E9-411A-82B2-3E79FC3ACAB9}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D8-4C1B-9463-9FA1BCC3F2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{5D710803-9F7D-40F3-937B-15142499A04A}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D8-4C1B-9463-9FA1BCC3F2A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{56891AC5-1026-431B-BB24-5284B4DB584D}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0D8-4C1B-9463-9FA1BCC3F2A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{90F5FD78-5429-41B2-ABD8-0C4402F65CFC}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0D8-4C1B-9463-9FA1BCC3F2A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{EC253822-FD7B-47B0-BB81-BB25A8DAD27A}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0D8-4C1B-9463-9FA1BCC3F2A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{3D2E9DCF-072C-4A7C-8AA1-07EE13002C02}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0D8-4C1B-9463-9FA1BCC3F2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c:ext xmlns:c16="http://schemas.microsoft.com/office/drawing/2014/chart" uri="{C3380CC4-5D6E-409C-BE32-E72D297353CC}">
              <c16:uniqueId val="{00000013-40D8-4C1B-9463-9FA1BCC3F2A6}"/>
            </c:ext>
          </c:extLst>
        </c:ser>
        <c:dLbls>
          <c:showLegendKey val="0"/>
          <c:showVal val="1"/>
          <c:showCatName val="0"/>
          <c:showSerName val="0"/>
          <c:showPercent val="0"/>
          <c:showBubbleSize val="0"/>
        </c:dLbls>
        <c:axId val="46179840"/>
        <c:axId val="46181760"/>
      </c:scatterChart>
      <c:valAx>
        <c:axId val="46179840"/>
        <c:scaling>
          <c:orientation val="minMax"/>
          <c:max val="6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{536566F5-9D1A-4301-A359-4B14258C6705}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6AA-418A-BD13-E5E7C28D7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{5E593727-C6B0-4DB7-8D57-5E10066ECF87}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AA-418A-BD13-E5E7C28D7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{538668A2-E151-4900-82FF-1F085E32FC66}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AA-418A-BD13-E5E7C28D7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{38BAD21A-207C-4A37-9305-4B5301E575C1}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AA-418A-BD13-E5E7C28D7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{63C3BB3C-C46F-429B-AF4B-B081C0827775}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AA-418A-BD13-E5E7C28D755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{49E4B053-70C4-4D9A-9BE1-D69A553F95F7}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6AA-418A-BD13-E5E7C28D7553}"/>
                </c:ext>
              </c:extLst>
            </c:dLbl>
            <c:dLbl>
              <c:idx val="16"/>
              <c:layout>
                <c:manualLayout>
                  <c:x val="-2.4467521756311072E-2"/>
                  <c:y val="-6.8504534877906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{B4B065C1-7325-43C7-925E-7DE05E7A569C}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6AA-418A-BD13-E5E7C28D7553}"/>
                </c:ext>
              </c:extLst>
            </c:dLbl>
            <c:dLbl>
              <c:idx val="24"/>
              <c:layout>
                <c:manualLayout>
                  <c:x val="-3.892846148191046E-2"/>
                  <c:y val="-5.63287592976812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{1DCFE681-7405-4832-8F4D-A81211B50462}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6AA-418A-BD13-E5E7C28D755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{4E4C6036-CA65-4463-B920-E0A655701CF8}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6AA-418A-BD13-E5E7C28D7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13.2</c:v>
                </c:pt>
                <c:pt idx="16">
                  <c:v>14.4</c:v>
                </c:pt>
                <c:pt idx="24">
                  <c:v>14.3</c:v>
                </c:pt>
                <c:pt idx="32">
                  <c:v>14.1</c:v>
                </c:pt>
              </c:numCache>
            </c:numRef>
          </c:xVal>
          <c:yVal>
            <c:numRef>
              <c:f>公会計指標分析・財政指標組合せ分析表!$BP$73:$DC$73</c:f>
              <c:numCache>
                <c:formatCode>#,##0.0;"▲ "#,##0.0</c:formatCode>
                <c:ptCount val="40"/>
                <c:pt idx="0">
                  <c:v>131.69999999999999</c:v>
                </c:pt>
                <c:pt idx="8">
                  <c:v>122.8</c:v>
                </c:pt>
                <c:pt idx="16">
                  <c:v>141.19999999999999</c:v>
                </c:pt>
                <c:pt idx="24">
                  <c:v>135.6</c:v>
                </c:pt>
                <c:pt idx="32">
                  <c:v>122.4</c:v>
                </c:pt>
              </c:numCache>
            </c:numRef>
          </c:yVal>
          <c:smooth val="0"/>
          <c:extLst>
            <c:ext xmlns:c16="http://schemas.microsoft.com/office/drawing/2014/chart" uri="{C3380CC4-5D6E-409C-BE32-E72D297353CC}">
              <c16:uniqueId val="{00000009-D6AA-418A-BD13-E5E7C28D7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{60FECA74-20F1-442D-8DD8-60A297763589}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6AA-418A-BD13-E5E7C28D75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{52B0BC8F-3D64-4989-B0C6-82C0E69530EC}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AA-418A-BD13-E5E7C28D7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{721EA214-2960-4468-B969-C00C5694ACF0}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AA-418A-BD13-E5E7C28D7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{0CB378A0-3D74-4628-917E-50C6839B7A3C}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AA-418A-BD13-E5E7C28D7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{A8166840-3C5A-404F-AC9F-84AE1DBFB0F6}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AA-418A-BD13-E5E7C28D755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{95FA786A-1379-47B8-82A3-9A3F280FA45D}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6AA-418A-BD13-E5E7C28D7553}"/>
                </c:ext>
              </c:extLst>
            </c:dLbl>
            <c:dLbl>
              <c:idx val="16"/>
              <c:layout>
                <c:manualLayout>
                  <c:x val="-2.446752175631094E-2"/>
                  <c:y val="-8.89558375978744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{51175AB6-8D9B-4DCA-8DC9-716F097EEC58}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6AA-418A-BD13-E5E7C28D7553}"/>
                </c:ext>
              </c:extLst>
            </c:dLbl>
            <c:dLbl>
              <c:idx val="24"/>
              <c:layout>
                <c:manualLayout>
                  <c:x val="-3.8928461481910363E-2"/>
                  <c:y val="-5.98180226548678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{43D7052F-A2FF-4B1E-AE65-B014EFF6BFCA}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6AA-418A-BD13-E5E7C28D7553}"/>
                </c:ext>
              </c:extLst>
            </c:dLbl>
            <c:dLbl>
              <c:idx val="32"/>
              <c:layout>
                <c:manualLayout>
                  <c:x val="-3.1697991619110633E-2"/>
                  <c:y val="-3.847590976685501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{6569EBDD-0660-447F-8D85-B1914E61FC6F}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6AA-418A-BD13-E5E7C28D7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D6AA-418A-BD13-E5E7C28D7553}"/>
            </c:ext>
          </c:extLst>
        </c:ser>
        <c:dLbls>
          <c:showLegendKey val="0"/>
          <c:showVal val="1"/>
          <c:showCatName val="0"/>
          <c:showSerName val="0"/>
          <c:showPercent val="0"/>
          <c:showBubbleSize val="0"/>
        </c:dLbls>
        <c:axId val="84219776"/>
        <c:axId val="84234240"/>
      </c:scatterChart>
      <c:valAx>
        <c:axId val="84219776"/>
        <c:scaling>
          <c:orientation val="minMax"/>
          <c:max val="14.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率における分子の構成要因では、新規の地方債発行を抑制しながら、計画的な繰上償還を継続的に実施していることから、元利償還金を減少させることができている。また、毎年増加してきていた下水道事業会計への公営企業債の元利償還金に対する繰入金については、下水道事業会計において、資本費平準化債を発行したことにより、大幅に減少させることができ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しかし、依然として類似団体よりも高い水準にあるため、今後も計画的な償還や借入に取り組み、公債費の減少に努めていく。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の構造要因では、ケーブルテレビ事業の民間化に伴い、過去に地方債を発行して整備した関連設備の繰上償還を実施したことで、減債基金残高が減少し、償還元金への充当可能財源は減少した。しかし、一般会計等における計画的な繰上償還の実施や地方債発行抑制などによる地方債残高の減少、農業振興基金の新設による充当可能財源の増、下水道事業における資本費平準化債発行による公営企業債等繰入見込額の減少など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兵庫県南あわじ市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財政調整基金等への基金運用益（定期預金、債券運用）の積み立てや、ふるさとまちづくり基金への当年度ふるさと南あわじ応援寄附金の積み立てなどにより、平成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年度中積み立て総額は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一方で、ケーブルテレビ事業の民間化に伴い、ケーブルテレビ関連設備の繰上償還の財源等として減債基金の取り崩しや、ふるさと南あわじ応援寄附金充当事業のためにふるさとまちづくり基金の取り崩し、焼却場や旧幼稚園等の公共施設の解体事業のために公共施設等整備基金の取り崩しなど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年度中の取り崩し総額は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は基金運用益（定期預金、債券運用）のみの積み立てとし、余剰金については将来の繰上償還の財源や老朽化した公共施設等の改修、解体の財源とすべく、減債基金と公共施設等整備基金に積み立てていく。また、財源の補填として各種目的に合った事業に基金を取り崩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地域振興基金：市民の連帯強化および均衡ある地域振興を図るための事業。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公共施設等整備基金：公共施設等の整備や解体、撤去に関する事業。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ふるさとまちづくり基金：活力に満ちた魅力あるふるさとの創造と人材の育成を促進し、ゆたかでうるおいのある住みよいまちづくりに関する事業。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水道事業調整基金：水道事業の将来の健全経営及び水道水の安定供給の確保に資する事業。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淡路鳴門岬公園開発基金：鳴門みさき荘、大鳴門橋記念館およびこれらに附属する施設の整備や健全な運営等に対する支援に関する事業。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公共施設等整備基金：決算余剰金や基金利子等を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万円積み立てたが、焼却場や旧幼稚園等の公共施設の解体事業のために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ふるさとまちづくり基金：ふるさと南あわじ応援寄附金充当事業のために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万円を取り崩したが、当年度のふるさと南あわじ応援寄附金等を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水道事業調整基金：基金利子等により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万円積み立てたが、上水道高料金対策補助金に充当するため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淡路鳴門岬公園開発基金：大鳴門橋記念館のレストラン改修事業等のため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万円を取り崩したが、施設使用料等により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地域振興基金：利活用方針について検討を行い、事業に充当していく。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公共施設等整備基金：必要に応じて事業に充当する。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ふるさとまちづくり基金：ふるさと南あわじ応援寄附金分について、毎年計画的に事業に充当する。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水道事業調整基金：基金運用益以外の積み立ては行わない。必要に応じて上水道高料金対策補助金に充当する。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淡路鳴門岬公園開発基金：計画的に取り崩して施設整備等に充当する。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基金運用益（定期預金、債券運用）の積み立てを行なったため。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％を基準としており、現状は確保されているため地方財政法に基づく決算剰余金の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の積み立ては行わない。決算剰余金は本市の地方債残高が類似団体よりも高位にあることから、既発債の繰上償還財源として活用することを優先する。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万円を積み立てたが、ケーブルテレビ事業の民間化に伴い、過去に地方債を発行して整備したケーブルテレビ関連設備の繰上償還の財源等として、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年度中の増減は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将来の繰上償還等の財源とするため、計画的に積み立てを行う。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8E7380-06BC-4629-A120-7623A875C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8058C2-88BF-4A0F-B152-0731FBAC5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B87988F-1167-4422-877E-9578DD57FA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289359-E5E6-4D1A-8579-7D12FEA7060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FB123CA-16D4-4052-B372-A405FF3201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F58EEAB-2EC5-42F5-8A20-ECF335BD6A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CF55548-B3E9-45EF-B5DF-E73FC1406CB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1513CD6-FE13-49BF-A880-069E931FD0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49BF3D5-1866-4498-84B3-FF5FF09FA02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35C3BF-9F87-4B18-9057-5B216BC34D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DDEAFA-BA80-4251-8AD4-1E2CDCC8BB1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933822C-ECCE-445E-8B76-087F55F111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0C5B9C-E2B1-412C-A7D6-A2C3A671A4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396850B-B17C-47DD-801F-98C0BB9733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33B69E3-A96F-4CC1-B4FA-6CB0236CD3A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395C104-6E65-472D-9860-BCD4C0B2EB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1AF743D-8437-4F26-AC90-B1DB91A067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FEBD116-AEC9-43C0-975C-9BDA386920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94F5AC0-EF75-4BFE-9119-414BFFCA4D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415C9FD-2FE5-41A9-9657-2AF4DD5C93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25D7EE1-C518-426A-9E5A-7421756B398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92285B4-33B6-41E0-98D2-7523D64DD2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C0BC55-A2BC-4720-9A40-40DC79AC2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2B7E4E7-8F81-4097-8462-F20B495819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C051AE-5EAC-4D9F-BB75-2A07D0AB3E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52622A-8C21-4FF5-A79E-A4644ABBD9F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77CE09B-7285-4AE4-A5A8-EFB8C102660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A4E479-FC62-4650-9A1C-A813AB1B29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B19351B-69BA-4A7D-A911-011130C7C81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C043F39-5305-4523-B559-48AABC7A723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DA09C69-1FAA-474A-AB0F-076A5631693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BB89560-EA3A-40D4-B8CA-6BD33CFC34F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D7BEB5E-62FD-4872-A9C3-7FE1B92106F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EB70F92-9B39-4591-B516-61FFEB3CD8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00A39C4-F4DF-4FC8-A627-5C35DB34461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C0F7A1E-D11C-4905-842B-5E3B5CF978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7260034-A82C-488F-BEAD-2CDD9AB6F5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5CCC39F-C6C6-4613-B85C-253AE41D59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66C1FD0-146D-4A43-B949-4C438170D1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55A719A-2523-45CF-B1DB-AE1BF169008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347564D-01C4-481E-864F-C8CE59A919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8B4AE74-BBC0-4B08-A04C-CF8E6A7E721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DA2E47A-9E1C-41FD-ADFB-D1CFEC9495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35D2314-4074-4709-B0B3-D985E83EC8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D33B62E-552B-466B-B21E-F813957C5F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B583A47-186B-470F-B68F-2782E10B725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昨年度と比較するとやや改善しているものの類似団体の中では高い数値となっている。要因としては、合併前に整備した施設の老朽化が進んでおり、市民一人当たりの公共施設等の面積も全国平均と比べると大きく、施設の保有量が多いことがあげられる。施設については、公共施設等総合管理計画に基づき、統廃合や複合化、長寿命化による公共施設等保有量の最適化、また資産の適正な管理に努める。インフラ整備においても橋梁長寿命化修繕計画をはじめ、既に策定済みの個別の長寿命化計画の見直しを継続的に行い維持管理、修繕、更新を行う。</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CE0AFAE-1E9F-44CB-AEFD-39C47DD39FE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0484C69-A912-4326-813E-AC087B65F43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1C89DA02-3AA5-40FE-B8A1-4C9C94A72CA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4D0B3D53-01C3-47DA-BA49-0ADB52E7FA2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349F01A-D89B-4923-AB1A-00A01424B04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1A75AB6-4920-4BB7-BAC7-ECAB55B848C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BCD186CE-D94B-4895-9D17-6593B730BB9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791A88EC-0E0F-473C-90B4-FA597E8F757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A3A4A44C-080B-4A45-9D48-42A239737DE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636C1B1C-A607-4213-9F7E-27C662463B0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67DBEA5-2FFD-473C-BCC6-455D53337D4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45EDB0E0-AECC-41C9-BA7B-7942633B4A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027100B8-EEAF-428F-B4DA-3B50B2791347}"/>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9B70F602-5B2E-4AC8-938C-D4AF06F53F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a:extLst>
            <a:ext uri="{FF2B5EF4-FFF2-40B4-BE49-F238E27FC236}">
              <a16:creationId xmlns:a16="http://schemas.microsoft.com/office/drawing/2014/main" id="{5708C2C3-CB12-43E5-AD66-0CD28D85BBC8}"/>
            </a:ext>
          </a:extLst>
        </xdr:cNvPr>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a:extLst>
            <a:ext uri="{FF2B5EF4-FFF2-40B4-BE49-F238E27FC236}">
              <a16:creationId xmlns:a16="http://schemas.microsoft.com/office/drawing/2014/main" id="{38CD25BC-1BD9-40EE-851D-CCF07E509715}"/>
            </a:ext>
          </a:extLst>
        </xdr:cNvPr>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a:extLst>
            <a:ext uri="{FF2B5EF4-FFF2-40B4-BE49-F238E27FC236}">
              <a16:creationId xmlns:a16="http://schemas.microsoft.com/office/drawing/2014/main" id="{233DBBA5-3637-4CFA-A69A-DA438AB31929}"/>
            </a:ext>
          </a:extLst>
        </xdr:cNvPr>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a:extLst>
            <a:ext uri="{FF2B5EF4-FFF2-40B4-BE49-F238E27FC236}">
              <a16:creationId xmlns:a16="http://schemas.microsoft.com/office/drawing/2014/main" id="{FA2F7EDA-CBAC-454F-B3B1-0B072309B6AF}"/>
            </a:ext>
          </a:extLst>
        </xdr:cNvPr>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a:extLst>
            <a:ext uri="{FF2B5EF4-FFF2-40B4-BE49-F238E27FC236}">
              <a16:creationId xmlns:a16="http://schemas.microsoft.com/office/drawing/2014/main" id="{00D553C2-1B37-4A9C-9BBA-7FCBEF13FEF5}"/>
            </a:ext>
          </a:extLst>
        </xdr:cNvPr>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a:extLst>
            <a:ext uri="{FF2B5EF4-FFF2-40B4-BE49-F238E27FC236}">
              <a16:creationId xmlns:a16="http://schemas.microsoft.com/office/drawing/2014/main" id="{753B4BA7-5838-43D8-830B-7FD5E5FC94E2}"/>
            </a:ext>
          </a:extLst>
        </xdr:cNvPr>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a:extLst>
            <a:ext uri="{FF2B5EF4-FFF2-40B4-BE49-F238E27FC236}">
              <a16:creationId xmlns:a16="http://schemas.microsoft.com/office/drawing/2014/main" id="{596D8BA2-E80B-4FD9-9AA9-E9B4C25079DF}"/>
            </a:ext>
          </a:extLst>
        </xdr:cNvPr>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a:extLst>
            <a:ext uri="{FF2B5EF4-FFF2-40B4-BE49-F238E27FC236}">
              <a16:creationId xmlns:a16="http://schemas.microsoft.com/office/drawing/2014/main" id="{A304B178-3FB1-4190-9F99-0F8D01B4428E}"/>
            </a:ext>
          </a:extLst>
        </xdr:cNvPr>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a:extLst>
            <a:ext uri="{FF2B5EF4-FFF2-40B4-BE49-F238E27FC236}">
              <a16:creationId xmlns:a16="http://schemas.microsoft.com/office/drawing/2014/main" id="{0BD8D3A6-257A-46EB-9E28-2BF17079E38A}"/>
            </a:ext>
          </a:extLst>
        </xdr:cNvPr>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a:extLst>
            <a:ext uri="{FF2B5EF4-FFF2-40B4-BE49-F238E27FC236}">
              <a16:creationId xmlns:a16="http://schemas.microsoft.com/office/drawing/2014/main" id="{C06EF2DF-956C-483C-9677-F33B02439F18}"/>
            </a:ext>
          </a:extLst>
        </xdr:cNvPr>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654A98A-8DD3-40F8-BABE-8523005C2B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6F571B3-8844-441A-B19D-32EA342636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5372F96-2259-4270-9EE6-81B1A048CE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F80DD01-55A7-42B1-A44A-7E8D22837E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58670D-6587-46E2-B55A-2FF56BBFEA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135382</xdr:rowOff>
    </xdr:from>
    <xdr:to>
      <xdr:col>23</xdr:col>
      <xdr:colOff>136525</xdr:colOff>
      <xdr:row>29</xdr:row>
      <xdr:rowOff>65532</xdr:rowOff>
    </xdr:to>
    <xdr:sp macro="" textlink="">
      <xdr:nvSpPr>
        <xdr:cNvPr id="77" name="楕円 76">
          <a:extLst>
            <a:ext uri="{FF2B5EF4-FFF2-40B4-BE49-F238E27FC236}">
              <a16:creationId xmlns:a16="http://schemas.microsoft.com/office/drawing/2014/main" id="{352B5D3E-747A-4DEE-BF2F-0C98E2B4EDE8}"/>
            </a:ext>
          </a:extLst>
        </xdr:cNvPr>
        <xdr:cNvSpPr/>
      </xdr:nvSpPr>
      <xdr:spPr>
        <a:xfrm>
          <a:off x="47117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158259</xdr:rowOff>
    </xdr:from>
    <xdr:ext cx="405111" cy="259045"/>
    <xdr:sp macro="" textlink="">
      <xdr:nvSpPr>
        <xdr:cNvPr id="78" name="有形固定資産減価償却率該当値テキスト">
          <a:extLst>
            <a:ext uri="{FF2B5EF4-FFF2-40B4-BE49-F238E27FC236}">
              <a16:creationId xmlns:a16="http://schemas.microsoft.com/office/drawing/2014/main" id="{22B87CC3-3ABA-4ED0-87B9-6E5BA2952285}"/>
            </a:ext>
          </a:extLst>
        </xdr:cNvPr>
        <xdr:cNvSpPr txBox="1"/>
      </xdr:nvSpPr>
      <xdr:spPr>
        <a:xfrm>
          <a:off x="4813300" y="555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111633</xdr:rowOff>
    </xdr:from>
    <xdr:to>
      <xdr:col>19</xdr:col>
      <xdr:colOff>187325</xdr:colOff>
      <xdr:row>29</xdr:row>
      <xdr:rowOff>41783</xdr:rowOff>
    </xdr:to>
    <xdr:sp macro="" textlink="">
      <xdr:nvSpPr>
        <xdr:cNvPr id="79" name="楕円 78">
          <a:extLst>
            <a:ext uri="{FF2B5EF4-FFF2-40B4-BE49-F238E27FC236}">
              <a16:creationId xmlns:a16="http://schemas.microsoft.com/office/drawing/2014/main" id="{F24FE17B-FDA2-47CE-ADAA-4E3A64E949B7}"/>
            </a:ext>
          </a:extLst>
        </xdr:cNvPr>
        <xdr:cNvSpPr/>
      </xdr:nvSpPr>
      <xdr:spPr>
        <a:xfrm>
          <a:off x="4000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14732</xdr:rowOff>
    </xdr:to>
    <xdr:cxnSp macro="">
      <xdr:nvCxnSpPr>
        <xdr:cNvPr id="80" name="直線コネクタ 79">
          <a:extLst>
            <a:ext uri="{FF2B5EF4-FFF2-40B4-BE49-F238E27FC236}">
              <a16:creationId xmlns:a16="http://schemas.microsoft.com/office/drawing/2014/main" id="{3452EA64-3CA7-466F-98D4-E5285EB98C46}"/>
            </a:ext>
          </a:extLst>
        </xdr:cNvPr>
        <xdr:cNvCxnSpPr/>
      </xdr:nvCxnSpPr>
      <xdr:spPr>
        <a:xfrm>
          <a:off x="4051300" y="573455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1" name="楕円 80">
          <a:extLst>
            <a:ext uri="{FF2B5EF4-FFF2-40B4-BE49-F238E27FC236}">
              <a16:creationId xmlns:a16="http://schemas.microsoft.com/office/drawing/2014/main" id="{6B659D2E-4A09-48C4-BCBB-C4C8BEDF036F}"/>
            </a:ext>
          </a:extLst>
        </xdr:cNvPr>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162433</xdr:rowOff>
    </xdr:from>
    <xdr:to>
      <xdr:col>19</xdr:col>
      <xdr:colOff>136525</xdr:colOff>
      <xdr:row>29</xdr:row>
      <xdr:rowOff>25527</xdr:rowOff>
    </xdr:to>
    <xdr:cxnSp macro="">
      <xdr:nvCxnSpPr>
        <xdr:cNvPr id="82" name="直線コネクタ 81">
          <a:extLst>
            <a:ext uri="{FF2B5EF4-FFF2-40B4-BE49-F238E27FC236}">
              <a16:creationId xmlns:a16="http://schemas.microsoft.com/office/drawing/2014/main" id="{639C6467-560F-4DAC-97AC-471CE991F96B}"/>
            </a:ext>
          </a:extLst>
        </xdr:cNvPr>
        <xdr:cNvCxnSpPr/>
      </xdr:nvCxnSpPr>
      <xdr:spPr>
        <a:xfrm flipV="1">
          <a:off x="3289300" y="573455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111633</xdr:rowOff>
    </xdr:from>
    <xdr:to>
      <xdr:col>11</xdr:col>
      <xdr:colOff>187325</xdr:colOff>
      <xdr:row>29</xdr:row>
      <xdr:rowOff>41783</xdr:rowOff>
    </xdr:to>
    <xdr:sp macro="" textlink="">
      <xdr:nvSpPr>
        <xdr:cNvPr id="83" name="楕円 82">
          <a:extLst>
            <a:ext uri="{FF2B5EF4-FFF2-40B4-BE49-F238E27FC236}">
              <a16:creationId xmlns:a16="http://schemas.microsoft.com/office/drawing/2014/main" id="{AA901BC9-10C6-4D18-B5E3-2D561C87B454}"/>
            </a:ext>
          </a:extLst>
        </xdr:cNvPr>
        <xdr:cNvSpPr/>
      </xdr:nvSpPr>
      <xdr:spPr>
        <a:xfrm>
          <a:off x="2476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162433</xdr:rowOff>
    </xdr:from>
    <xdr:to>
      <xdr:col>15</xdr:col>
      <xdr:colOff>136525</xdr:colOff>
      <xdr:row>29</xdr:row>
      <xdr:rowOff>25527</xdr:rowOff>
    </xdr:to>
    <xdr:cxnSp macro="">
      <xdr:nvCxnSpPr>
        <xdr:cNvPr id="84" name="直線コネクタ 83">
          <a:extLst>
            <a:ext uri="{FF2B5EF4-FFF2-40B4-BE49-F238E27FC236}">
              <a16:creationId xmlns:a16="http://schemas.microsoft.com/office/drawing/2014/main" id="{8C62E275-D34B-467E-8C2A-9F52044980FF}"/>
            </a:ext>
          </a:extLst>
        </xdr:cNvPr>
        <xdr:cNvCxnSpPr/>
      </xdr:nvCxnSpPr>
      <xdr:spPr>
        <a:xfrm>
          <a:off x="2527300" y="573455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a:extLst>
            <a:ext uri="{FF2B5EF4-FFF2-40B4-BE49-F238E27FC236}">
              <a16:creationId xmlns:a16="http://schemas.microsoft.com/office/drawing/2014/main" id="{6102484B-4640-4874-865C-817D23B84C67}"/>
            </a:ext>
          </a:extLst>
        </xdr:cNvPr>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a:extLst>
            <a:ext uri="{FF2B5EF4-FFF2-40B4-BE49-F238E27FC236}">
              <a16:creationId xmlns:a16="http://schemas.microsoft.com/office/drawing/2014/main" id="{94F91F86-3AE4-43AA-A6A8-229A001FFED3}"/>
            </a:ext>
          </a:extLst>
        </xdr:cNvPr>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87" name="n_3aveValue有形固定資産減価償却率">
          <a:extLst>
            <a:ext uri="{FF2B5EF4-FFF2-40B4-BE49-F238E27FC236}">
              <a16:creationId xmlns:a16="http://schemas.microsoft.com/office/drawing/2014/main" id="{7FC2B097-AAD6-4ADA-8B79-D8278D641CCB}"/>
            </a:ext>
          </a:extLst>
        </xdr:cNvPr>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58310</xdr:rowOff>
    </xdr:from>
    <xdr:ext cx="405111" cy="259045"/>
    <xdr:sp macro="" textlink="">
      <xdr:nvSpPr>
        <xdr:cNvPr id="88" name="n_1mainValue有形固定資産減価償却率">
          <a:extLst>
            <a:ext uri="{FF2B5EF4-FFF2-40B4-BE49-F238E27FC236}">
              <a16:creationId xmlns:a16="http://schemas.microsoft.com/office/drawing/2014/main" id="{64C0A1C4-235F-401B-B9B8-72D9112F6AFA}"/>
            </a:ext>
          </a:extLst>
        </xdr:cNvPr>
        <xdr:cNvSpPr txBox="1"/>
      </xdr:nvSpPr>
      <xdr:spPr>
        <a:xfrm>
          <a:off x="38360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89" name="n_2mainValue有形固定資産減価償却率">
          <a:extLst>
            <a:ext uri="{FF2B5EF4-FFF2-40B4-BE49-F238E27FC236}">
              <a16:creationId xmlns:a16="http://schemas.microsoft.com/office/drawing/2014/main" id="{DB04F282-375B-4474-B235-02B54275753E}"/>
            </a:ext>
          </a:extLst>
        </xdr:cNvPr>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58310</xdr:rowOff>
    </xdr:from>
    <xdr:ext cx="405111" cy="259045"/>
    <xdr:sp macro="" textlink="">
      <xdr:nvSpPr>
        <xdr:cNvPr id="90" name="n_3mainValue有形固定資産減価償却率">
          <a:extLst>
            <a:ext uri="{FF2B5EF4-FFF2-40B4-BE49-F238E27FC236}">
              <a16:creationId xmlns:a16="http://schemas.microsoft.com/office/drawing/2014/main" id="{1EE599B7-0D10-4BC0-83BC-F90EF6E8F04E}"/>
            </a:ext>
          </a:extLst>
        </xdr:cNvPr>
        <xdr:cNvSpPr txBox="1"/>
      </xdr:nvSpPr>
      <xdr:spPr>
        <a:xfrm>
          <a:off x="23247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BE1281B4-D97B-4AAA-8A11-6D48A2509F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5499F0C9-8232-450E-B4FD-0DCF5705475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DF5D2003-8D2D-431C-B722-79002DCED2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F19599D2-609A-4E6C-943C-F6977ADF27D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8E37915-F567-459D-BF91-EDD47CC2D8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25757BDD-4EFF-4123-88E7-6E53F88E78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A3B17557-3AA8-4E6B-A992-1B9625AFB4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4BAF1593-5554-40B7-A76F-69D9E6FF033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27BC85EF-F6C0-4551-B2CC-547A64A5AD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CA34D774-551E-4274-A4CB-9ED6053B804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1D7555BD-B0FA-4FBF-9436-C8D416CC7F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63CC6F27-9939-48B5-BC72-FC3727A669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5F0D7B4A-CBC8-4511-9B15-C8929AA364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すると債務償還比率の分子となる将来負担額については、借入額の抑制や計画的繰上償還の影響により減少している。一方で分母については、経常一般財源等（歳入）等が減少しているにも関わらず準元利償還金の減により経常経費充当財源等が増加しており、分子となる将来負担額よりも減少率が高く、債務償還比率は悪化している。今後大幅な収入増を見込むことは難しく、老朽化による公共施設等について多額の更新費用が見込まれることから、財政計画に基づいた計画的な繰上償還や借入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5455D40-76C8-4BDC-99C7-55AED82CD8B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C0630C57-5E71-4414-9A3A-C5109757BD3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6A819045-F973-4860-B530-171B775CC8C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36958804-6BA5-405A-89E5-BCD60B75639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6927ECAA-B7EC-4277-99B4-183ECCC7133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C617DC46-36DB-4353-84D8-0386A9A7AF9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A3D937A4-76C2-44FD-B331-F9E7DCA7FD5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9F41D4E8-1378-47CF-82BE-EF2ED6C11FA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FE297DBD-5351-4F0A-9153-25CD4779950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9CF4F2F1-B6FC-4EFB-AC57-1B98F534A42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6A4AA856-E35E-48C7-9EE3-E46D5D0531F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B8F6521E-6969-4261-BF96-E0EE7CE74B2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BCD6DDF6-A78C-4D09-B299-C22F33749E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D9EF9766-3567-44DD-BAC8-02D77B4D7C0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D1E37C45-38AF-4260-9456-2026EBC637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E27D0F2B-B67E-4F2B-A7D8-B6EE33AB481A}"/>
            </a:ext>
          </a:extLst>
        </xdr:cNvPr>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B03801A6-782A-45C6-8E41-FB00F6AB224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DCE7C553-3791-41FE-B274-FFD82918535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a:extLst>
            <a:ext uri="{FF2B5EF4-FFF2-40B4-BE49-F238E27FC236}">
              <a16:creationId xmlns:a16="http://schemas.microsoft.com/office/drawing/2014/main" id="{14799302-20BA-4308-9EEB-0DEE6C05A44B}"/>
            </a:ext>
          </a:extLst>
        </xdr:cNvPr>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a:extLst>
            <a:ext uri="{FF2B5EF4-FFF2-40B4-BE49-F238E27FC236}">
              <a16:creationId xmlns:a16="http://schemas.microsoft.com/office/drawing/2014/main" id="{2750960A-CA5A-4434-B19C-AFC3D2E5DC69}"/>
            </a:ext>
          </a:extLst>
        </xdr:cNvPr>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4" name="債務償還比率平均値テキスト">
          <a:extLst>
            <a:ext uri="{FF2B5EF4-FFF2-40B4-BE49-F238E27FC236}">
              <a16:creationId xmlns:a16="http://schemas.microsoft.com/office/drawing/2014/main" id="{F0FF1D6B-79C0-4B08-82B4-AD0BEB86821D}"/>
            </a:ext>
          </a:extLst>
        </xdr:cNvPr>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a:extLst>
            <a:ext uri="{FF2B5EF4-FFF2-40B4-BE49-F238E27FC236}">
              <a16:creationId xmlns:a16="http://schemas.microsoft.com/office/drawing/2014/main" id="{6301DF13-5CFF-4AA7-A4C0-0F606E351C75}"/>
            </a:ext>
          </a:extLst>
        </xdr:cNvPr>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a:extLst>
            <a:ext uri="{FF2B5EF4-FFF2-40B4-BE49-F238E27FC236}">
              <a16:creationId xmlns:a16="http://schemas.microsoft.com/office/drawing/2014/main" id="{DDE4F2E8-75E3-4AB0-A960-9A1D2FBE7803}"/>
            </a:ext>
          </a:extLst>
        </xdr:cNvPr>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F424839-8B87-493B-8CCC-437B6D8F65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FA41020-047A-43A2-9409-AEE99A4FF1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B935428-B253-4F31-915F-2E33F1B9180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6982350-A161-405C-A184-E258CE0413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15BD4C7-CEC7-42AF-8C60-DFBC320399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13878</xdr:rowOff>
    </xdr:from>
    <xdr:to>
      <xdr:col>76</xdr:col>
      <xdr:colOff>73025</xdr:colOff>
      <xdr:row>28</xdr:row>
      <xdr:rowOff>115478</xdr:rowOff>
    </xdr:to>
    <xdr:sp macro="" textlink="">
      <xdr:nvSpPr>
        <xdr:cNvPr id="132" name="楕円 131">
          <a:extLst>
            <a:ext uri="{FF2B5EF4-FFF2-40B4-BE49-F238E27FC236}">
              <a16:creationId xmlns:a16="http://schemas.microsoft.com/office/drawing/2014/main" id="{147C9BE9-4D94-47C4-A4AA-36007C7B679E}"/>
            </a:ext>
          </a:extLst>
        </xdr:cNvPr>
        <xdr:cNvSpPr/>
      </xdr:nvSpPr>
      <xdr:spPr>
        <a:xfrm>
          <a:off x="14744700" y="55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36755</xdr:rowOff>
    </xdr:from>
    <xdr:ext cx="469744" cy="259045"/>
    <xdr:sp macro="" textlink="">
      <xdr:nvSpPr>
        <xdr:cNvPr id="133" name="債務償還比率該当値テキスト">
          <a:extLst>
            <a:ext uri="{FF2B5EF4-FFF2-40B4-BE49-F238E27FC236}">
              <a16:creationId xmlns:a16="http://schemas.microsoft.com/office/drawing/2014/main" id="{B38D4D75-CDB7-4898-B2E5-D566F9A0D837}"/>
            </a:ext>
          </a:extLst>
        </xdr:cNvPr>
        <xdr:cNvSpPr txBox="1"/>
      </xdr:nvSpPr>
      <xdr:spPr>
        <a:xfrm>
          <a:off x="14846300" y="543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111633</xdr:rowOff>
    </xdr:from>
    <xdr:to>
      <xdr:col>72</xdr:col>
      <xdr:colOff>123825</xdr:colOff>
      <xdr:row>29</xdr:row>
      <xdr:rowOff>41783</xdr:rowOff>
    </xdr:to>
    <xdr:sp macro="" textlink="">
      <xdr:nvSpPr>
        <xdr:cNvPr id="134" name="楕円 133">
          <a:extLst>
            <a:ext uri="{FF2B5EF4-FFF2-40B4-BE49-F238E27FC236}">
              <a16:creationId xmlns:a16="http://schemas.microsoft.com/office/drawing/2014/main" id="{DC67D026-1817-41F7-B5F4-2EE9E73410B7}"/>
            </a:ext>
          </a:extLst>
        </xdr:cNvPr>
        <xdr:cNvSpPr/>
      </xdr:nvSpPr>
      <xdr:spPr>
        <a:xfrm>
          <a:off x="14033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64678</xdr:rowOff>
    </xdr:from>
    <xdr:to>
      <xdr:col>76</xdr:col>
      <xdr:colOff>22225</xdr:colOff>
      <xdr:row>28</xdr:row>
      <xdr:rowOff>162433</xdr:rowOff>
    </xdr:to>
    <xdr:cxnSp macro="">
      <xdr:nvCxnSpPr>
        <xdr:cNvPr id="135" name="直線コネクタ 134">
          <a:extLst>
            <a:ext uri="{FF2B5EF4-FFF2-40B4-BE49-F238E27FC236}">
              <a16:creationId xmlns:a16="http://schemas.microsoft.com/office/drawing/2014/main" id="{543D8E0D-71B4-499A-AB7F-19B18E12B864}"/>
            </a:ext>
          </a:extLst>
        </xdr:cNvPr>
        <xdr:cNvCxnSpPr/>
      </xdr:nvCxnSpPr>
      <xdr:spPr>
        <a:xfrm flipV="1">
          <a:off x="14084300" y="5636803"/>
          <a:ext cx="711200" cy="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a:extLst>
            <a:ext uri="{FF2B5EF4-FFF2-40B4-BE49-F238E27FC236}">
              <a16:creationId xmlns:a16="http://schemas.microsoft.com/office/drawing/2014/main" id="{2A098D5B-1CB1-4538-9625-A6ADDF2E7961}"/>
            </a:ext>
          </a:extLst>
        </xdr:cNvPr>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58310</xdr:rowOff>
    </xdr:from>
    <xdr:ext cx="469744" cy="259045"/>
    <xdr:sp macro="" textlink="">
      <xdr:nvSpPr>
        <xdr:cNvPr id="137" name="n_1mainValue債務償還比率">
          <a:extLst>
            <a:ext uri="{FF2B5EF4-FFF2-40B4-BE49-F238E27FC236}">
              <a16:creationId xmlns:a16="http://schemas.microsoft.com/office/drawing/2014/main" id="{76C759C0-C68B-49A6-91AE-FD25B4603F95}"/>
            </a:ext>
          </a:extLst>
        </xdr:cNvPr>
        <xdr:cNvSpPr txBox="1"/>
      </xdr:nvSpPr>
      <xdr:spPr>
        <a:xfrm>
          <a:off x="13836727" y="54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C822A0BD-B1EC-4F43-AB97-F54ED6ABF55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2DC64222-F174-4B3C-AC37-19AC6735DC3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60E631FF-1E0D-4A3F-8F80-DC6A0DEC0E5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C7A97F04-F704-4358-8DC3-6ABF2F01E9E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3A6CEC6-5371-438B-8A61-F00C0DD8EF9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EDFDFB8D-E23C-417A-AF81-17D08E8BB8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BEBDAC-3C61-4592-86BE-AD22FB926D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92B2DA-046E-4477-A821-AF4BC956B8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00BE55-5E94-47BF-939E-C422D14AC7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597994-29E7-4665-BD89-30DFF6D76D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758B81-F2D5-43DF-BB59-D8117F2872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BB8B51-80EF-4C19-9143-A49A966ED2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B00BF6-4915-4A69-B780-C9D43C84B3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C8CC64-23E0-44AD-B9BD-8FBD26A0E4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834E4B-26AB-4237-A240-38C4227808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0E4A06-31EA-45CF-A0DB-AED78B9191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DB88DF-674B-4C58-BC24-3A37678EA0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6E3A1A-2E1A-4522-85D8-E51A01A41C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86D9E1-7658-4E9D-94EE-CAD6009AC1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9D4C9E-CDA6-4AF7-B504-2618E581A4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AB7DBF-1CB9-4879-986C-7705C2EF41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0E128D-5D05-4B2C-824A-DF1D99E170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09B42F-446D-436E-AC35-DB5270A009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98B872-A121-4D07-BB52-A9295EC01A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96084C-FEA1-4719-B080-E8B9686ED2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136542-55C7-4B5C-A9BB-4D1570A4DC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CEEDBD-8A32-4E03-A8BF-C52682997D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77E0FC-430A-4379-9189-A1B996622D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B72920-0EBB-4F65-A4F7-4B45740FAA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035227-C31D-4716-BC68-498639F686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0AA6C2-38F7-4F6F-8872-0F1BB7CB69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6B87ED-7354-4683-BA1F-724A76C0F8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442976-E67A-4074-8293-474065C91D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418248-5E01-40DD-8599-1F4144F38F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604B55-7DFC-4D3F-A87F-0FE682ADDD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DDA7AA-436E-4A1F-A827-D7DB54BA32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4853921-4CE7-4266-A13E-6E03ED5B6C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ED38AEE-9D26-4BB0-9119-C9BF48C569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70D4773-23F1-45BC-A826-56D7B53250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0328F41-514E-4671-B630-012F20B364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9BF8AF8-0334-4673-A2A3-B45A4C770C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B4F776-FDEA-46D7-BB69-6ABEBC8F62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10F8F28-DAF5-462A-817C-9C48F70BAB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FA399C7-B6F3-41F1-A808-A14F1D0AC8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AEEFCD9-1CE4-4214-B094-4BFACABD46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083345B-9EDB-490F-8D52-96CAC59ED2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3348DF2-1842-469D-995E-BF4BD857F56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60B469D-8265-4A74-B3E2-C5E88981E5A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4755F2F-8D96-4DE4-856A-42FAFB9B2B0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EA0A2F1-9BCF-4E79-AB44-4891B6EF3B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5F0828D-B270-47B1-B4E1-6D622DB633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C102C68-D1D4-4036-8227-56B8E3A685D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95B4A5D-AC70-4ED8-8967-747FB309F0E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7075379-C499-4707-90F6-9039C00F715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578DD19-B265-4520-9C0C-AEE9863246F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7EBAE55-DFDC-4A39-BD2C-3D51A4995AD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45231D5-29E1-4810-8F81-776E0BCBE3C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A21BD47-235C-467F-81C0-C39592394A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550AA71-8BE3-4267-BC29-724D2BAC394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742B524-6ED9-4A56-8D6E-23AA339D92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a:extLst>
            <a:ext uri="{FF2B5EF4-FFF2-40B4-BE49-F238E27FC236}">
              <a16:creationId xmlns:a16="http://schemas.microsoft.com/office/drawing/2014/main" id="{9CAC67EE-73B6-44FF-BFCD-84C39C1C89F0}"/>
            </a:ext>
          </a:extLst>
        </xdr:cNvPr>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a:extLst>
            <a:ext uri="{FF2B5EF4-FFF2-40B4-BE49-F238E27FC236}">
              <a16:creationId xmlns:a16="http://schemas.microsoft.com/office/drawing/2014/main" id="{0EAB1956-5CCD-4971-9CE6-737F55F9EAEA}"/>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a:extLst>
            <a:ext uri="{FF2B5EF4-FFF2-40B4-BE49-F238E27FC236}">
              <a16:creationId xmlns:a16="http://schemas.microsoft.com/office/drawing/2014/main" id="{FA555CBB-F3B7-4487-B0E9-5D4DC8D00A91}"/>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a:extLst>
            <a:ext uri="{FF2B5EF4-FFF2-40B4-BE49-F238E27FC236}">
              <a16:creationId xmlns:a16="http://schemas.microsoft.com/office/drawing/2014/main" id="{D95E0CAC-0C69-4738-ACAB-BFAB67029C5F}"/>
            </a:ext>
          </a:extLst>
        </xdr:cNvPr>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a:extLst>
            <a:ext uri="{FF2B5EF4-FFF2-40B4-BE49-F238E27FC236}">
              <a16:creationId xmlns:a16="http://schemas.microsoft.com/office/drawing/2014/main" id="{CB722C65-2038-4C63-ACAB-D610FAADDBA6}"/>
            </a:ext>
          </a:extLst>
        </xdr:cNvPr>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a:extLst>
            <a:ext uri="{FF2B5EF4-FFF2-40B4-BE49-F238E27FC236}">
              <a16:creationId xmlns:a16="http://schemas.microsoft.com/office/drawing/2014/main" id="{987AE550-56BA-4028-BE51-01F50A212B77}"/>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a:extLst>
            <a:ext uri="{FF2B5EF4-FFF2-40B4-BE49-F238E27FC236}">
              <a16:creationId xmlns:a16="http://schemas.microsoft.com/office/drawing/2014/main" id="{7D25465A-433D-4C94-990B-1272C275232E}"/>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a:extLst>
            <a:ext uri="{FF2B5EF4-FFF2-40B4-BE49-F238E27FC236}">
              <a16:creationId xmlns:a16="http://schemas.microsoft.com/office/drawing/2014/main" id="{4D7CC416-3231-4659-8623-E328D4E0605B}"/>
            </a:ext>
          </a:extLst>
        </xdr:cNvPr>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a:extLst>
            <a:ext uri="{FF2B5EF4-FFF2-40B4-BE49-F238E27FC236}">
              <a16:creationId xmlns:a16="http://schemas.microsoft.com/office/drawing/2014/main" id="{9B76ADD8-841C-4714-AD79-4223E5514119}"/>
            </a:ext>
          </a:extLst>
        </xdr:cNvPr>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a16="http://schemas.microsoft.com/office/drawing/2014/main" id="{6F963DFC-5CA3-48F5-A316-D56862B55490}"/>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C11F5D-1419-478F-9F31-0F64CA0478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EA64282-343D-4E71-833A-8EC806792A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4C5D1F-4A03-48EB-90DF-1E2413890C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D10F1F-0D4F-4551-85A4-8752BB3F94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AB959C-1ECF-4CEB-B886-F616371A6F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1" name="楕円 70">
          <a:extLst>
            <a:ext uri="{FF2B5EF4-FFF2-40B4-BE49-F238E27FC236}">
              <a16:creationId xmlns:a16="http://schemas.microsoft.com/office/drawing/2014/main" id="{BF475F21-70A5-4FF5-8440-195C2B54EDFA}"/>
            </a:ext>
          </a:extLst>
        </xdr:cNvPr>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2" name="【道路】&#10;有形固定資産減価償却率該当値テキスト">
          <a:extLst>
            <a:ext uri="{FF2B5EF4-FFF2-40B4-BE49-F238E27FC236}">
              <a16:creationId xmlns:a16="http://schemas.microsoft.com/office/drawing/2014/main" id="{A6FD998B-54D4-4515-AF38-2DC73129B0A7}"/>
            </a:ext>
          </a:extLst>
        </xdr:cNvPr>
        <xdr:cNvSpPr txBox="1"/>
      </xdr:nvSpPr>
      <xdr:spPr>
        <a:xfrm>
          <a:off x="4673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33020</xdr:rowOff>
    </xdr:from>
    <xdr:to>
      <xdr:col>20</xdr:col>
      <xdr:colOff>38100</xdr:colOff>
      <xdr:row>35</xdr:row>
      <xdr:rowOff>134620</xdr:rowOff>
    </xdr:to>
    <xdr:sp macro="" textlink="">
      <xdr:nvSpPr>
        <xdr:cNvPr id="73" name="楕円 72">
          <a:extLst>
            <a:ext uri="{FF2B5EF4-FFF2-40B4-BE49-F238E27FC236}">
              <a16:creationId xmlns:a16="http://schemas.microsoft.com/office/drawing/2014/main" id="{0450A4C4-919D-4EDA-B84E-AE5E4509E4F8}"/>
            </a:ext>
          </a:extLst>
        </xdr:cNvPr>
        <xdr:cNvSpPr/>
      </xdr:nvSpPr>
      <xdr:spPr>
        <a:xfrm>
          <a:off x="3746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83820</xdr:rowOff>
    </xdr:to>
    <xdr:cxnSp macro="">
      <xdr:nvCxnSpPr>
        <xdr:cNvPr id="74" name="直線コネクタ 73">
          <a:extLst>
            <a:ext uri="{FF2B5EF4-FFF2-40B4-BE49-F238E27FC236}">
              <a16:creationId xmlns:a16="http://schemas.microsoft.com/office/drawing/2014/main" id="{B3514207-231E-4A90-92E0-50A367C66AED}"/>
            </a:ext>
          </a:extLst>
        </xdr:cNvPr>
        <xdr:cNvCxnSpPr/>
      </xdr:nvCxnSpPr>
      <xdr:spPr>
        <a:xfrm flipV="1">
          <a:off x="3797300" y="6065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55880</xdr:rowOff>
    </xdr:from>
    <xdr:to>
      <xdr:col>15</xdr:col>
      <xdr:colOff>101600</xdr:colOff>
      <xdr:row>35</xdr:row>
      <xdr:rowOff>157480</xdr:rowOff>
    </xdr:to>
    <xdr:sp macro="" textlink="">
      <xdr:nvSpPr>
        <xdr:cNvPr id="75" name="楕円 74">
          <a:extLst>
            <a:ext uri="{FF2B5EF4-FFF2-40B4-BE49-F238E27FC236}">
              <a16:creationId xmlns:a16="http://schemas.microsoft.com/office/drawing/2014/main" id="{22EA5D70-165F-410B-AAE4-11765D7298C4}"/>
            </a:ext>
          </a:extLst>
        </xdr:cNvPr>
        <xdr:cNvSpPr/>
      </xdr:nvSpPr>
      <xdr:spPr>
        <a:xfrm>
          <a:off x="2857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83820</xdr:rowOff>
    </xdr:from>
    <xdr:to>
      <xdr:col>19</xdr:col>
      <xdr:colOff>177800</xdr:colOff>
      <xdr:row>35</xdr:row>
      <xdr:rowOff>106680</xdr:rowOff>
    </xdr:to>
    <xdr:cxnSp macro="">
      <xdr:nvCxnSpPr>
        <xdr:cNvPr id="76" name="直線コネクタ 75">
          <a:extLst>
            <a:ext uri="{FF2B5EF4-FFF2-40B4-BE49-F238E27FC236}">
              <a16:creationId xmlns:a16="http://schemas.microsoft.com/office/drawing/2014/main" id="{8883DDEE-C180-4B7B-B2A5-A51C2ED12E86}"/>
            </a:ext>
          </a:extLst>
        </xdr:cNvPr>
        <xdr:cNvCxnSpPr/>
      </xdr:nvCxnSpPr>
      <xdr:spPr>
        <a:xfrm flipV="1">
          <a:off x="2908300" y="608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78740</xdr:rowOff>
    </xdr:from>
    <xdr:to>
      <xdr:col>10</xdr:col>
      <xdr:colOff>165100</xdr:colOff>
      <xdr:row>36</xdr:row>
      <xdr:rowOff>8890</xdr:rowOff>
    </xdr:to>
    <xdr:sp macro="" textlink="">
      <xdr:nvSpPr>
        <xdr:cNvPr id="77" name="楕円 76">
          <a:extLst>
            <a:ext uri="{FF2B5EF4-FFF2-40B4-BE49-F238E27FC236}">
              <a16:creationId xmlns:a16="http://schemas.microsoft.com/office/drawing/2014/main" id="{67963805-79F4-4F7C-A6FC-993AB52501B4}"/>
            </a:ext>
          </a:extLst>
        </xdr:cNvPr>
        <xdr:cNvSpPr/>
      </xdr:nvSpPr>
      <xdr:spPr>
        <a:xfrm>
          <a:off x="196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106680</xdr:rowOff>
    </xdr:from>
    <xdr:to>
      <xdr:col>15</xdr:col>
      <xdr:colOff>50800</xdr:colOff>
      <xdr:row>35</xdr:row>
      <xdr:rowOff>129540</xdr:rowOff>
    </xdr:to>
    <xdr:cxnSp macro="">
      <xdr:nvCxnSpPr>
        <xdr:cNvPr id="78" name="直線コネクタ 77">
          <a:extLst>
            <a:ext uri="{FF2B5EF4-FFF2-40B4-BE49-F238E27FC236}">
              <a16:creationId xmlns:a16="http://schemas.microsoft.com/office/drawing/2014/main" id="{8AE9812F-71EC-4306-9E8E-BE534D11A4FE}"/>
            </a:ext>
          </a:extLst>
        </xdr:cNvPr>
        <xdr:cNvCxnSpPr/>
      </xdr:nvCxnSpPr>
      <xdr:spPr>
        <a:xfrm flipV="1">
          <a:off x="2019300" y="6107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a:extLst>
            <a:ext uri="{FF2B5EF4-FFF2-40B4-BE49-F238E27FC236}">
              <a16:creationId xmlns:a16="http://schemas.microsoft.com/office/drawing/2014/main" id="{E5FB327B-3B1C-4C6B-91CB-497A066634C4}"/>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a:extLst>
            <a:ext uri="{FF2B5EF4-FFF2-40B4-BE49-F238E27FC236}">
              <a16:creationId xmlns:a16="http://schemas.microsoft.com/office/drawing/2014/main" id="{73119624-E6FC-4DCF-91F5-5B48B8D065C7}"/>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a:extLst>
            <a:ext uri="{FF2B5EF4-FFF2-40B4-BE49-F238E27FC236}">
              <a16:creationId xmlns:a16="http://schemas.microsoft.com/office/drawing/2014/main" id="{4F5384E8-FDB5-4BE7-9C7E-E78DABAC13A8}"/>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151147</xdr:rowOff>
    </xdr:from>
    <xdr:ext cx="405111" cy="259045"/>
    <xdr:sp macro="" textlink="">
      <xdr:nvSpPr>
        <xdr:cNvPr id="82" name="n_1mainValue【道路】&#10;有形固定資産減価償却率">
          <a:extLst>
            <a:ext uri="{FF2B5EF4-FFF2-40B4-BE49-F238E27FC236}">
              <a16:creationId xmlns:a16="http://schemas.microsoft.com/office/drawing/2014/main" id="{6BBD685F-95DA-44B0-A7A5-DCE29D303AE7}"/>
            </a:ext>
          </a:extLst>
        </xdr:cNvPr>
        <xdr:cNvSpPr txBox="1"/>
      </xdr:nvSpPr>
      <xdr:spPr>
        <a:xfrm>
          <a:off x="35820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2557</xdr:rowOff>
    </xdr:from>
    <xdr:ext cx="405111" cy="259045"/>
    <xdr:sp macro="" textlink="">
      <xdr:nvSpPr>
        <xdr:cNvPr id="83" name="n_2mainValue【道路】&#10;有形固定資産減価償却率">
          <a:extLst>
            <a:ext uri="{FF2B5EF4-FFF2-40B4-BE49-F238E27FC236}">
              <a16:creationId xmlns:a16="http://schemas.microsoft.com/office/drawing/2014/main" id="{35CD987B-7290-4F37-A59E-30334A647A48}"/>
            </a:ext>
          </a:extLst>
        </xdr:cNvPr>
        <xdr:cNvSpPr txBox="1"/>
      </xdr:nvSpPr>
      <xdr:spPr>
        <a:xfrm>
          <a:off x="2705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25417</xdr:rowOff>
    </xdr:from>
    <xdr:ext cx="405111" cy="259045"/>
    <xdr:sp macro="" textlink="">
      <xdr:nvSpPr>
        <xdr:cNvPr id="84" name="n_3mainValue【道路】&#10;有形固定資産減価償却率">
          <a:extLst>
            <a:ext uri="{FF2B5EF4-FFF2-40B4-BE49-F238E27FC236}">
              <a16:creationId xmlns:a16="http://schemas.microsoft.com/office/drawing/2014/main" id="{9C9E9364-0CA3-4ECC-A31F-270CB2185A60}"/>
            </a:ext>
          </a:extLst>
        </xdr:cNvPr>
        <xdr:cNvSpPr txBox="1"/>
      </xdr:nvSpPr>
      <xdr:spPr>
        <a:xfrm>
          <a:off x="1816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002CB31-D2C4-4AD0-8525-572740EF91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532CC86-56E6-4DA3-BD1E-85CB6FC1B6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D2384C4-8FDC-4B6E-B657-CB755BA62B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A67A7D9A-2762-481F-A1F2-60059904C9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EE36DDD-7CD6-4501-ADCA-586F1935B0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A483E66-1042-4F78-B431-24BB331BA6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4A9E35B-6133-45FC-8859-AB48E9326E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943B0DD-7331-407E-8DF7-2B3DDBA748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AEE105B-F4C1-43E8-BEA3-BFA7DA4963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B8D34B64-903E-4628-A6A0-4CC6FD181B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D59D36BF-615C-4ABD-9E1C-F384140C9C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98620E3-E9F5-4A05-904B-106C4EE0BA0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F5651176-5949-4169-A145-EBA9D3AAF3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B2D3036A-6DAD-4E20-8266-0E32BCBFFC2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8CDBCD9B-0938-4CB5-A325-C9AD8BA14D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242D62B-5863-4997-ACD2-CE0DB5365F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DAC3E78-8183-474F-9437-62FE7228E3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3CF55DC2-D693-45ED-8748-EB36A20D3AF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C1D0BC1-28D3-414D-BF8D-3B8F07539D6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31454DE7-3F48-4AB1-8F0A-04D201E7C7E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D522968-382C-4C49-BB49-5C4C034E20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188ED3DC-1C31-439D-95E6-0F56FA468E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E4BFA033-CBE2-4DF3-A4DB-08919AA52A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a:extLst>
            <a:ext uri="{FF2B5EF4-FFF2-40B4-BE49-F238E27FC236}">
              <a16:creationId xmlns:a16="http://schemas.microsoft.com/office/drawing/2014/main" id="{48B6466D-9DEC-43AF-B171-AC7FCA74085C}"/>
            </a:ext>
          </a:extLst>
        </xdr:cNvPr>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a:extLst>
            <a:ext uri="{FF2B5EF4-FFF2-40B4-BE49-F238E27FC236}">
              <a16:creationId xmlns:a16="http://schemas.microsoft.com/office/drawing/2014/main" id="{259B85B5-EC80-4C17-9776-E451B4DE7A47}"/>
            </a:ext>
          </a:extLst>
        </xdr:cNvPr>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a:extLst>
            <a:ext uri="{FF2B5EF4-FFF2-40B4-BE49-F238E27FC236}">
              <a16:creationId xmlns:a16="http://schemas.microsoft.com/office/drawing/2014/main" id="{9BCD5976-1549-4061-92B1-727F4557D652}"/>
            </a:ext>
          </a:extLst>
        </xdr:cNvPr>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a:extLst>
            <a:ext uri="{FF2B5EF4-FFF2-40B4-BE49-F238E27FC236}">
              <a16:creationId xmlns:a16="http://schemas.microsoft.com/office/drawing/2014/main" id="{EDAF3BC2-F7B4-4405-B19F-293053CB5D45}"/>
            </a:ext>
          </a:extLst>
        </xdr:cNvPr>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a:extLst>
            <a:ext uri="{FF2B5EF4-FFF2-40B4-BE49-F238E27FC236}">
              <a16:creationId xmlns:a16="http://schemas.microsoft.com/office/drawing/2014/main" id="{B7F662BA-4342-4E54-BBD7-6F25E781669D}"/>
            </a:ext>
          </a:extLst>
        </xdr:cNvPr>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a:extLst>
            <a:ext uri="{FF2B5EF4-FFF2-40B4-BE49-F238E27FC236}">
              <a16:creationId xmlns:a16="http://schemas.microsoft.com/office/drawing/2014/main" id="{14C238DD-F8E9-4120-BA9F-BBF009837938}"/>
            </a:ext>
          </a:extLst>
        </xdr:cNvPr>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a:extLst>
            <a:ext uri="{FF2B5EF4-FFF2-40B4-BE49-F238E27FC236}">
              <a16:creationId xmlns:a16="http://schemas.microsoft.com/office/drawing/2014/main" id="{228FA8FC-52A3-4D4B-A497-2F64C16E0A0C}"/>
            </a:ext>
          </a:extLst>
        </xdr:cNvPr>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a:extLst>
            <a:ext uri="{FF2B5EF4-FFF2-40B4-BE49-F238E27FC236}">
              <a16:creationId xmlns:a16="http://schemas.microsoft.com/office/drawing/2014/main" id="{C92DD978-54E1-4409-B528-7E419FBBFF8F}"/>
            </a:ext>
          </a:extLst>
        </xdr:cNvPr>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a:extLst>
            <a:ext uri="{FF2B5EF4-FFF2-40B4-BE49-F238E27FC236}">
              <a16:creationId xmlns:a16="http://schemas.microsoft.com/office/drawing/2014/main" id="{ADDD607F-8311-4E36-A0D5-8D04C7A425E3}"/>
            </a:ext>
          </a:extLst>
        </xdr:cNvPr>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a:extLst>
            <a:ext uri="{FF2B5EF4-FFF2-40B4-BE49-F238E27FC236}">
              <a16:creationId xmlns:a16="http://schemas.microsoft.com/office/drawing/2014/main" id="{B01800E8-32C5-4DD9-B39E-08729BAA0BAA}"/>
            </a:ext>
          </a:extLst>
        </xdr:cNvPr>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9DD9D33-BA94-42CA-A0FA-80B6F74C26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DACDB51-2836-4D59-9AB1-346EFAE826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4BD77D-C03B-438C-8612-9FE721D1AF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BA18B11-25C2-471D-83D3-4387BC8C34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E3070A7-62D8-4C73-823E-3E62739049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27457</xdr:rowOff>
    </xdr:from>
    <xdr:to>
      <xdr:col>55</xdr:col>
      <xdr:colOff>50800</xdr:colOff>
      <xdr:row>39</xdr:row>
      <xdr:rowOff>129057</xdr:rowOff>
    </xdr:to>
    <xdr:sp macro="" textlink="">
      <xdr:nvSpPr>
        <xdr:cNvPr id="123" name="楕円 122">
          <a:extLst>
            <a:ext uri="{FF2B5EF4-FFF2-40B4-BE49-F238E27FC236}">
              <a16:creationId xmlns:a16="http://schemas.microsoft.com/office/drawing/2014/main" id="{31A7AE01-0CE7-430C-AF02-8F87959FD5B1}"/>
            </a:ext>
          </a:extLst>
        </xdr:cNvPr>
        <xdr:cNvSpPr/>
      </xdr:nvSpPr>
      <xdr:spPr>
        <a:xfrm>
          <a:off x="10426700" y="67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5884</xdr:rowOff>
    </xdr:from>
    <xdr:ext cx="534377" cy="259045"/>
    <xdr:sp macro="" textlink="">
      <xdr:nvSpPr>
        <xdr:cNvPr id="124" name="【道路】&#10;一人当たり延長該当値テキスト">
          <a:extLst>
            <a:ext uri="{FF2B5EF4-FFF2-40B4-BE49-F238E27FC236}">
              <a16:creationId xmlns:a16="http://schemas.microsoft.com/office/drawing/2014/main" id="{F5BE36EF-50D7-4768-9389-475A1281F87C}"/>
            </a:ext>
          </a:extLst>
        </xdr:cNvPr>
        <xdr:cNvSpPr txBox="1"/>
      </xdr:nvSpPr>
      <xdr:spPr>
        <a:xfrm>
          <a:off x="10515600" y="66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33401</xdr:rowOff>
    </xdr:from>
    <xdr:to>
      <xdr:col>50</xdr:col>
      <xdr:colOff>165100</xdr:colOff>
      <xdr:row>39</xdr:row>
      <xdr:rowOff>135001</xdr:rowOff>
    </xdr:to>
    <xdr:sp macro="" textlink="">
      <xdr:nvSpPr>
        <xdr:cNvPr id="125" name="楕円 124">
          <a:extLst>
            <a:ext uri="{FF2B5EF4-FFF2-40B4-BE49-F238E27FC236}">
              <a16:creationId xmlns:a16="http://schemas.microsoft.com/office/drawing/2014/main" id="{E1851FBF-79D5-4D65-BFDD-5449A31EAE2E}"/>
            </a:ext>
          </a:extLst>
        </xdr:cNvPr>
        <xdr:cNvSpPr/>
      </xdr:nvSpPr>
      <xdr:spPr>
        <a:xfrm>
          <a:off x="9588500" y="6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78257</xdr:rowOff>
    </xdr:from>
    <xdr:to>
      <xdr:col>55</xdr:col>
      <xdr:colOff>0</xdr:colOff>
      <xdr:row>39</xdr:row>
      <xdr:rowOff>84201</xdr:rowOff>
    </xdr:to>
    <xdr:cxnSp macro="">
      <xdr:nvCxnSpPr>
        <xdr:cNvPr id="126" name="直線コネクタ 125">
          <a:extLst>
            <a:ext uri="{FF2B5EF4-FFF2-40B4-BE49-F238E27FC236}">
              <a16:creationId xmlns:a16="http://schemas.microsoft.com/office/drawing/2014/main" id="{DEAF1A06-A9A5-4F7C-8AEC-0279F4DBABB4}"/>
            </a:ext>
          </a:extLst>
        </xdr:cNvPr>
        <xdr:cNvCxnSpPr/>
      </xdr:nvCxnSpPr>
      <xdr:spPr>
        <a:xfrm flipV="1">
          <a:off x="9639300" y="676480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39250</xdr:rowOff>
    </xdr:from>
    <xdr:to>
      <xdr:col>46</xdr:col>
      <xdr:colOff>38100</xdr:colOff>
      <xdr:row>39</xdr:row>
      <xdr:rowOff>140850</xdr:rowOff>
    </xdr:to>
    <xdr:sp macro="" textlink="">
      <xdr:nvSpPr>
        <xdr:cNvPr id="127" name="楕円 126">
          <a:extLst>
            <a:ext uri="{FF2B5EF4-FFF2-40B4-BE49-F238E27FC236}">
              <a16:creationId xmlns:a16="http://schemas.microsoft.com/office/drawing/2014/main" id="{E5B83A64-AD85-4C55-9697-D4D4886CE5EF}"/>
            </a:ext>
          </a:extLst>
        </xdr:cNvPr>
        <xdr:cNvSpPr/>
      </xdr:nvSpPr>
      <xdr:spPr>
        <a:xfrm>
          <a:off x="8699500" y="67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84201</xdr:rowOff>
    </xdr:from>
    <xdr:to>
      <xdr:col>50</xdr:col>
      <xdr:colOff>114300</xdr:colOff>
      <xdr:row>39</xdr:row>
      <xdr:rowOff>90050</xdr:rowOff>
    </xdr:to>
    <xdr:cxnSp macro="">
      <xdr:nvCxnSpPr>
        <xdr:cNvPr id="128" name="直線コネクタ 127">
          <a:extLst>
            <a:ext uri="{FF2B5EF4-FFF2-40B4-BE49-F238E27FC236}">
              <a16:creationId xmlns:a16="http://schemas.microsoft.com/office/drawing/2014/main" id="{3502E252-3FAC-42D6-AEC9-512ABCBB21FB}"/>
            </a:ext>
          </a:extLst>
        </xdr:cNvPr>
        <xdr:cNvCxnSpPr/>
      </xdr:nvCxnSpPr>
      <xdr:spPr>
        <a:xfrm flipV="1">
          <a:off x="8750300" y="677075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44621</xdr:rowOff>
    </xdr:from>
    <xdr:to>
      <xdr:col>41</xdr:col>
      <xdr:colOff>101600</xdr:colOff>
      <xdr:row>39</xdr:row>
      <xdr:rowOff>146221</xdr:rowOff>
    </xdr:to>
    <xdr:sp macro="" textlink="">
      <xdr:nvSpPr>
        <xdr:cNvPr id="129" name="楕円 128">
          <a:extLst>
            <a:ext uri="{FF2B5EF4-FFF2-40B4-BE49-F238E27FC236}">
              <a16:creationId xmlns:a16="http://schemas.microsoft.com/office/drawing/2014/main" id="{C1A1B081-5553-403A-BA39-E47C5A12F349}"/>
            </a:ext>
          </a:extLst>
        </xdr:cNvPr>
        <xdr:cNvSpPr/>
      </xdr:nvSpPr>
      <xdr:spPr>
        <a:xfrm>
          <a:off x="7810500" y="67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90050</xdr:rowOff>
    </xdr:from>
    <xdr:to>
      <xdr:col>45</xdr:col>
      <xdr:colOff>177800</xdr:colOff>
      <xdr:row>39</xdr:row>
      <xdr:rowOff>95421</xdr:rowOff>
    </xdr:to>
    <xdr:cxnSp macro="">
      <xdr:nvCxnSpPr>
        <xdr:cNvPr id="130" name="直線コネクタ 129">
          <a:extLst>
            <a:ext uri="{FF2B5EF4-FFF2-40B4-BE49-F238E27FC236}">
              <a16:creationId xmlns:a16="http://schemas.microsoft.com/office/drawing/2014/main" id="{6FC890DC-F6BA-4B4D-BA9F-99A347349955}"/>
            </a:ext>
          </a:extLst>
        </xdr:cNvPr>
        <xdr:cNvCxnSpPr/>
      </xdr:nvCxnSpPr>
      <xdr:spPr>
        <a:xfrm flipV="1">
          <a:off x="7861300" y="677660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a:extLst>
            <a:ext uri="{FF2B5EF4-FFF2-40B4-BE49-F238E27FC236}">
              <a16:creationId xmlns:a16="http://schemas.microsoft.com/office/drawing/2014/main" id="{F27D3B7D-6723-45C0-8109-4B619E4F3EB8}"/>
            </a:ext>
          </a:extLst>
        </xdr:cNvPr>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a:extLst>
            <a:ext uri="{FF2B5EF4-FFF2-40B4-BE49-F238E27FC236}">
              <a16:creationId xmlns:a16="http://schemas.microsoft.com/office/drawing/2014/main" id="{88E071B4-8E29-44C7-B6E7-BC7F97B98AB1}"/>
            </a:ext>
          </a:extLst>
        </xdr:cNvPr>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a:extLst>
            <a:ext uri="{FF2B5EF4-FFF2-40B4-BE49-F238E27FC236}">
              <a16:creationId xmlns:a16="http://schemas.microsoft.com/office/drawing/2014/main" id="{A79B4CC6-1D94-45D2-A6BA-6D4316AB8767}"/>
            </a:ext>
          </a:extLst>
        </xdr:cNvPr>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126128</xdr:rowOff>
    </xdr:from>
    <xdr:ext cx="534377" cy="259045"/>
    <xdr:sp macro="" textlink="">
      <xdr:nvSpPr>
        <xdr:cNvPr id="134" name="n_1mainValue【道路】&#10;一人当たり延長">
          <a:extLst>
            <a:ext uri="{FF2B5EF4-FFF2-40B4-BE49-F238E27FC236}">
              <a16:creationId xmlns:a16="http://schemas.microsoft.com/office/drawing/2014/main" id="{27860807-8E6F-47AE-8845-AF6B81DE4C16}"/>
            </a:ext>
          </a:extLst>
        </xdr:cNvPr>
        <xdr:cNvSpPr txBox="1"/>
      </xdr:nvSpPr>
      <xdr:spPr>
        <a:xfrm>
          <a:off x="9359411" y="68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131977</xdr:rowOff>
    </xdr:from>
    <xdr:ext cx="534377" cy="259045"/>
    <xdr:sp macro="" textlink="">
      <xdr:nvSpPr>
        <xdr:cNvPr id="135" name="n_2mainValue【道路】&#10;一人当たり延長">
          <a:extLst>
            <a:ext uri="{FF2B5EF4-FFF2-40B4-BE49-F238E27FC236}">
              <a16:creationId xmlns:a16="http://schemas.microsoft.com/office/drawing/2014/main" id="{0A039C9F-ADEF-432E-8C9D-AC4D02D07DB5}"/>
            </a:ext>
          </a:extLst>
        </xdr:cNvPr>
        <xdr:cNvSpPr txBox="1"/>
      </xdr:nvSpPr>
      <xdr:spPr>
        <a:xfrm>
          <a:off x="8483111" y="68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137348</xdr:rowOff>
    </xdr:from>
    <xdr:ext cx="534377" cy="259045"/>
    <xdr:sp macro="" textlink="">
      <xdr:nvSpPr>
        <xdr:cNvPr id="136" name="n_3mainValue【道路】&#10;一人当たり延長">
          <a:extLst>
            <a:ext uri="{FF2B5EF4-FFF2-40B4-BE49-F238E27FC236}">
              <a16:creationId xmlns:a16="http://schemas.microsoft.com/office/drawing/2014/main" id="{DDA82E79-B9AC-4C72-BD5C-4DDAF66E3440}"/>
            </a:ext>
          </a:extLst>
        </xdr:cNvPr>
        <xdr:cNvSpPr txBox="1"/>
      </xdr:nvSpPr>
      <xdr:spPr>
        <a:xfrm>
          <a:off x="7594111" y="68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F8A958B-2BC2-4DA9-8BA8-6BDF68398E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BC26E4A2-D550-4C53-9F88-FEA75EEFF49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4D565792-2CC0-471D-8986-6981708EEE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EB78DCA4-4B6A-46D4-B577-A075B9608D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AE5A89CA-D2C0-4352-824E-4E09AA92D6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2F3F561-B3A1-4E01-B39D-BB4477469D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B1A1AB62-0548-499B-9AD1-A7154F74A1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3635C00F-8347-4CC0-888B-0AD1BF0A5A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2A9DC6B3-59B3-40A7-960C-51150E38A3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13EDC003-4B9F-403A-8EB5-B04E57640C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B4701CD2-9BBE-45E1-9999-0C7E1AC38C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4ACEA450-665E-4A89-976B-858A84EE9D5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E649994-A347-4F93-B6CF-86CCFDE1943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63CEF09E-4156-4FF8-AC0D-CAEC575657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9D002740-33DD-417A-B147-986239846F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DD97670B-9CD9-41B9-A166-969C03E0F2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3CE48B89-7D1A-4E94-BF35-377DDF77F0D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2B717CE9-1445-4DAF-A89C-8C2AB7C92F3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98AC825E-D089-4E1B-935F-144408BDD3B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20BBD665-35E6-460D-A7C2-025EA5D036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33CFF199-4AD4-4AF8-926A-C93ED0C710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2119FD85-4223-4835-8BC6-8DC5CF101F2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E1DD70-734E-4AE6-B5F7-12FE719214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E0E1B577-15F9-48D5-963B-CC856E6901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76D9AC23-80F9-4B7A-A883-AC4393C408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a:extLst>
            <a:ext uri="{FF2B5EF4-FFF2-40B4-BE49-F238E27FC236}">
              <a16:creationId xmlns:a16="http://schemas.microsoft.com/office/drawing/2014/main" id="{1986B9CB-4FAA-4E02-A1A9-174FEABDCA3A}"/>
            </a:ext>
          </a:extLst>
        </xdr:cNvPr>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9E2C3D7B-D95A-452E-B2F9-47790791A464}"/>
            </a:ext>
          </a:extLst>
        </xdr:cNvPr>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a:extLst>
            <a:ext uri="{FF2B5EF4-FFF2-40B4-BE49-F238E27FC236}">
              <a16:creationId xmlns:a16="http://schemas.microsoft.com/office/drawing/2014/main" id="{3FB1E622-1330-4DC1-ADC0-4FAF9D0899FC}"/>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5EE6001D-1618-46A3-928E-8991B25C6377}"/>
            </a:ext>
          </a:extLst>
        </xdr:cNvPr>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a:extLst>
            <a:ext uri="{FF2B5EF4-FFF2-40B4-BE49-F238E27FC236}">
              <a16:creationId xmlns:a16="http://schemas.microsoft.com/office/drawing/2014/main" id="{B61BAB7B-C341-41C2-BBE6-01B80BBBA552}"/>
            </a:ext>
          </a:extLst>
        </xdr:cNvPr>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CF3B97D5-B489-4D48-9118-0B7CDCF7550E}"/>
            </a:ext>
          </a:extLst>
        </xdr:cNvPr>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a:extLst>
            <a:ext uri="{FF2B5EF4-FFF2-40B4-BE49-F238E27FC236}">
              <a16:creationId xmlns:a16="http://schemas.microsoft.com/office/drawing/2014/main" id="{411E8DB3-30E2-4202-9848-92EFEFB8E9B0}"/>
            </a:ext>
          </a:extLst>
        </xdr:cNvPr>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a:extLst>
            <a:ext uri="{FF2B5EF4-FFF2-40B4-BE49-F238E27FC236}">
              <a16:creationId xmlns:a16="http://schemas.microsoft.com/office/drawing/2014/main" id="{48241A74-3FB2-4E41-B579-D94CAE58CE8A}"/>
            </a:ext>
          </a:extLst>
        </xdr:cNvPr>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a:extLst>
            <a:ext uri="{FF2B5EF4-FFF2-40B4-BE49-F238E27FC236}">
              <a16:creationId xmlns:a16="http://schemas.microsoft.com/office/drawing/2014/main" id="{4FE6BDE2-B588-4721-8F68-07D7DA8C51DB}"/>
            </a:ext>
          </a:extLst>
        </xdr:cNvPr>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a:extLst>
            <a:ext uri="{FF2B5EF4-FFF2-40B4-BE49-F238E27FC236}">
              <a16:creationId xmlns:a16="http://schemas.microsoft.com/office/drawing/2014/main" id="{3340686B-DD43-46C6-8BC4-8183668FCFE0}"/>
            </a:ext>
          </a:extLst>
        </xdr:cNvPr>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BED70FB-E546-4BDB-A398-D708556405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D994CE3-4DC4-4ABB-86DA-61A1BB5ABE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B779ABB-BB1D-4C57-8ADD-9CD63B261F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FBF5EEC-B240-4021-9D0C-4796AF3E72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31EA395-91CF-4D29-B4A2-CF2083D6C7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47172</xdr:rowOff>
    </xdr:from>
    <xdr:to>
      <xdr:col>24</xdr:col>
      <xdr:colOff>114300</xdr:colOff>
      <xdr:row>57</xdr:row>
      <xdr:rowOff>148772</xdr:rowOff>
    </xdr:to>
    <xdr:sp macro="" textlink="">
      <xdr:nvSpPr>
        <xdr:cNvPr id="177" name="楕円 176">
          <a:extLst>
            <a:ext uri="{FF2B5EF4-FFF2-40B4-BE49-F238E27FC236}">
              <a16:creationId xmlns:a16="http://schemas.microsoft.com/office/drawing/2014/main" id="{0D42B8C1-5D71-4880-9A40-7F3303C130BD}"/>
            </a:ext>
          </a:extLst>
        </xdr:cNvPr>
        <xdr:cNvSpPr/>
      </xdr:nvSpPr>
      <xdr:spPr>
        <a:xfrm>
          <a:off x="4584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70049</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80B7B999-7F10-4095-BF8D-7550D60D941A}"/>
            </a:ext>
          </a:extLst>
        </xdr:cNvPr>
        <xdr:cNvSpPr txBox="1"/>
      </xdr:nvSpPr>
      <xdr:spPr>
        <a:xfrm>
          <a:off x="4673600" y="967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56969</xdr:rowOff>
    </xdr:from>
    <xdr:to>
      <xdr:col>20</xdr:col>
      <xdr:colOff>38100</xdr:colOff>
      <xdr:row>57</xdr:row>
      <xdr:rowOff>158569</xdr:rowOff>
    </xdr:to>
    <xdr:sp macro="" textlink="">
      <xdr:nvSpPr>
        <xdr:cNvPr id="179" name="楕円 178">
          <a:extLst>
            <a:ext uri="{FF2B5EF4-FFF2-40B4-BE49-F238E27FC236}">
              <a16:creationId xmlns:a16="http://schemas.microsoft.com/office/drawing/2014/main" id="{D3F59ACA-70D8-4B9E-994C-CD1F092E1787}"/>
            </a:ext>
          </a:extLst>
        </xdr:cNvPr>
        <xdr:cNvSpPr/>
      </xdr:nvSpPr>
      <xdr:spPr>
        <a:xfrm>
          <a:off x="3746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97972</xdr:rowOff>
    </xdr:from>
    <xdr:to>
      <xdr:col>24</xdr:col>
      <xdr:colOff>63500</xdr:colOff>
      <xdr:row>57</xdr:row>
      <xdr:rowOff>107769</xdr:rowOff>
    </xdr:to>
    <xdr:cxnSp macro="">
      <xdr:nvCxnSpPr>
        <xdr:cNvPr id="180" name="直線コネクタ 179">
          <a:extLst>
            <a:ext uri="{FF2B5EF4-FFF2-40B4-BE49-F238E27FC236}">
              <a16:creationId xmlns:a16="http://schemas.microsoft.com/office/drawing/2014/main" id="{3C9DB468-B820-44D4-957E-63B2DD4A55BF}"/>
            </a:ext>
          </a:extLst>
        </xdr:cNvPr>
        <xdr:cNvCxnSpPr/>
      </xdr:nvCxnSpPr>
      <xdr:spPr>
        <a:xfrm flipV="1">
          <a:off x="3797300" y="987062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181" name="楕円 180">
          <a:extLst>
            <a:ext uri="{FF2B5EF4-FFF2-40B4-BE49-F238E27FC236}">
              <a16:creationId xmlns:a16="http://schemas.microsoft.com/office/drawing/2014/main" id="{BC429447-82DC-4249-820F-865AE1A5DB0D}"/>
            </a:ext>
          </a:extLst>
        </xdr:cNvPr>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107769</xdr:rowOff>
    </xdr:from>
    <xdr:to>
      <xdr:col>19</xdr:col>
      <xdr:colOff>177800</xdr:colOff>
      <xdr:row>57</xdr:row>
      <xdr:rowOff>132262</xdr:rowOff>
    </xdr:to>
    <xdr:cxnSp macro="">
      <xdr:nvCxnSpPr>
        <xdr:cNvPr id="182" name="直線コネクタ 181">
          <a:extLst>
            <a:ext uri="{FF2B5EF4-FFF2-40B4-BE49-F238E27FC236}">
              <a16:creationId xmlns:a16="http://schemas.microsoft.com/office/drawing/2014/main" id="{267A27FF-1BCF-4740-8898-78D5EFA85B62}"/>
            </a:ext>
          </a:extLst>
        </xdr:cNvPr>
        <xdr:cNvCxnSpPr/>
      </xdr:nvCxnSpPr>
      <xdr:spPr>
        <a:xfrm flipV="1">
          <a:off x="2908300" y="98804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83" name="楕円 182">
          <a:extLst>
            <a:ext uri="{FF2B5EF4-FFF2-40B4-BE49-F238E27FC236}">
              <a16:creationId xmlns:a16="http://schemas.microsoft.com/office/drawing/2014/main" id="{D743ECED-C9FE-466C-A26A-ED890773FC75}"/>
            </a:ext>
          </a:extLst>
        </xdr:cNvPr>
        <xdr:cNvSpPr/>
      </xdr:nvSpPr>
      <xdr:spPr>
        <a:xfrm>
          <a:off x="1968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132262</xdr:rowOff>
    </xdr:from>
    <xdr:to>
      <xdr:col>15</xdr:col>
      <xdr:colOff>50800</xdr:colOff>
      <xdr:row>57</xdr:row>
      <xdr:rowOff>158387</xdr:rowOff>
    </xdr:to>
    <xdr:cxnSp macro="">
      <xdr:nvCxnSpPr>
        <xdr:cNvPr id="184" name="直線コネクタ 183">
          <a:extLst>
            <a:ext uri="{FF2B5EF4-FFF2-40B4-BE49-F238E27FC236}">
              <a16:creationId xmlns:a16="http://schemas.microsoft.com/office/drawing/2014/main" id="{3828BFDE-D061-431B-BE0E-9D5FB20DE219}"/>
            </a:ext>
          </a:extLst>
        </xdr:cNvPr>
        <xdr:cNvCxnSpPr/>
      </xdr:nvCxnSpPr>
      <xdr:spPr>
        <a:xfrm flipV="1">
          <a:off x="2019300" y="99049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61B4B0D3-393B-438B-A416-962070E13247}"/>
            </a:ext>
          </a:extLst>
        </xdr:cNvPr>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ECBDD34A-BC16-4CB4-925B-FE7341F4590C}"/>
            </a:ext>
          </a:extLst>
        </xdr:cNvPr>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BC8C4E60-CB63-47EE-85FA-ABD7490B03C1}"/>
            </a:ext>
          </a:extLst>
        </xdr:cNvPr>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3646</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D3C48F6-4613-47DB-9673-5A0385891FC0}"/>
            </a:ext>
          </a:extLst>
        </xdr:cNvPr>
        <xdr:cNvSpPr txBox="1"/>
      </xdr:nvSpPr>
      <xdr:spPr>
        <a:xfrm>
          <a:off x="35820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16A0C388-B571-4404-929F-47AF3D485663}"/>
            </a:ext>
          </a:extLst>
        </xdr:cNvPr>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A1318548-EDF0-4E0B-B287-E1725B2CE3D9}"/>
            </a:ext>
          </a:extLst>
        </xdr:cNvPr>
        <xdr:cNvSpPr txBox="1"/>
      </xdr:nvSpPr>
      <xdr:spPr>
        <a:xfrm>
          <a:off x="1816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68EEEB8D-B06F-4D4F-B9C1-62F6F4D790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13105F4D-2217-43FC-B30A-1D24971AA3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4F0B6FFA-6669-4309-8E13-1C59DE4186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25B43A7-A85D-4ADA-9C63-DFF1218E79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438288C9-3F3D-4A6B-949B-74C0AA5591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39049F2-5FFC-4298-98FD-102DC6B373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634AF42D-1C9C-445C-B5CC-DD7425139D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A48B836-635B-489A-9E01-E6F11C918C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EFBB5F3-CA4B-46C2-ADC7-0D17C3CADB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39F22364-5730-4EB7-8685-C3A801942B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11A43A6A-C1C1-4E92-B73A-17092FA4B72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3CAB4ABD-86D9-49CE-B054-720F2CC87C4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21433B8-51C2-4284-B136-49372B21D52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26147D45-10AA-4926-89F1-261EFF61905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D300D4D0-4422-4792-ADF1-1963A5FB845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7E792BFB-218F-4C3A-B735-5985C3ADA60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DE303CA6-DB4F-4E93-A6C8-CCA235411B0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0C244143-C509-4B3A-8570-FB2FF9D9344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20AE9CD0-66A1-4553-8FAE-A84CE1ADB15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a:extLst>
            <a:ext uri="{FF2B5EF4-FFF2-40B4-BE49-F238E27FC236}">
              <a16:creationId xmlns:a16="http://schemas.microsoft.com/office/drawing/2014/main" id="{F7123EA4-C38C-4DEE-8F40-FD24D3CEF51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2B70A767-EDB8-4E92-98FA-4928B8985E3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567B1F1F-5F63-454A-9FD5-464953756A5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A0122CD8-DF64-4102-B665-20C2C2CBD2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BF53A53C-ED6C-40DC-8772-465DE1BD02F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EB045406-112D-44B5-AE80-31449F0E9F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a:extLst>
            <a:ext uri="{FF2B5EF4-FFF2-40B4-BE49-F238E27FC236}">
              <a16:creationId xmlns:a16="http://schemas.microsoft.com/office/drawing/2014/main" id="{90FABB17-5765-44E5-A6A3-ACE999DD9244}"/>
            </a:ext>
          </a:extLst>
        </xdr:cNvPr>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a:extLst>
            <a:ext uri="{FF2B5EF4-FFF2-40B4-BE49-F238E27FC236}">
              <a16:creationId xmlns:a16="http://schemas.microsoft.com/office/drawing/2014/main" id="{E044041D-837B-41B2-832B-33510F56ED6E}"/>
            </a:ext>
          </a:extLst>
        </xdr:cNvPr>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a:extLst>
            <a:ext uri="{FF2B5EF4-FFF2-40B4-BE49-F238E27FC236}">
              <a16:creationId xmlns:a16="http://schemas.microsoft.com/office/drawing/2014/main" id="{3E4EDA02-873F-487D-AE35-8239BDD15314}"/>
            </a:ext>
          </a:extLst>
        </xdr:cNvPr>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8AF36350-6C87-416A-821E-5E783A81D073}"/>
            </a:ext>
          </a:extLst>
        </xdr:cNvPr>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a:extLst>
            <a:ext uri="{FF2B5EF4-FFF2-40B4-BE49-F238E27FC236}">
              <a16:creationId xmlns:a16="http://schemas.microsoft.com/office/drawing/2014/main" id="{A1E1FB30-7613-45FB-9500-1AA60EE6082B}"/>
            </a:ext>
          </a:extLst>
        </xdr:cNvPr>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4BCBD22B-5450-4A17-9CAF-0D1565A094E5}"/>
            </a:ext>
          </a:extLst>
        </xdr:cNvPr>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a:extLst>
            <a:ext uri="{FF2B5EF4-FFF2-40B4-BE49-F238E27FC236}">
              <a16:creationId xmlns:a16="http://schemas.microsoft.com/office/drawing/2014/main" id="{E9ADB6DE-A7D9-42FE-B60E-20A4A86480BC}"/>
            </a:ext>
          </a:extLst>
        </xdr:cNvPr>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a:extLst>
            <a:ext uri="{FF2B5EF4-FFF2-40B4-BE49-F238E27FC236}">
              <a16:creationId xmlns:a16="http://schemas.microsoft.com/office/drawing/2014/main" id="{74CE80C7-1059-4841-98FF-A03AF715A9C5}"/>
            </a:ext>
          </a:extLst>
        </xdr:cNvPr>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a:extLst>
            <a:ext uri="{FF2B5EF4-FFF2-40B4-BE49-F238E27FC236}">
              <a16:creationId xmlns:a16="http://schemas.microsoft.com/office/drawing/2014/main" id="{408E994D-DF35-4F64-B99E-C15372992EB8}"/>
            </a:ext>
          </a:extLst>
        </xdr:cNvPr>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a:extLst>
            <a:ext uri="{FF2B5EF4-FFF2-40B4-BE49-F238E27FC236}">
              <a16:creationId xmlns:a16="http://schemas.microsoft.com/office/drawing/2014/main" id="{814EB706-C272-40E0-85D2-9C740E9BF48C}"/>
            </a:ext>
          </a:extLst>
        </xdr:cNvPr>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84EC115-4E83-4536-A886-5965762BA0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D5E58DE-813B-4475-8614-4D80C734DE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B6EEC13-3E16-44DC-8C6E-E03A8FFA59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1CC6192-8EA3-4219-8F23-E1BBB6DA612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BF6783C-6CA2-4BB1-89F5-592129B91F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152565</xdr:rowOff>
    </xdr:from>
    <xdr:to>
      <xdr:col>55</xdr:col>
      <xdr:colOff>50800</xdr:colOff>
      <xdr:row>64</xdr:row>
      <xdr:rowOff>82715</xdr:rowOff>
    </xdr:to>
    <xdr:sp macro="" textlink="">
      <xdr:nvSpPr>
        <xdr:cNvPr id="231" name="楕円 230">
          <a:extLst>
            <a:ext uri="{FF2B5EF4-FFF2-40B4-BE49-F238E27FC236}">
              <a16:creationId xmlns:a16="http://schemas.microsoft.com/office/drawing/2014/main" id="{7AD85DAC-1395-4327-BC5C-85816AEEB5F2}"/>
            </a:ext>
          </a:extLst>
        </xdr:cNvPr>
        <xdr:cNvSpPr/>
      </xdr:nvSpPr>
      <xdr:spPr>
        <a:xfrm>
          <a:off x="10426700" y="109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67492</xdr:rowOff>
    </xdr:from>
    <xdr:ext cx="534377" cy="259045"/>
    <xdr:sp macro="" textlink="">
      <xdr:nvSpPr>
        <xdr:cNvPr id="232" name="【橋りょう・トンネル】&#10;一人当たり有形固定資産（償却資産）額該当値テキスト">
          <a:extLst>
            <a:ext uri="{FF2B5EF4-FFF2-40B4-BE49-F238E27FC236}">
              <a16:creationId xmlns:a16="http://schemas.microsoft.com/office/drawing/2014/main" id="{DC7E8316-F19D-4D59-A965-3715D11A0FED}"/>
            </a:ext>
          </a:extLst>
        </xdr:cNvPr>
        <xdr:cNvSpPr txBox="1"/>
      </xdr:nvSpPr>
      <xdr:spPr>
        <a:xfrm>
          <a:off x="10515600" y="10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55736</xdr:rowOff>
    </xdr:from>
    <xdr:to>
      <xdr:col>50</xdr:col>
      <xdr:colOff>165100</xdr:colOff>
      <xdr:row>63</xdr:row>
      <xdr:rowOff>157336</xdr:rowOff>
    </xdr:to>
    <xdr:sp macro="" textlink="">
      <xdr:nvSpPr>
        <xdr:cNvPr id="233" name="楕円 232">
          <a:extLst>
            <a:ext uri="{FF2B5EF4-FFF2-40B4-BE49-F238E27FC236}">
              <a16:creationId xmlns:a16="http://schemas.microsoft.com/office/drawing/2014/main" id="{779702DD-945F-4134-B6A6-D76C55D5A814}"/>
            </a:ext>
          </a:extLst>
        </xdr:cNvPr>
        <xdr:cNvSpPr/>
      </xdr:nvSpPr>
      <xdr:spPr>
        <a:xfrm>
          <a:off x="9588500" y="108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106536</xdr:rowOff>
    </xdr:from>
    <xdr:to>
      <xdr:col>55</xdr:col>
      <xdr:colOff>0</xdr:colOff>
      <xdr:row>64</xdr:row>
      <xdr:rowOff>31915</xdr:rowOff>
    </xdr:to>
    <xdr:cxnSp macro="">
      <xdr:nvCxnSpPr>
        <xdr:cNvPr id="234" name="直線コネクタ 233">
          <a:extLst>
            <a:ext uri="{FF2B5EF4-FFF2-40B4-BE49-F238E27FC236}">
              <a16:creationId xmlns:a16="http://schemas.microsoft.com/office/drawing/2014/main" id="{5F6EB366-F453-4607-8FBF-18692319FFFC}"/>
            </a:ext>
          </a:extLst>
        </xdr:cNvPr>
        <xdr:cNvCxnSpPr/>
      </xdr:nvCxnSpPr>
      <xdr:spPr>
        <a:xfrm>
          <a:off x="9639300" y="10907886"/>
          <a:ext cx="8382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58543</xdr:rowOff>
    </xdr:from>
    <xdr:to>
      <xdr:col>46</xdr:col>
      <xdr:colOff>38100</xdr:colOff>
      <xdr:row>63</xdr:row>
      <xdr:rowOff>160143</xdr:rowOff>
    </xdr:to>
    <xdr:sp macro="" textlink="">
      <xdr:nvSpPr>
        <xdr:cNvPr id="235" name="楕円 234">
          <a:extLst>
            <a:ext uri="{FF2B5EF4-FFF2-40B4-BE49-F238E27FC236}">
              <a16:creationId xmlns:a16="http://schemas.microsoft.com/office/drawing/2014/main" id="{DA95FADE-AF3E-41F0-9C97-278E2FC116A0}"/>
            </a:ext>
          </a:extLst>
        </xdr:cNvPr>
        <xdr:cNvSpPr/>
      </xdr:nvSpPr>
      <xdr:spPr>
        <a:xfrm>
          <a:off x="8699500" y="10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106536</xdr:rowOff>
    </xdr:from>
    <xdr:to>
      <xdr:col>50</xdr:col>
      <xdr:colOff>114300</xdr:colOff>
      <xdr:row>63</xdr:row>
      <xdr:rowOff>109343</xdr:rowOff>
    </xdr:to>
    <xdr:cxnSp macro="">
      <xdr:nvCxnSpPr>
        <xdr:cNvPr id="236" name="直線コネクタ 235">
          <a:extLst>
            <a:ext uri="{FF2B5EF4-FFF2-40B4-BE49-F238E27FC236}">
              <a16:creationId xmlns:a16="http://schemas.microsoft.com/office/drawing/2014/main" id="{4E0A53D8-789F-47BC-8C4E-AAC801FC0430}"/>
            </a:ext>
          </a:extLst>
        </xdr:cNvPr>
        <xdr:cNvCxnSpPr/>
      </xdr:nvCxnSpPr>
      <xdr:spPr>
        <a:xfrm flipV="1">
          <a:off x="8750300" y="1090788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60916</xdr:rowOff>
    </xdr:from>
    <xdr:to>
      <xdr:col>41</xdr:col>
      <xdr:colOff>101600</xdr:colOff>
      <xdr:row>63</xdr:row>
      <xdr:rowOff>162516</xdr:rowOff>
    </xdr:to>
    <xdr:sp macro="" textlink="">
      <xdr:nvSpPr>
        <xdr:cNvPr id="237" name="楕円 236">
          <a:extLst>
            <a:ext uri="{FF2B5EF4-FFF2-40B4-BE49-F238E27FC236}">
              <a16:creationId xmlns:a16="http://schemas.microsoft.com/office/drawing/2014/main" id="{D5E5198A-D167-4689-924E-4320C7E3914E}"/>
            </a:ext>
          </a:extLst>
        </xdr:cNvPr>
        <xdr:cNvSpPr/>
      </xdr:nvSpPr>
      <xdr:spPr>
        <a:xfrm>
          <a:off x="7810500" y="108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109343</xdr:rowOff>
    </xdr:from>
    <xdr:to>
      <xdr:col>45</xdr:col>
      <xdr:colOff>177800</xdr:colOff>
      <xdr:row>63</xdr:row>
      <xdr:rowOff>111716</xdr:rowOff>
    </xdr:to>
    <xdr:cxnSp macro="">
      <xdr:nvCxnSpPr>
        <xdr:cNvPr id="238" name="直線コネクタ 237">
          <a:extLst>
            <a:ext uri="{FF2B5EF4-FFF2-40B4-BE49-F238E27FC236}">
              <a16:creationId xmlns:a16="http://schemas.microsoft.com/office/drawing/2014/main" id="{A945B050-9FA3-4134-8CD5-062229089D90}"/>
            </a:ext>
          </a:extLst>
        </xdr:cNvPr>
        <xdr:cNvCxnSpPr/>
      </xdr:nvCxnSpPr>
      <xdr:spPr>
        <a:xfrm flipV="1">
          <a:off x="7861300" y="10910693"/>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5367418B-A485-4D58-8CE7-03CDA99A0D97}"/>
            </a:ext>
          </a:extLst>
        </xdr:cNvPr>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6469F756-4CF0-4703-A0A4-BC53AD6D9D8D}"/>
            </a:ext>
          </a:extLst>
        </xdr:cNvPr>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4043EA34-4579-4978-AFC5-D51CC5D76B98}"/>
            </a:ext>
          </a:extLst>
        </xdr:cNvPr>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148463</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42414F30-6455-4B6E-8043-39E782777E0B}"/>
            </a:ext>
          </a:extLst>
        </xdr:cNvPr>
        <xdr:cNvSpPr txBox="1"/>
      </xdr:nvSpPr>
      <xdr:spPr>
        <a:xfrm>
          <a:off x="9327095" y="1094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151270</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5A9F59E5-BB08-495F-A29A-991DE0C3D7D1}"/>
            </a:ext>
          </a:extLst>
        </xdr:cNvPr>
        <xdr:cNvSpPr txBox="1"/>
      </xdr:nvSpPr>
      <xdr:spPr>
        <a:xfrm>
          <a:off x="8450795" y="109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153643</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98E605BC-2021-4EE3-BB70-F99120AD9995}"/>
            </a:ext>
          </a:extLst>
        </xdr:cNvPr>
        <xdr:cNvSpPr txBox="1"/>
      </xdr:nvSpPr>
      <xdr:spPr>
        <a:xfrm>
          <a:off x="7561795" y="1095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56FBEA51-B64D-4EFF-BCCF-C626F4F380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2A89AC20-3EFF-4DD4-8565-EA44ADBC24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51B45F9E-81B9-40CD-B685-B2F82D3FF4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EEEBC43D-F6A6-4F3B-8E4B-65ED9ABF1B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99F77E56-2042-49B0-8FAD-39098C697B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DEE97D4B-E612-4808-B083-F28FC61516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7019AC4D-D727-403D-B0C5-F2C6A6B5F5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95C8B6C7-08B0-4817-AE19-160F8F0C1B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B76870FC-A184-422C-8581-3990A078F5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B5EE05D7-D4F4-4CCF-A9A1-E8D77BD461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757A183D-C587-45C9-B89D-8C0F38ABFC7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CFADD711-52B8-4495-A982-4D352B2B99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707B1D53-5D8E-45FF-AC50-45E2F7824E8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323B682A-871F-41D4-8A5A-F368EF171B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B5FC4972-0A7B-4B11-BAE6-AC02467697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AEC024EF-8180-4754-9B32-414052C1AE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4A2EF7FE-F5BD-4AC5-8FA9-FF0D0552359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5774046E-67F8-40FD-BB05-AD9CD67C04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11C5C228-3C1D-43C8-BF72-81545F68DD8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A11AC4B2-C6BC-42A0-91D0-DF6F4ED54D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8AE16739-368B-4BA3-9C5C-C4BD6F3CA50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1AC62040-EB20-44BD-B066-9B51FE3B86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1A214142-6E23-4494-9E08-630571E5C4A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2D853961-7F1A-49D2-BA65-D0FA7A9B27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a:extLst>
            <a:ext uri="{FF2B5EF4-FFF2-40B4-BE49-F238E27FC236}">
              <a16:creationId xmlns:a16="http://schemas.microsoft.com/office/drawing/2014/main" id="{CD9E2626-C5C3-40AB-AFB9-53AAFFD77D35}"/>
            </a:ext>
          </a:extLst>
        </xdr:cNvPr>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F2559DCF-A67B-4B89-A277-9759C54BA632}"/>
            </a:ext>
          </a:extLst>
        </xdr:cNvPr>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a:extLst>
            <a:ext uri="{FF2B5EF4-FFF2-40B4-BE49-F238E27FC236}">
              <a16:creationId xmlns:a16="http://schemas.microsoft.com/office/drawing/2014/main" id="{1EDEDDAE-0E42-46F0-BD02-236358CC2C34}"/>
            </a:ext>
          </a:extLst>
        </xdr:cNvPr>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28EADCF7-51EC-4B1C-BD92-A3E9E2C510C6}"/>
            </a:ext>
          </a:extLst>
        </xdr:cNvPr>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a:extLst>
            <a:ext uri="{FF2B5EF4-FFF2-40B4-BE49-F238E27FC236}">
              <a16:creationId xmlns:a16="http://schemas.microsoft.com/office/drawing/2014/main" id="{734C10CA-FF3A-4A5E-ABFE-7039E4C5DD40}"/>
            </a:ext>
          </a:extLst>
        </xdr:cNvPr>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78F523D0-442B-4AF1-A804-8E10F8CFE6C9}"/>
            </a:ext>
          </a:extLst>
        </xdr:cNvPr>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a:extLst>
            <a:ext uri="{FF2B5EF4-FFF2-40B4-BE49-F238E27FC236}">
              <a16:creationId xmlns:a16="http://schemas.microsoft.com/office/drawing/2014/main" id="{5BBCC013-322B-4DDD-A4E5-8B718F941E44}"/>
            </a:ext>
          </a:extLst>
        </xdr:cNvPr>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a:extLst>
            <a:ext uri="{FF2B5EF4-FFF2-40B4-BE49-F238E27FC236}">
              <a16:creationId xmlns:a16="http://schemas.microsoft.com/office/drawing/2014/main" id="{968D8349-5371-4CD1-B6FE-AAE65CC7ECB7}"/>
            </a:ext>
          </a:extLst>
        </xdr:cNvPr>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a:extLst>
            <a:ext uri="{FF2B5EF4-FFF2-40B4-BE49-F238E27FC236}">
              <a16:creationId xmlns:a16="http://schemas.microsoft.com/office/drawing/2014/main" id="{2746133E-5854-4AF2-BF79-47BADC1302ED}"/>
            </a:ext>
          </a:extLst>
        </xdr:cNvPr>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a:extLst>
            <a:ext uri="{FF2B5EF4-FFF2-40B4-BE49-F238E27FC236}">
              <a16:creationId xmlns:a16="http://schemas.microsoft.com/office/drawing/2014/main" id="{81DCCF2A-B188-4BE1-BA28-A365BE2B9053}"/>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A93190B-38A0-4030-B8B8-EAFDA05C1C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E83C9A9-26E9-4DB7-B083-C89FF58257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5103D61-48FD-497F-AB3D-3F1B3669CD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4D661EC-BB55-458D-BE1F-2A6E9AE392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3649736-1100-4A4B-B6CA-DCE7CBCA61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84" name="楕円 283">
          <a:extLst>
            <a:ext uri="{FF2B5EF4-FFF2-40B4-BE49-F238E27FC236}">
              <a16:creationId xmlns:a16="http://schemas.microsoft.com/office/drawing/2014/main" id="{81D30428-DCAF-4EDC-B476-E7B160D79463}"/>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F031C16E-14D0-4229-AC39-9C4B3563AEF2}"/>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86" name="楕円 285">
          <a:extLst>
            <a:ext uri="{FF2B5EF4-FFF2-40B4-BE49-F238E27FC236}">
              <a16:creationId xmlns:a16="http://schemas.microsoft.com/office/drawing/2014/main" id="{AA6B961B-9110-4193-B999-7FF54CEB0318}"/>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13336</xdr:rowOff>
    </xdr:to>
    <xdr:cxnSp macro="">
      <xdr:nvCxnSpPr>
        <xdr:cNvPr id="287" name="直線コネクタ 286">
          <a:extLst>
            <a:ext uri="{FF2B5EF4-FFF2-40B4-BE49-F238E27FC236}">
              <a16:creationId xmlns:a16="http://schemas.microsoft.com/office/drawing/2014/main" id="{A1CAF4D5-1AB7-4F7D-8EC1-D318A19E3DB5}"/>
            </a:ext>
          </a:extLst>
        </xdr:cNvPr>
        <xdr:cNvCxnSpPr/>
      </xdr:nvCxnSpPr>
      <xdr:spPr>
        <a:xfrm flipV="1">
          <a:off x="3797300" y="142113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288" name="楕円 287">
          <a:extLst>
            <a:ext uri="{FF2B5EF4-FFF2-40B4-BE49-F238E27FC236}">
              <a16:creationId xmlns:a16="http://schemas.microsoft.com/office/drawing/2014/main" id="{53E80613-9025-484E-8CE2-9BEB2FB06E5B}"/>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43814</xdr:rowOff>
    </xdr:to>
    <xdr:cxnSp macro="">
      <xdr:nvCxnSpPr>
        <xdr:cNvPr id="289" name="直線コネクタ 288">
          <a:extLst>
            <a:ext uri="{FF2B5EF4-FFF2-40B4-BE49-F238E27FC236}">
              <a16:creationId xmlns:a16="http://schemas.microsoft.com/office/drawing/2014/main" id="{9625D29F-67CF-4640-B7CE-39B558241ED6}"/>
            </a:ext>
          </a:extLst>
        </xdr:cNvPr>
        <xdr:cNvCxnSpPr/>
      </xdr:nvCxnSpPr>
      <xdr:spPr>
        <a:xfrm flipV="1">
          <a:off x="2908300" y="142436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90" name="楕円 289">
          <a:extLst>
            <a:ext uri="{FF2B5EF4-FFF2-40B4-BE49-F238E27FC236}">
              <a16:creationId xmlns:a16="http://schemas.microsoft.com/office/drawing/2014/main" id="{590EE551-E457-44B5-8425-B7C33365371C}"/>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43814</xdr:rowOff>
    </xdr:to>
    <xdr:cxnSp macro="">
      <xdr:nvCxnSpPr>
        <xdr:cNvPr id="291" name="直線コネクタ 290">
          <a:extLst>
            <a:ext uri="{FF2B5EF4-FFF2-40B4-BE49-F238E27FC236}">
              <a16:creationId xmlns:a16="http://schemas.microsoft.com/office/drawing/2014/main" id="{817E7ED3-E98E-4A57-BFA1-7E5CAD917040}"/>
            </a:ext>
          </a:extLst>
        </xdr:cNvPr>
        <xdr:cNvCxnSpPr/>
      </xdr:nvCxnSpPr>
      <xdr:spPr>
        <a:xfrm>
          <a:off x="2019300" y="14270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a:extLst>
            <a:ext uri="{FF2B5EF4-FFF2-40B4-BE49-F238E27FC236}">
              <a16:creationId xmlns:a16="http://schemas.microsoft.com/office/drawing/2014/main" id="{52020DF1-D637-42A1-A9BD-96B25D223A7F}"/>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a:extLst>
            <a:ext uri="{FF2B5EF4-FFF2-40B4-BE49-F238E27FC236}">
              <a16:creationId xmlns:a16="http://schemas.microsoft.com/office/drawing/2014/main" id="{CBCBCAD6-80B8-47AC-B436-316324DBF9CA}"/>
            </a:ext>
          </a:extLst>
        </xdr:cNvPr>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4" name="n_3aveValue【公営住宅】&#10;有形固定資産減価償却率">
          <a:extLst>
            <a:ext uri="{FF2B5EF4-FFF2-40B4-BE49-F238E27FC236}">
              <a16:creationId xmlns:a16="http://schemas.microsoft.com/office/drawing/2014/main" id="{4554060E-9CE3-4F4E-B232-22EEE90AABA1}"/>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95" name="n_1mainValue【公営住宅】&#10;有形固定資産減価償却率">
          <a:extLst>
            <a:ext uri="{FF2B5EF4-FFF2-40B4-BE49-F238E27FC236}">
              <a16:creationId xmlns:a16="http://schemas.microsoft.com/office/drawing/2014/main" id="{78C3E027-71E0-47D6-A1F8-36BE7CFD6524}"/>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296" name="n_2mainValue【公営住宅】&#10;有形固定資産減価償却率">
          <a:extLst>
            <a:ext uri="{FF2B5EF4-FFF2-40B4-BE49-F238E27FC236}">
              <a16:creationId xmlns:a16="http://schemas.microsoft.com/office/drawing/2014/main" id="{226CC3DA-3C24-494C-9D4A-2DAC169E481B}"/>
            </a:ext>
          </a:extLst>
        </xdr:cNvPr>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297" name="n_3mainValue【公営住宅】&#10;有形固定資産減価償却率">
          <a:extLst>
            <a:ext uri="{FF2B5EF4-FFF2-40B4-BE49-F238E27FC236}">
              <a16:creationId xmlns:a16="http://schemas.microsoft.com/office/drawing/2014/main" id="{D1F00290-1504-40E4-BACF-E1B3005BAD91}"/>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54C4AFE4-64E9-498F-8473-A7441FBDF2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2D6F35A4-E54B-47CF-A5C6-2BB8986C61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F8AB9D75-152D-4AD3-99E8-B81BCDB5B6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76E3AC9F-9DCC-47B2-949F-6E5C310DC4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B734C81F-23DE-4321-9A51-CDA558367F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23C7E3AD-15A4-40A0-A3C5-5081A43BC7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90B7DE1C-68C8-4FB6-98F1-042DF2A7C0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A9F5D3A-5E9B-4CF8-9CE3-6FCE624F50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4B192E0C-09C0-4DB1-88EF-7B645ACF81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1DF826AF-3CAC-42F6-AB6A-F6ADB8A72B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BE2E71E0-6DB2-492A-ABD8-97AF6014C16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9CA16BF1-CD41-41C2-B0B4-67339957E54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D236FEAA-8E2C-4769-A13D-7897FE16121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59386F9E-BA5C-4584-9099-B16507008E2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707390B5-99A7-4032-A66C-6265903AA72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ABC3E5EE-B264-46D0-B68A-4502995BE64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571BA282-35A6-485A-A7EF-D406C945D4D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C7B1E2B6-031F-430C-934C-D97D874FCCC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434ADED3-A7C7-4C25-97D2-619CA0B9644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B832E9EA-F28C-4FDF-8424-5162C4A378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12948B97-C9B2-47DF-A163-E5C719F3A1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a:extLst>
            <a:ext uri="{FF2B5EF4-FFF2-40B4-BE49-F238E27FC236}">
              <a16:creationId xmlns:a16="http://schemas.microsoft.com/office/drawing/2014/main" id="{FD7C5DA6-57BE-44F4-9ACC-32CD358D8938}"/>
            </a:ext>
          </a:extLst>
        </xdr:cNvPr>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a:extLst>
            <a:ext uri="{FF2B5EF4-FFF2-40B4-BE49-F238E27FC236}">
              <a16:creationId xmlns:a16="http://schemas.microsoft.com/office/drawing/2014/main" id="{69D4C320-5699-482F-ACA2-3538FF259065}"/>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a:extLst>
            <a:ext uri="{FF2B5EF4-FFF2-40B4-BE49-F238E27FC236}">
              <a16:creationId xmlns:a16="http://schemas.microsoft.com/office/drawing/2014/main" id="{7F15C31D-618A-45D1-A7E8-17D7F2E44557}"/>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a:extLst>
            <a:ext uri="{FF2B5EF4-FFF2-40B4-BE49-F238E27FC236}">
              <a16:creationId xmlns:a16="http://schemas.microsoft.com/office/drawing/2014/main" id="{5BF75EC4-8F60-460B-92B6-02B4BA735DBB}"/>
            </a:ext>
          </a:extLst>
        </xdr:cNvPr>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a:extLst>
            <a:ext uri="{FF2B5EF4-FFF2-40B4-BE49-F238E27FC236}">
              <a16:creationId xmlns:a16="http://schemas.microsoft.com/office/drawing/2014/main" id="{C22180D3-6D89-4B1E-AABB-4D0C7467C8D9}"/>
            </a:ext>
          </a:extLst>
        </xdr:cNvPr>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a:extLst>
            <a:ext uri="{FF2B5EF4-FFF2-40B4-BE49-F238E27FC236}">
              <a16:creationId xmlns:a16="http://schemas.microsoft.com/office/drawing/2014/main" id="{DC11E71D-6EC5-47C1-A479-697EC0D1E088}"/>
            </a:ext>
          </a:extLst>
        </xdr:cNvPr>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a:extLst>
            <a:ext uri="{FF2B5EF4-FFF2-40B4-BE49-F238E27FC236}">
              <a16:creationId xmlns:a16="http://schemas.microsoft.com/office/drawing/2014/main" id="{FB9EAA50-3582-401B-933D-BEBC409C7857}"/>
            </a:ext>
          </a:extLst>
        </xdr:cNvPr>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a:extLst>
            <a:ext uri="{FF2B5EF4-FFF2-40B4-BE49-F238E27FC236}">
              <a16:creationId xmlns:a16="http://schemas.microsoft.com/office/drawing/2014/main" id="{17FBCB6E-C7D0-4A01-8B89-05F706657359}"/>
            </a:ext>
          </a:extLst>
        </xdr:cNvPr>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a:extLst>
            <a:ext uri="{FF2B5EF4-FFF2-40B4-BE49-F238E27FC236}">
              <a16:creationId xmlns:a16="http://schemas.microsoft.com/office/drawing/2014/main" id="{10B338C9-DEAC-4A8C-88B7-B35C9AFBB0F4}"/>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a:extLst>
            <a:ext uri="{FF2B5EF4-FFF2-40B4-BE49-F238E27FC236}">
              <a16:creationId xmlns:a16="http://schemas.microsoft.com/office/drawing/2014/main" id="{F777E8A3-E12C-4F0A-8392-3DBB76CD013B}"/>
            </a:ext>
          </a:extLst>
        </xdr:cNvPr>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812245E-85A3-42E2-91C0-F4EAEB29D1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61D89F3-7EE5-445C-8852-DD7180552D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62154E1-0281-4F42-94EC-AD27862379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33E1BB0-F736-4ED3-833E-D75B157244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E8772F4C-BD5A-4B3F-A55D-D024F55281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37592</xdr:rowOff>
    </xdr:from>
    <xdr:to>
      <xdr:col>55</xdr:col>
      <xdr:colOff>50800</xdr:colOff>
      <xdr:row>83</xdr:row>
      <xdr:rowOff>139192</xdr:rowOff>
    </xdr:to>
    <xdr:sp macro="" textlink="">
      <xdr:nvSpPr>
        <xdr:cNvPr id="334" name="楕円 333">
          <a:extLst>
            <a:ext uri="{FF2B5EF4-FFF2-40B4-BE49-F238E27FC236}">
              <a16:creationId xmlns:a16="http://schemas.microsoft.com/office/drawing/2014/main" id="{C692DB9B-C878-4C85-9F06-DC48F51457A3}"/>
            </a:ext>
          </a:extLst>
        </xdr:cNvPr>
        <xdr:cNvSpPr/>
      </xdr:nvSpPr>
      <xdr:spPr>
        <a:xfrm>
          <a:off x="104267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60469</xdr:rowOff>
    </xdr:from>
    <xdr:ext cx="469744" cy="259045"/>
    <xdr:sp macro="" textlink="">
      <xdr:nvSpPr>
        <xdr:cNvPr id="335" name="【公営住宅】&#10;一人当たり面積該当値テキスト">
          <a:extLst>
            <a:ext uri="{FF2B5EF4-FFF2-40B4-BE49-F238E27FC236}">
              <a16:creationId xmlns:a16="http://schemas.microsoft.com/office/drawing/2014/main" id="{68262A9C-3FDF-4291-A86F-47191865006A}"/>
            </a:ext>
          </a:extLst>
        </xdr:cNvPr>
        <xdr:cNvSpPr txBox="1"/>
      </xdr:nvSpPr>
      <xdr:spPr>
        <a:xfrm>
          <a:off x="10515600"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2387</xdr:rowOff>
    </xdr:from>
    <xdr:to>
      <xdr:col>50</xdr:col>
      <xdr:colOff>165100</xdr:colOff>
      <xdr:row>83</xdr:row>
      <xdr:rowOff>103987</xdr:rowOff>
    </xdr:to>
    <xdr:sp macro="" textlink="">
      <xdr:nvSpPr>
        <xdr:cNvPr id="336" name="楕円 335">
          <a:extLst>
            <a:ext uri="{FF2B5EF4-FFF2-40B4-BE49-F238E27FC236}">
              <a16:creationId xmlns:a16="http://schemas.microsoft.com/office/drawing/2014/main" id="{2540C83F-455D-442C-B4DA-EFA1536E24BE}"/>
            </a:ext>
          </a:extLst>
        </xdr:cNvPr>
        <xdr:cNvSpPr/>
      </xdr:nvSpPr>
      <xdr:spPr>
        <a:xfrm>
          <a:off x="9588500" y="142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53187</xdr:rowOff>
    </xdr:from>
    <xdr:to>
      <xdr:col>55</xdr:col>
      <xdr:colOff>0</xdr:colOff>
      <xdr:row>83</xdr:row>
      <xdr:rowOff>88392</xdr:rowOff>
    </xdr:to>
    <xdr:cxnSp macro="">
      <xdr:nvCxnSpPr>
        <xdr:cNvPr id="337" name="直線コネクタ 336">
          <a:extLst>
            <a:ext uri="{FF2B5EF4-FFF2-40B4-BE49-F238E27FC236}">
              <a16:creationId xmlns:a16="http://schemas.microsoft.com/office/drawing/2014/main" id="{F2EA0009-F8E4-4FC7-9900-A5F0D52F5D17}"/>
            </a:ext>
          </a:extLst>
        </xdr:cNvPr>
        <xdr:cNvCxnSpPr/>
      </xdr:nvCxnSpPr>
      <xdr:spPr>
        <a:xfrm>
          <a:off x="9639300" y="14283537"/>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56338</xdr:rowOff>
    </xdr:from>
    <xdr:to>
      <xdr:col>46</xdr:col>
      <xdr:colOff>38100</xdr:colOff>
      <xdr:row>83</xdr:row>
      <xdr:rowOff>157938</xdr:rowOff>
    </xdr:to>
    <xdr:sp macro="" textlink="">
      <xdr:nvSpPr>
        <xdr:cNvPr id="338" name="楕円 337">
          <a:extLst>
            <a:ext uri="{FF2B5EF4-FFF2-40B4-BE49-F238E27FC236}">
              <a16:creationId xmlns:a16="http://schemas.microsoft.com/office/drawing/2014/main" id="{9FB2A0C4-AE6C-4DD0-9139-BD47B7C8CFB3}"/>
            </a:ext>
          </a:extLst>
        </xdr:cNvPr>
        <xdr:cNvSpPr/>
      </xdr:nvSpPr>
      <xdr:spPr>
        <a:xfrm>
          <a:off x="8699500" y="142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53187</xdr:rowOff>
    </xdr:from>
    <xdr:to>
      <xdr:col>50</xdr:col>
      <xdr:colOff>114300</xdr:colOff>
      <xdr:row>83</xdr:row>
      <xdr:rowOff>107138</xdr:rowOff>
    </xdr:to>
    <xdr:cxnSp macro="">
      <xdr:nvCxnSpPr>
        <xdr:cNvPr id="339" name="直線コネクタ 338">
          <a:extLst>
            <a:ext uri="{FF2B5EF4-FFF2-40B4-BE49-F238E27FC236}">
              <a16:creationId xmlns:a16="http://schemas.microsoft.com/office/drawing/2014/main" id="{320245BD-B5FB-440F-A4FC-CE64112F8A84}"/>
            </a:ext>
          </a:extLst>
        </xdr:cNvPr>
        <xdr:cNvCxnSpPr/>
      </xdr:nvCxnSpPr>
      <xdr:spPr>
        <a:xfrm flipV="1">
          <a:off x="8750300" y="14283537"/>
          <a:ext cx="889000" cy="5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60909</xdr:rowOff>
    </xdr:from>
    <xdr:to>
      <xdr:col>41</xdr:col>
      <xdr:colOff>101600</xdr:colOff>
      <xdr:row>83</xdr:row>
      <xdr:rowOff>162509</xdr:rowOff>
    </xdr:to>
    <xdr:sp macro="" textlink="">
      <xdr:nvSpPr>
        <xdr:cNvPr id="340" name="楕円 339">
          <a:extLst>
            <a:ext uri="{FF2B5EF4-FFF2-40B4-BE49-F238E27FC236}">
              <a16:creationId xmlns:a16="http://schemas.microsoft.com/office/drawing/2014/main" id="{02D900B7-8BA4-4C0A-9BB4-30814D435362}"/>
            </a:ext>
          </a:extLst>
        </xdr:cNvPr>
        <xdr:cNvSpPr/>
      </xdr:nvSpPr>
      <xdr:spPr>
        <a:xfrm>
          <a:off x="7810500" y="142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107138</xdr:rowOff>
    </xdr:from>
    <xdr:to>
      <xdr:col>45</xdr:col>
      <xdr:colOff>177800</xdr:colOff>
      <xdr:row>83</xdr:row>
      <xdr:rowOff>111709</xdr:rowOff>
    </xdr:to>
    <xdr:cxnSp macro="">
      <xdr:nvCxnSpPr>
        <xdr:cNvPr id="341" name="直線コネクタ 340">
          <a:extLst>
            <a:ext uri="{FF2B5EF4-FFF2-40B4-BE49-F238E27FC236}">
              <a16:creationId xmlns:a16="http://schemas.microsoft.com/office/drawing/2014/main" id="{7E64C85C-BF33-403F-8E54-4D6D8FCD2AF6}"/>
            </a:ext>
          </a:extLst>
        </xdr:cNvPr>
        <xdr:cNvCxnSpPr/>
      </xdr:nvCxnSpPr>
      <xdr:spPr>
        <a:xfrm flipV="1">
          <a:off x="7861300" y="1433748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a:extLst>
            <a:ext uri="{FF2B5EF4-FFF2-40B4-BE49-F238E27FC236}">
              <a16:creationId xmlns:a16="http://schemas.microsoft.com/office/drawing/2014/main" id="{173BBFE5-F2A0-42CA-B1AF-3A8D8B63F44D}"/>
            </a:ext>
          </a:extLst>
        </xdr:cNvPr>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a:extLst>
            <a:ext uri="{FF2B5EF4-FFF2-40B4-BE49-F238E27FC236}">
              <a16:creationId xmlns:a16="http://schemas.microsoft.com/office/drawing/2014/main" id="{1E8478A2-F4D6-4C93-9E97-9C9EE02F06FC}"/>
            </a:ext>
          </a:extLst>
        </xdr:cNvPr>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a:extLst>
            <a:ext uri="{FF2B5EF4-FFF2-40B4-BE49-F238E27FC236}">
              <a16:creationId xmlns:a16="http://schemas.microsoft.com/office/drawing/2014/main" id="{85E81649-28FF-4288-B32E-0932066F492D}"/>
            </a:ext>
          </a:extLst>
        </xdr:cNvPr>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120514</xdr:rowOff>
    </xdr:from>
    <xdr:ext cx="469744" cy="259045"/>
    <xdr:sp macro="" textlink="">
      <xdr:nvSpPr>
        <xdr:cNvPr id="345" name="n_1mainValue【公営住宅】&#10;一人当たり面積">
          <a:extLst>
            <a:ext uri="{FF2B5EF4-FFF2-40B4-BE49-F238E27FC236}">
              <a16:creationId xmlns:a16="http://schemas.microsoft.com/office/drawing/2014/main" id="{EBB6068E-89B0-4792-92AE-E4A17E686A9B}"/>
            </a:ext>
          </a:extLst>
        </xdr:cNvPr>
        <xdr:cNvSpPr txBox="1"/>
      </xdr:nvSpPr>
      <xdr:spPr>
        <a:xfrm>
          <a:off x="9391727" y="140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3015</xdr:rowOff>
    </xdr:from>
    <xdr:ext cx="469744" cy="259045"/>
    <xdr:sp macro="" textlink="">
      <xdr:nvSpPr>
        <xdr:cNvPr id="346" name="n_2mainValue【公営住宅】&#10;一人当たり面積">
          <a:extLst>
            <a:ext uri="{FF2B5EF4-FFF2-40B4-BE49-F238E27FC236}">
              <a16:creationId xmlns:a16="http://schemas.microsoft.com/office/drawing/2014/main" id="{51B9D7EF-A02A-490D-A649-08AC8F650FC9}"/>
            </a:ext>
          </a:extLst>
        </xdr:cNvPr>
        <xdr:cNvSpPr txBox="1"/>
      </xdr:nvSpPr>
      <xdr:spPr>
        <a:xfrm>
          <a:off x="8515427" y="140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153636</xdr:rowOff>
    </xdr:from>
    <xdr:ext cx="469744" cy="259045"/>
    <xdr:sp macro="" textlink="">
      <xdr:nvSpPr>
        <xdr:cNvPr id="347" name="n_3mainValue【公営住宅】&#10;一人当たり面積">
          <a:extLst>
            <a:ext uri="{FF2B5EF4-FFF2-40B4-BE49-F238E27FC236}">
              <a16:creationId xmlns:a16="http://schemas.microsoft.com/office/drawing/2014/main" id="{6692F95E-ADB1-4FC9-B105-69BF67B03082}"/>
            </a:ext>
          </a:extLst>
        </xdr:cNvPr>
        <xdr:cNvSpPr txBox="1"/>
      </xdr:nvSpPr>
      <xdr:spPr>
        <a:xfrm>
          <a:off x="7626427" y="1438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4DA44ACA-543F-47BA-8EC9-416B9D02CF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E170E711-6A7D-441E-B8DF-731C2A5D8F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5673B311-870F-4D0E-8C3B-EE894613A7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EF08A97-6840-4CF1-935D-0F12506CD1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1A2A54E5-A8BB-4477-A198-896D1B8F43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DA42D1A0-682B-4311-BBD7-7F69D78857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BEECC13C-355B-4F37-9E6F-47B1D536D9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2226FB5C-AE26-4826-8459-3C0DE38AEA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C4FD7AB8-2F24-4D5C-9B8E-6819F631B9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B599FC15-7510-46B6-965B-2372737A83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7EFD3A27-1874-491E-AB33-69353C06D05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a:extLst>
            <a:ext uri="{FF2B5EF4-FFF2-40B4-BE49-F238E27FC236}">
              <a16:creationId xmlns:a16="http://schemas.microsoft.com/office/drawing/2014/main" id="{A1CF34EA-598D-4351-A3B8-FAD4A3B5D67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61BB43AC-7246-43EE-9751-2604C9C4DB3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81F16B87-9D46-4760-A72B-0715714FC7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53F6F692-F1EF-4AA1-A0AA-B71470C2AE8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11241BB7-DD93-46F2-B8C7-3A4671812E6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687E1376-A0AD-4C83-BCA1-F0FA6B75BE9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0448EE59-F6CB-4006-9251-73B50ED801D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1C900A32-948A-4D63-A83B-D988E315866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952ECA1F-1CF0-4AA1-9FFD-E6CF2E8BAFF9}"/>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B2EB93F1-BB9F-4718-97C7-3B43529713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79AA8FA4-650F-483E-B30C-B3D20ACE1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E200324C-3CA5-48CA-B9ED-8CC7554667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a:extLst>
            <a:ext uri="{FF2B5EF4-FFF2-40B4-BE49-F238E27FC236}">
              <a16:creationId xmlns:a16="http://schemas.microsoft.com/office/drawing/2014/main" id="{B596011C-0230-4D3D-9CCE-26E1ED588788}"/>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a:extLst>
            <a:ext uri="{FF2B5EF4-FFF2-40B4-BE49-F238E27FC236}">
              <a16:creationId xmlns:a16="http://schemas.microsoft.com/office/drawing/2014/main" id="{25AEB1C9-F8C0-4241-841E-A4546061512E}"/>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a:extLst>
            <a:ext uri="{FF2B5EF4-FFF2-40B4-BE49-F238E27FC236}">
              <a16:creationId xmlns:a16="http://schemas.microsoft.com/office/drawing/2014/main" id="{E12DA8C6-84ED-4EED-8734-7AC82DC23C6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a:extLst>
            <a:ext uri="{FF2B5EF4-FFF2-40B4-BE49-F238E27FC236}">
              <a16:creationId xmlns:a16="http://schemas.microsoft.com/office/drawing/2014/main" id="{DD970E19-45AA-4D86-B3BF-E0C3ECD8200D}"/>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a:extLst>
            <a:ext uri="{FF2B5EF4-FFF2-40B4-BE49-F238E27FC236}">
              <a16:creationId xmlns:a16="http://schemas.microsoft.com/office/drawing/2014/main" id="{263F8AEB-FE5D-4B8F-99BE-38192E9F6264}"/>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22784B04-D367-4F1A-BE44-99B99D1A2668}"/>
            </a:ext>
          </a:extLst>
        </xdr:cNvPr>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a:extLst>
            <a:ext uri="{FF2B5EF4-FFF2-40B4-BE49-F238E27FC236}">
              <a16:creationId xmlns:a16="http://schemas.microsoft.com/office/drawing/2014/main" id="{735B12E6-AC78-48D9-B3EB-F69A956EC0B1}"/>
            </a:ext>
          </a:extLst>
        </xdr:cNvPr>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a:extLst>
            <a:ext uri="{FF2B5EF4-FFF2-40B4-BE49-F238E27FC236}">
              <a16:creationId xmlns:a16="http://schemas.microsoft.com/office/drawing/2014/main" id="{AC53B55C-BFAB-4E16-998D-69D3403C2D77}"/>
            </a:ext>
          </a:extLst>
        </xdr:cNvPr>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a:extLst>
            <a:ext uri="{FF2B5EF4-FFF2-40B4-BE49-F238E27FC236}">
              <a16:creationId xmlns:a16="http://schemas.microsoft.com/office/drawing/2014/main" id="{E124C304-BC2E-444F-A2DA-F73C2FE30A72}"/>
            </a:ext>
          </a:extLst>
        </xdr:cNvPr>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a:extLst>
            <a:ext uri="{FF2B5EF4-FFF2-40B4-BE49-F238E27FC236}">
              <a16:creationId xmlns:a16="http://schemas.microsoft.com/office/drawing/2014/main" id="{F9DA6CD9-6580-411A-AA21-15C26AB5D54D}"/>
            </a:ext>
          </a:extLst>
        </xdr:cNvPr>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4CF1125C-B9B7-408B-B215-35585FA08B4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9BFB2E8-2FC8-46E5-9723-8EC04396888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3375815-5417-40D2-9618-E0F71AAD66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510839F-F7F3-4DEC-9FBB-0EB25A8E1D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7354E93-57A3-465C-8711-827B61EC34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138430</xdr:rowOff>
    </xdr:from>
    <xdr:to>
      <xdr:col>24</xdr:col>
      <xdr:colOff>114300</xdr:colOff>
      <xdr:row>105</xdr:row>
      <xdr:rowOff>68580</xdr:rowOff>
    </xdr:to>
    <xdr:sp macro="" textlink="">
      <xdr:nvSpPr>
        <xdr:cNvPr id="386" name="楕円 385">
          <a:extLst>
            <a:ext uri="{FF2B5EF4-FFF2-40B4-BE49-F238E27FC236}">
              <a16:creationId xmlns:a16="http://schemas.microsoft.com/office/drawing/2014/main" id="{62BF5E84-9F25-4BF0-8AFA-461B0FA82AA5}"/>
            </a:ext>
          </a:extLst>
        </xdr:cNvPr>
        <xdr:cNvSpPr/>
      </xdr:nvSpPr>
      <xdr:spPr>
        <a:xfrm>
          <a:off x="45847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161307</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3D391474-6453-4BAC-AB14-A9261BF85E7F}"/>
            </a:ext>
          </a:extLst>
        </xdr:cNvPr>
        <xdr:cNvSpPr txBox="1"/>
      </xdr:nvSpPr>
      <xdr:spPr>
        <a:xfrm>
          <a:off x="4673600" y="1782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88" name="楕円 387">
          <a:extLst>
            <a:ext uri="{FF2B5EF4-FFF2-40B4-BE49-F238E27FC236}">
              <a16:creationId xmlns:a16="http://schemas.microsoft.com/office/drawing/2014/main" id="{B129A918-DD0C-425E-8F36-418BD7FD4512}"/>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17780</xdr:rowOff>
    </xdr:from>
    <xdr:to>
      <xdr:col>24</xdr:col>
      <xdr:colOff>63500</xdr:colOff>
      <xdr:row>105</xdr:row>
      <xdr:rowOff>41911</xdr:rowOff>
    </xdr:to>
    <xdr:cxnSp macro="">
      <xdr:nvCxnSpPr>
        <xdr:cNvPr id="389" name="直線コネクタ 388">
          <a:extLst>
            <a:ext uri="{FF2B5EF4-FFF2-40B4-BE49-F238E27FC236}">
              <a16:creationId xmlns:a16="http://schemas.microsoft.com/office/drawing/2014/main" id="{CFD61E7B-7284-4A05-93E8-7E2C1B23CA91}"/>
            </a:ext>
          </a:extLst>
        </xdr:cNvPr>
        <xdr:cNvCxnSpPr/>
      </xdr:nvCxnSpPr>
      <xdr:spPr>
        <a:xfrm flipV="1">
          <a:off x="3797300" y="180200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0</xdr:rowOff>
    </xdr:from>
    <xdr:to>
      <xdr:col>15</xdr:col>
      <xdr:colOff>101600</xdr:colOff>
      <xdr:row>105</xdr:row>
      <xdr:rowOff>101600</xdr:rowOff>
    </xdr:to>
    <xdr:sp macro="" textlink="">
      <xdr:nvSpPr>
        <xdr:cNvPr id="390" name="楕円 389">
          <a:extLst>
            <a:ext uri="{FF2B5EF4-FFF2-40B4-BE49-F238E27FC236}">
              <a16:creationId xmlns:a16="http://schemas.microsoft.com/office/drawing/2014/main" id="{25ED77DC-D838-48E8-8887-552D726BD556}"/>
            </a:ext>
          </a:extLst>
        </xdr:cNvPr>
        <xdr:cNvSpPr/>
      </xdr:nvSpPr>
      <xdr:spPr>
        <a:xfrm>
          <a:off x="2857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50800</xdr:rowOff>
    </xdr:to>
    <xdr:cxnSp macro="">
      <xdr:nvCxnSpPr>
        <xdr:cNvPr id="391" name="直線コネクタ 390">
          <a:extLst>
            <a:ext uri="{FF2B5EF4-FFF2-40B4-BE49-F238E27FC236}">
              <a16:creationId xmlns:a16="http://schemas.microsoft.com/office/drawing/2014/main" id="{94515CF7-2F2E-4B7D-A2FD-0C0DE48A9FF2}"/>
            </a:ext>
          </a:extLst>
        </xdr:cNvPr>
        <xdr:cNvCxnSpPr/>
      </xdr:nvCxnSpPr>
      <xdr:spPr>
        <a:xfrm flipV="1">
          <a:off x="2908300" y="180441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24130</xdr:rowOff>
    </xdr:from>
    <xdr:to>
      <xdr:col>10</xdr:col>
      <xdr:colOff>165100</xdr:colOff>
      <xdr:row>105</xdr:row>
      <xdr:rowOff>125730</xdr:rowOff>
    </xdr:to>
    <xdr:sp macro="" textlink="">
      <xdr:nvSpPr>
        <xdr:cNvPr id="392" name="楕円 391">
          <a:extLst>
            <a:ext uri="{FF2B5EF4-FFF2-40B4-BE49-F238E27FC236}">
              <a16:creationId xmlns:a16="http://schemas.microsoft.com/office/drawing/2014/main" id="{749259E6-5EE4-4B8C-BD69-2423A89A2F72}"/>
            </a:ext>
          </a:extLst>
        </xdr:cNvPr>
        <xdr:cNvSpPr/>
      </xdr:nvSpPr>
      <xdr:spPr>
        <a:xfrm>
          <a:off x="1968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50800</xdr:rowOff>
    </xdr:from>
    <xdr:to>
      <xdr:col>15</xdr:col>
      <xdr:colOff>50800</xdr:colOff>
      <xdr:row>105</xdr:row>
      <xdr:rowOff>74930</xdr:rowOff>
    </xdr:to>
    <xdr:cxnSp macro="">
      <xdr:nvCxnSpPr>
        <xdr:cNvPr id="393" name="直線コネクタ 392">
          <a:extLst>
            <a:ext uri="{FF2B5EF4-FFF2-40B4-BE49-F238E27FC236}">
              <a16:creationId xmlns:a16="http://schemas.microsoft.com/office/drawing/2014/main" id="{5207950D-55E3-4DD9-BE67-44648A861464}"/>
            </a:ext>
          </a:extLst>
        </xdr:cNvPr>
        <xdr:cNvCxnSpPr/>
      </xdr:nvCxnSpPr>
      <xdr:spPr>
        <a:xfrm flipV="1">
          <a:off x="2019300" y="1805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16527</xdr:rowOff>
    </xdr:from>
    <xdr:ext cx="405111" cy="259045"/>
    <xdr:sp macro="" textlink="">
      <xdr:nvSpPr>
        <xdr:cNvPr id="394" name="n_1aveValue【港湾・漁港】&#10;有形固定資産減価償却率">
          <a:extLst>
            <a:ext uri="{FF2B5EF4-FFF2-40B4-BE49-F238E27FC236}">
              <a16:creationId xmlns:a16="http://schemas.microsoft.com/office/drawing/2014/main" id="{5AA8D35E-B501-46C0-9934-4B292CA13DA3}"/>
            </a:ext>
          </a:extLst>
        </xdr:cNvPr>
        <xdr:cNvSpPr txBox="1"/>
      </xdr:nvSpPr>
      <xdr:spPr>
        <a:xfrm>
          <a:off x="35820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95" name="n_2aveValue【港湾・漁港】&#10;有形固定資産減価償却率">
          <a:extLst>
            <a:ext uri="{FF2B5EF4-FFF2-40B4-BE49-F238E27FC236}">
              <a16:creationId xmlns:a16="http://schemas.microsoft.com/office/drawing/2014/main" id="{0D7BF1D6-07BE-4DEC-A929-92347746A5E5}"/>
            </a:ext>
          </a:extLst>
        </xdr:cNvPr>
        <xdr:cNvSpPr txBox="1"/>
      </xdr:nvSpPr>
      <xdr:spPr>
        <a:xfrm>
          <a:off x="270574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96" name="n_3aveValue【港湾・漁港】&#10;有形固定資産減価償却率">
          <a:extLst>
            <a:ext uri="{FF2B5EF4-FFF2-40B4-BE49-F238E27FC236}">
              <a16:creationId xmlns:a16="http://schemas.microsoft.com/office/drawing/2014/main" id="{6AA6C828-4770-4707-8CBF-2EA73C31CE60}"/>
            </a:ext>
          </a:extLst>
        </xdr:cNvPr>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97" name="n_1mainValue【港湾・漁港】&#10;有形固定資産減価償却率">
          <a:extLst>
            <a:ext uri="{FF2B5EF4-FFF2-40B4-BE49-F238E27FC236}">
              <a16:creationId xmlns:a16="http://schemas.microsoft.com/office/drawing/2014/main" id="{DB3D140A-1A72-403D-BC6E-032C3F5A9C32}"/>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92727</xdr:rowOff>
    </xdr:from>
    <xdr:ext cx="405111" cy="259045"/>
    <xdr:sp macro="" textlink="">
      <xdr:nvSpPr>
        <xdr:cNvPr id="398" name="n_2mainValue【港湾・漁港】&#10;有形固定資産減価償却率">
          <a:extLst>
            <a:ext uri="{FF2B5EF4-FFF2-40B4-BE49-F238E27FC236}">
              <a16:creationId xmlns:a16="http://schemas.microsoft.com/office/drawing/2014/main" id="{F9C8056E-38CF-47D5-8165-ADB81D521D9D}"/>
            </a:ext>
          </a:extLst>
        </xdr:cNvPr>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142257</xdr:rowOff>
    </xdr:from>
    <xdr:ext cx="405111" cy="259045"/>
    <xdr:sp macro="" textlink="">
      <xdr:nvSpPr>
        <xdr:cNvPr id="399" name="n_3mainValue【港湾・漁港】&#10;有形固定資産減価償却率">
          <a:extLst>
            <a:ext uri="{FF2B5EF4-FFF2-40B4-BE49-F238E27FC236}">
              <a16:creationId xmlns:a16="http://schemas.microsoft.com/office/drawing/2014/main" id="{B3944163-C3A4-4E04-BBD2-A09F9CA53B99}"/>
            </a:ext>
          </a:extLst>
        </xdr:cNvPr>
        <xdr:cNvSpPr txBox="1"/>
      </xdr:nvSpPr>
      <xdr:spPr>
        <a:xfrm>
          <a:off x="1816744" y="1780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9434FC6F-C962-4EEF-B866-5B3180E557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B29A8036-7960-44A9-8DF6-732703A92E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A090BC6E-ADD6-484F-A043-1CEF92C6EC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C19351B1-E813-40BE-889F-02E8B4E7B6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9028DA7A-BA21-48F4-92DC-860AC32D9B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FE0CCEB5-DEE3-4F17-A89E-AA14B51198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446BEDA7-FBFE-4D7D-A0F7-3045DDBCA3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5DFED8BD-D62F-460B-9B0B-7E3792F2D45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4E0F6984-389C-47CB-B87E-1B46FD4187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68EB3D81-E046-4D3D-9548-5AA5663918F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FB5291E1-CCDD-48BC-97B5-1F909802343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a:extLst>
            <a:ext uri="{FF2B5EF4-FFF2-40B4-BE49-F238E27FC236}">
              <a16:creationId xmlns:a16="http://schemas.microsoft.com/office/drawing/2014/main" id="{29A970C0-7C62-4C8C-B4C8-34E3445BF3BF}"/>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0A6A8EE3-F57D-4EBD-AF6B-E87F4E7AD69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a:extLst>
            <a:ext uri="{FF2B5EF4-FFF2-40B4-BE49-F238E27FC236}">
              <a16:creationId xmlns:a16="http://schemas.microsoft.com/office/drawing/2014/main" id="{1359241E-2A12-496F-9230-4FBB62D6A2BF}"/>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01E92E01-9C67-4E9C-8049-51277DF17DB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a:extLst>
            <a:ext uri="{FF2B5EF4-FFF2-40B4-BE49-F238E27FC236}">
              <a16:creationId xmlns:a16="http://schemas.microsoft.com/office/drawing/2014/main" id="{05908C5D-4CD7-4E90-B7EE-287F51005E79}"/>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2F532497-C966-4E9C-BE19-1E238A6DBC7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a:extLst>
            <a:ext uri="{FF2B5EF4-FFF2-40B4-BE49-F238E27FC236}">
              <a16:creationId xmlns:a16="http://schemas.microsoft.com/office/drawing/2014/main" id="{59E92F1B-67D0-491E-9535-3DC6F2DF0929}"/>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F5D619F3-95CE-4118-8970-F6A94F3582E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a:extLst>
            <a:ext uri="{FF2B5EF4-FFF2-40B4-BE49-F238E27FC236}">
              <a16:creationId xmlns:a16="http://schemas.microsoft.com/office/drawing/2014/main" id="{BAB8C339-0C39-49CC-8C62-88614EB3ED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D6980711-E78A-4733-848B-A6CEC802916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a:extLst>
            <a:ext uri="{FF2B5EF4-FFF2-40B4-BE49-F238E27FC236}">
              <a16:creationId xmlns:a16="http://schemas.microsoft.com/office/drawing/2014/main" id="{8624C30F-8E1C-4DC4-9DE5-A2FA64B4A856}"/>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D23EB7FD-61F6-4D83-997F-09A6060A1C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a:extLst>
            <a:ext uri="{FF2B5EF4-FFF2-40B4-BE49-F238E27FC236}">
              <a16:creationId xmlns:a16="http://schemas.microsoft.com/office/drawing/2014/main" id="{35E391D6-67E6-4E76-9625-CBEC60363E5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a:extLst>
            <a:ext uri="{FF2B5EF4-FFF2-40B4-BE49-F238E27FC236}">
              <a16:creationId xmlns:a16="http://schemas.microsoft.com/office/drawing/2014/main" id="{B1274014-7560-41EE-AB54-27B229E196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a:extLst>
            <a:ext uri="{FF2B5EF4-FFF2-40B4-BE49-F238E27FC236}">
              <a16:creationId xmlns:a16="http://schemas.microsoft.com/office/drawing/2014/main" id="{336CB463-13FE-4347-9A6F-37E6FF1CFA1E}"/>
            </a:ext>
          </a:extLst>
        </xdr:cNvPr>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a:extLst>
            <a:ext uri="{FF2B5EF4-FFF2-40B4-BE49-F238E27FC236}">
              <a16:creationId xmlns:a16="http://schemas.microsoft.com/office/drawing/2014/main" id="{0DEB8437-356A-4323-AD5F-C97751AB7BFF}"/>
            </a:ext>
          </a:extLst>
        </xdr:cNvPr>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a:extLst>
            <a:ext uri="{FF2B5EF4-FFF2-40B4-BE49-F238E27FC236}">
              <a16:creationId xmlns:a16="http://schemas.microsoft.com/office/drawing/2014/main" id="{15A53C4D-92FB-4B34-A9DC-A5C333BDA587}"/>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a:extLst>
            <a:ext uri="{FF2B5EF4-FFF2-40B4-BE49-F238E27FC236}">
              <a16:creationId xmlns:a16="http://schemas.microsoft.com/office/drawing/2014/main" id="{5F84391D-96A6-4A35-A77B-4CF2ABA6D616}"/>
            </a:ext>
          </a:extLst>
        </xdr:cNvPr>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a:extLst>
            <a:ext uri="{FF2B5EF4-FFF2-40B4-BE49-F238E27FC236}">
              <a16:creationId xmlns:a16="http://schemas.microsoft.com/office/drawing/2014/main" id="{80BC71CB-7824-4944-9883-E4F09F65758E}"/>
            </a:ext>
          </a:extLst>
        </xdr:cNvPr>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a:extLst>
            <a:ext uri="{FF2B5EF4-FFF2-40B4-BE49-F238E27FC236}">
              <a16:creationId xmlns:a16="http://schemas.microsoft.com/office/drawing/2014/main" id="{BD2FC198-03A4-4203-BE5B-F1408B0F07E3}"/>
            </a:ext>
          </a:extLst>
        </xdr:cNvPr>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a:extLst>
            <a:ext uri="{FF2B5EF4-FFF2-40B4-BE49-F238E27FC236}">
              <a16:creationId xmlns:a16="http://schemas.microsoft.com/office/drawing/2014/main" id="{E9FA2270-DD37-436F-BE3C-5D1DCCF74F32}"/>
            </a:ext>
          </a:extLst>
        </xdr:cNvPr>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a:extLst>
            <a:ext uri="{FF2B5EF4-FFF2-40B4-BE49-F238E27FC236}">
              <a16:creationId xmlns:a16="http://schemas.microsoft.com/office/drawing/2014/main" id="{6C2970CB-102E-43A3-9906-CBE5FDE8CD43}"/>
            </a:ext>
          </a:extLst>
        </xdr:cNvPr>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a:extLst>
            <a:ext uri="{FF2B5EF4-FFF2-40B4-BE49-F238E27FC236}">
              <a16:creationId xmlns:a16="http://schemas.microsoft.com/office/drawing/2014/main" id="{776C70B2-9564-4EEE-BB1C-62142FEB23E0}"/>
            </a:ext>
          </a:extLst>
        </xdr:cNvPr>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a:extLst>
            <a:ext uri="{FF2B5EF4-FFF2-40B4-BE49-F238E27FC236}">
              <a16:creationId xmlns:a16="http://schemas.microsoft.com/office/drawing/2014/main" id="{D85B3912-A786-43D9-8E49-4442C32D4E6F}"/>
            </a:ext>
          </a:extLst>
        </xdr:cNvPr>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246B534-33EA-4CF9-AFB8-60C6BCE8862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BADD6832-A5BD-4DB3-8F4E-AAC91B9999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95B3A2EE-220B-4853-9197-5F0E2EF3830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A9DD3D44-0800-4FDF-8B71-00A8DB93A1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28A20910-FB6B-48B1-AC22-CDE1ABFBBB4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11826</xdr:rowOff>
    </xdr:from>
    <xdr:to>
      <xdr:col>55</xdr:col>
      <xdr:colOff>50800</xdr:colOff>
      <xdr:row>106</xdr:row>
      <xdr:rowOff>113426</xdr:rowOff>
    </xdr:to>
    <xdr:sp macro="" textlink="">
      <xdr:nvSpPr>
        <xdr:cNvPr id="440" name="楕円 439">
          <a:extLst>
            <a:ext uri="{FF2B5EF4-FFF2-40B4-BE49-F238E27FC236}">
              <a16:creationId xmlns:a16="http://schemas.microsoft.com/office/drawing/2014/main" id="{5DA4C10B-224E-4A3E-988A-45B0FDF7F0F8}"/>
            </a:ext>
          </a:extLst>
        </xdr:cNvPr>
        <xdr:cNvSpPr/>
      </xdr:nvSpPr>
      <xdr:spPr>
        <a:xfrm>
          <a:off x="10426700" y="181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34703</xdr:rowOff>
    </xdr:from>
    <xdr:ext cx="599010" cy="259045"/>
    <xdr:sp macro="" textlink="">
      <xdr:nvSpPr>
        <xdr:cNvPr id="441" name="【港湾・漁港】&#10;一人当たり有形固定資産（償却資産）額該当値テキスト">
          <a:extLst>
            <a:ext uri="{FF2B5EF4-FFF2-40B4-BE49-F238E27FC236}">
              <a16:creationId xmlns:a16="http://schemas.microsoft.com/office/drawing/2014/main" id="{A95630E0-870A-487E-A022-A490205DEF3A}"/>
            </a:ext>
          </a:extLst>
        </xdr:cNvPr>
        <xdr:cNvSpPr txBox="1"/>
      </xdr:nvSpPr>
      <xdr:spPr>
        <a:xfrm>
          <a:off x="10515600" y="1803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18735</xdr:rowOff>
    </xdr:from>
    <xdr:to>
      <xdr:col>50</xdr:col>
      <xdr:colOff>165100</xdr:colOff>
      <xdr:row>106</xdr:row>
      <xdr:rowOff>120335</xdr:rowOff>
    </xdr:to>
    <xdr:sp macro="" textlink="">
      <xdr:nvSpPr>
        <xdr:cNvPr id="442" name="楕円 441">
          <a:extLst>
            <a:ext uri="{FF2B5EF4-FFF2-40B4-BE49-F238E27FC236}">
              <a16:creationId xmlns:a16="http://schemas.microsoft.com/office/drawing/2014/main" id="{3284827D-B63B-4884-AA95-3D14EA639E91}"/>
            </a:ext>
          </a:extLst>
        </xdr:cNvPr>
        <xdr:cNvSpPr/>
      </xdr:nvSpPr>
      <xdr:spPr>
        <a:xfrm>
          <a:off x="9588500" y="181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62626</xdr:rowOff>
    </xdr:from>
    <xdr:to>
      <xdr:col>55</xdr:col>
      <xdr:colOff>0</xdr:colOff>
      <xdr:row>106</xdr:row>
      <xdr:rowOff>69535</xdr:rowOff>
    </xdr:to>
    <xdr:cxnSp macro="">
      <xdr:nvCxnSpPr>
        <xdr:cNvPr id="443" name="直線コネクタ 442">
          <a:extLst>
            <a:ext uri="{FF2B5EF4-FFF2-40B4-BE49-F238E27FC236}">
              <a16:creationId xmlns:a16="http://schemas.microsoft.com/office/drawing/2014/main" id="{9BC1AB04-3571-418B-A051-25E1A39F78A8}"/>
            </a:ext>
          </a:extLst>
        </xdr:cNvPr>
        <xdr:cNvCxnSpPr/>
      </xdr:nvCxnSpPr>
      <xdr:spPr>
        <a:xfrm flipV="1">
          <a:off x="9639300" y="18236326"/>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37725</xdr:rowOff>
    </xdr:from>
    <xdr:to>
      <xdr:col>46</xdr:col>
      <xdr:colOff>38100</xdr:colOff>
      <xdr:row>106</xdr:row>
      <xdr:rowOff>139325</xdr:rowOff>
    </xdr:to>
    <xdr:sp macro="" textlink="">
      <xdr:nvSpPr>
        <xdr:cNvPr id="444" name="楕円 443">
          <a:extLst>
            <a:ext uri="{FF2B5EF4-FFF2-40B4-BE49-F238E27FC236}">
              <a16:creationId xmlns:a16="http://schemas.microsoft.com/office/drawing/2014/main" id="{B3E4D06A-FB92-4BEC-9EE5-2EC9DF57FA02}"/>
            </a:ext>
          </a:extLst>
        </xdr:cNvPr>
        <xdr:cNvSpPr/>
      </xdr:nvSpPr>
      <xdr:spPr>
        <a:xfrm>
          <a:off x="8699500" y="182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69535</xdr:rowOff>
    </xdr:from>
    <xdr:to>
      <xdr:col>50</xdr:col>
      <xdr:colOff>114300</xdr:colOff>
      <xdr:row>106</xdr:row>
      <xdr:rowOff>88525</xdr:rowOff>
    </xdr:to>
    <xdr:cxnSp macro="">
      <xdr:nvCxnSpPr>
        <xdr:cNvPr id="445" name="直線コネクタ 444">
          <a:extLst>
            <a:ext uri="{FF2B5EF4-FFF2-40B4-BE49-F238E27FC236}">
              <a16:creationId xmlns:a16="http://schemas.microsoft.com/office/drawing/2014/main" id="{1F11F26D-AE49-4902-AC26-0A6F7667DDD1}"/>
            </a:ext>
          </a:extLst>
        </xdr:cNvPr>
        <xdr:cNvCxnSpPr/>
      </xdr:nvCxnSpPr>
      <xdr:spPr>
        <a:xfrm flipV="1">
          <a:off x="8750300" y="18243235"/>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44035</xdr:rowOff>
    </xdr:from>
    <xdr:to>
      <xdr:col>41</xdr:col>
      <xdr:colOff>101600</xdr:colOff>
      <xdr:row>106</xdr:row>
      <xdr:rowOff>145635</xdr:rowOff>
    </xdr:to>
    <xdr:sp macro="" textlink="">
      <xdr:nvSpPr>
        <xdr:cNvPr id="446" name="楕円 445">
          <a:extLst>
            <a:ext uri="{FF2B5EF4-FFF2-40B4-BE49-F238E27FC236}">
              <a16:creationId xmlns:a16="http://schemas.microsoft.com/office/drawing/2014/main" id="{C14B9795-EDCE-4FA1-BB81-4F3E4644D419}"/>
            </a:ext>
          </a:extLst>
        </xdr:cNvPr>
        <xdr:cNvSpPr/>
      </xdr:nvSpPr>
      <xdr:spPr>
        <a:xfrm>
          <a:off x="7810500" y="182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88525</xdr:rowOff>
    </xdr:from>
    <xdr:to>
      <xdr:col>45</xdr:col>
      <xdr:colOff>177800</xdr:colOff>
      <xdr:row>106</xdr:row>
      <xdr:rowOff>94835</xdr:rowOff>
    </xdr:to>
    <xdr:cxnSp macro="">
      <xdr:nvCxnSpPr>
        <xdr:cNvPr id="447" name="直線コネクタ 446">
          <a:extLst>
            <a:ext uri="{FF2B5EF4-FFF2-40B4-BE49-F238E27FC236}">
              <a16:creationId xmlns:a16="http://schemas.microsoft.com/office/drawing/2014/main" id="{E603E6D3-E6F7-42F4-A26D-171DA954B71D}"/>
            </a:ext>
          </a:extLst>
        </xdr:cNvPr>
        <xdr:cNvCxnSpPr/>
      </xdr:nvCxnSpPr>
      <xdr:spPr>
        <a:xfrm flipV="1">
          <a:off x="7861300" y="18262225"/>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a:extLst>
            <a:ext uri="{FF2B5EF4-FFF2-40B4-BE49-F238E27FC236}">
              <a16:creationId xmlns:a16="http://schemas.microsoft.com/office/drawing/2014/main" id="{2C945FC5-98A3-4EF8-82EF-6461BE22AC43}"/>
            </a:ext>
          </a:extLst>
        </xdr:cNvPr>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123990</xdr:rowOff>
    </xdr:from>
    <xdr:ext cx="599010" cy="259045"/>
    <xdr:sp macro="" textlink="">
      <xdr:nvSpPr>
        <xdr:cNvPr id="449" name="n_2aveValue【港湾・漁港】&#10;一人当たり有形固定資産（償却資産）額">
          <a:extLst>
            <a:ext uri="{FF2B5EF4-FFF2-40B4-BE49-F238E27FC236}">
              <a16:creationId xmlns:a16="http://schemas.microsoft.com/office/drawing/2014/main" id="{E0956968-8DF9-41C9-9DA7-E54EB60EE5D2}"/>
            </a:ext>
          </a:extLst>
        </xdr:cNvPr>
        <xdr:cNvSpPr txBox="1"/>
      </xdr:nvSpPr>
      <xdr:spPr>
        <a:xfrm>
          <a:off x="8450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75029</xdr:rowOff>
    </xdr:from>
    <xdr:ext cx="599010" cy="259045"/>
    <xdr:sp macro="" textlink="">
      <xdr:nvSpPr>
        <xdr:cNvPr id="450" name="n_3aveValue【港湾・漁港】&#10;一人当たり有形固定資産（償却資産）額">
          <a:extLst>
            <a:ext uri="{FF2B5EF4-FFF2-40B4-BE49-F238E27FC236}">
              <a16:creationId xmlns:a16="http://schemas.microsoft.com/office/drawing/2014/main" id="{1968DFD9-31CB-41E5-8530-0C1662968B0D}"/>
            </a:ext>
          </a:extLst>
        </xdr:cNvPr>
        <xdr:cNvSpPr txBox="1"/>
      </xdr:nvSpPr>
      <xdr:spPr>
        <a:xfrm>
          <a:off x="7561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136862</xdr:rowOff>
    </xdr:from>
    <xdr:ext cx="599010" cy="259045"/>
    <xdr:sp macro="" textlink="">
      <xdr:nvSpPr>
        <xdr:cNvPr id="451" name="n_1mainValue【港湾・漁港】&#10;一人当たり有形固定資産（償却資産）額">
          <a:extLst>
            <a:ext uri="{FF2B5EF4-FFF2-40B4-BE49-F238E27FC236}">
              <a16:creationId xmlns:a16="http://schemas.microsoft.com/office/drawing/2014/main" id="{994DA760-7D74-4B82-BC6C-92A5CEF085A7}"/>
            </a:ext>
          </a:extLst>
        </xdr:cNvPr>
        <xdr:cNvSpPr txBox="1"/>
      </xdr:nvSpPr>
      <xdr:spPr>
        <a:xfrm>
          <a:off x="9327095" y="179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155852</xdr:rowOff>
    </xdr:from>
    <xdr:ext cx="599010" cy="259045"/>
    <xdr:sp macro="" textlink="">
      <xdr:nvSpPr>
        <xdr:cNvPr id="452" name="n_2mainValue【港湾・漁港】&#10;一人当たり有形固定資産（償却資産）額">
          <a:extLst>
            <a:ext uri="{FF2B5EF4-FFF2-40B4-BE49-F238E27FC236}">
              <a16:creationId xmlns:a16="http://schemas.microsoft.com/office/drawing/2014/main" id="{DEEB498C-858E-4583-A986-457D01DC3C61}"/>
            </a:ext>
          </a:extLst>
        </xdr:cNvPr>
        <xdr:cNvSpPr txBox="1"/>
      </xdr:nvSpPr>
      <xdr:spPr>
        <a:xfrm>
          <a:off x="8450795" y="1798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162162</xdr:rowOff>
    </xdr:from>
    <xdr:ext cx="599010" cy="259045"/>
    <xdr:sp macro="" textlink="">
      <xdr:nvSpPr>
        <xdr:cNvPr id="453" name="n_3mainValue【港湾・漁港】&#10;一人当たり有形固定資産（償却資産）額">
          <a:extLst>
            <a:ext uri="{FF2B5EF4-FFF2-40B4-BE49-F238E27FC236}">
              <a16:creationId xmlns:a16="http://schemas.microsoft.com/office/drawing/2014/main" id="{A218F811-0E45-462D-87CF-7928645B7AE1}"/>
            </a:ext>
          </a:extLst>
        </xdr:cNvPr>
        <xdr:cNvSpPr txBox="1"/>
      </xdr:nvSpPr>
      <xdr:spPr>
        <a:xfrm>
          <a:off x="7561795" y="1799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4A980B07-8388-4F0E-83E1-D71AC7B991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BA859F1F-F17A-4A94-96FF-249E1E2561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8A4E2B81-63D3-4D2C-87F8-C20FE65794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A77FC537-0798-4A49-B552-2FF917556C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A0B6894B-26DC-4BBD-9AFF-93A680FEC7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B0AAE0F7-58EE-44F2-99C6-A80DEFD3AF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9D40E0F-DBC0-4369-AA3E-888825B989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59824A5B-0F8C-42A7-A38A-E8A74EBA6A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C826DECD-FC26-4C97-835A-95C1CB70D3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D6A53B13-7C9F-4F34-8A8F-8087BF6183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EC1E5B70-6B75-4027-8E14-309E644F258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A8832F8D-01A9-47D8-AB24-629805C1FDF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6196D809-4367-495A-992D-C045232CFA1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AE566209-A3FA-425D-93B2-655B80C471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DCE04536-3692-43DF-8F26-4DD871C9096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67CE2922-4D96-4631-BA2D-C7C51E4E0E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DBAE20AD-1444-4D59-95DF-652ABBF330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4A1E240A-B54F-443D-AEE3-483E58F9A16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7F0F4C01-ACC6-4B6F-BF13-26F4EC3AC0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E0C1CACC-B6C5-4CE4-BFF6-6C5FA5CFC49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331F227E-2134-4ED8-BF87-952889429E5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3350892B-C515-4A29-A790-60603D9646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6A04128F-D6D7-4261-9C05-B80FA687CA1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48BA2677-BBD2-4224-90CB-71BB5AF98F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a:extLst>
            <a:ext uri="{FF2B5EF4-FFF2-40B4-BE49-F238E27FC236}">
              <a16:creationId xmlns:a16="http://schemas.microsoft.com/office/drawing/2014/main" id="{2F8F0C98-B050-4903-9B88-E6235DC31A9A}"/>
            </a:ext>
          </a:extLst>
        </xdr:cNvPr>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06A2B2F0-AE2D-4C8B-8700-58EDA4FAF72B}"/>
            </a:ext>
          </a:extLst>
        </xdr:cNvPr>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a:extLst>
            <a:ext uri="{FF2B5EF4-FFF2-40B4-BE49-F238E27FC236}">
              <a16:creationId xmlns:a16="http://schemas.microsoft.com/office/drawing/2014/main" id="{2B15C400-782B-4AF3-A873-893400308AC0}"/>
            </a:ext>
          </a:extLst>
        </xdr:cNvPr>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441AF16B-5692-4E11-962D-576A7DDBB7C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id="{913AD895-8723-4D66-9796-D8725A7BFDB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5D552AFA-A63B-4427-9EDB-5FC0D464988C}"/>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a:extLst>
            <a:ext uri="{FF2B5EF4-FFF2-40B4-BE49-F238E27FC236}">
              <a16:creationId xmlns:a16="http://schemas.microsoft.com/office/drawing/2014/main" id="{15CC9136-21E7-4E53-B044-EB605F912584}"/>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a:extLst>
            <a:ext uri="{FF2B5EF4-FFF2-40B4-BE49-F238E27FC236}">
              <a16:creationId xmlns:a16="http://schemas.microsoft.com/office/drawing/2014/main" id="{24E178DD-B6DF-429A-A343-C3E611A92EE6}"/>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a:extLst>
            <a:ext uri="{FF2B5EF4-FFF2-40B4-BE49-F238E27FC236}">
              <a16:creationId xmlns:a16="http://schemas.microsoft.com/office/drawing/2014/main" id="{1564264E-C69C-4C2D-BC20-5CA4C55F4070}"/>
            </a:ext>
          </a:extLst>
        </xdr:cNvPr>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a:extLst>
            <a:ext uri="{FF2B5EF4-FFF2-40B4-BE49-F238E27FC236}">
              <a16:creationId xmlns:a16="http://schemas.microsoft.com/office/drawing/2014/main" id="{2BEDDB90-EE83-4650-9FC7-CB7138C72A7F}"/>
            </a:ext>
          </a:extLst>
        </xdr:cNvPr>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A69D14F-49B6-4A15-A601-84ED7BDCED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98674CA-DF4E-437F-BAF8-5F1EAE1A50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9163E33-5661-4E0F-B18F-4835290CFF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E2EF654-3C80-4ACC-99A5-DAEDD2FB36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FB70EB7-5E46-43E6-8ABB-7DD4B512F3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93" name="楕円 492">
          <a:extLst>
            <a:ext uri="{FF2B5EF4-FFF2-40B4-BE49-F238E27FC236}">
              <a16:creationId xmlns:a16="http://schemas.microsoft.com/office/drawing/2014/main" id="{D4AEF3C3-82F3-4A13-8C46-CC3AF52A99A7}"/>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C6B33AF1-6AD4-4E4E-AC09-07E808391E04}"/>
            </a:ext>
          </a:extLst>
        </xdr:cNvPr>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95" name="楕円 494">
          <a:extLst>
            <a:ext uri="{FF2B5EF4-FFF2-40B4-BE49-F238E27FC236}">
              <a16:creationId xmlns:a16="http://schemas.microsoft.com/office/drawing/2014/main" id="{87922C83-FF7D-4649-ACBC-B941E486A959}"/>
            </a:ext>
          </a:extLst>
        </xdr:cNvPr>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118110</xdr:rowOff>
    </xdr:to>
    <xdr:cxnSp macro="">
      <xdr:nvCxnSpPr>
        <xdr:cNvPr id="496" name="直線コネクタ 495">
          <a:extLst>
            <a:ext uri="{FF2B5EF4-FFF2-40B4-BE49-F238E27FC236}">
              <a16:creationId xmlns:a16="http://schemas.microsoft.com/office/drawing/2014/main" id="{17D1984D-5A7B-4605-9A3E-966EDE05CC79}"/>
            </a:ext>
          </a:extLst>
        </xdr:cNvPr>
        <xdr:cNvCxnSpPr/>
      </xdr:nvCxnSpPr>
      <xdr:spPr>
        <a:xfrm flipV="1">
          <a:off x="15481300" y="65570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497" name="楕円 496">
          <a:extLst>
            <a:ext uri="{FF2B5EF4-FFF2-40B4-BE49-F238E27FC236}">
              <a16:creationId xmlns:a16="http://schemas.microsoft.com/office/drawing/2014/main" id="{92BBBF00-6FD5-429E-9E83-49CAC0548D9E}"/>
            </a:ext>
          </a:extLst>
        </xdr:cNvPr>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120015</xdr:rowOff>
    </xdr:to>
    <xdr:cxnSp macro="">
      <xdr:nvCxnSpPr>
        <xdr:cNvPr id="498" name="直線コネクタ 497">
          <a:extLst>
            <a:ext uri="{FF2B5EF4-FFF2-40B4-BE49-F238E27FC236}">
              <a16:creationId xmlns:a16="http://schemas.microsoft.com/office/drawing/2014/main" id="{E40A22F4-FF17-4BB6-B0C6-0037BCD9DE3D}"/>
            </a:ext>
          </a:extLst>
        </xdr:cNvPr>
        <xdr:cNvCxnSpPr/>
      </xdr:nvCxnSpPr>
      <xdr:spPr>
        <a:xfrm flipV="1">
          <a:off x="14592300" y="6633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99" name="楕円 498">
          <a:extLst>
            <a:ext uri="{FF2B5EF4-FFF2-40B4-BE49-F238E27FC236}">
              <a16:creationId xmlns:a16="http://schemas.microsoft.com/office/drawing/2014/main" id="{C9C8A10B-D5A6-4DC0-B4A6-BF6EA6BAE5C3}"/>
            </a:ext>
          </a:extLst>
        </xdr:cNvPr>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120015</xdr:rowOff>
    </xdr:to>
    <xdr:cxnSp macro="">
      <xdr:nvCxnSpPr>
        <xdr:cNvPr id="500" name="直線コネクタ 499">
          <a:extLst>
            <a:ext uri="{FF2B5EF4-FFF2-40B4-BE49-F238E27FC236}">
              <a16:creationId xmlns:a16="http://schemas.microsoft.com/office/drawing/2014/main" id="{19ECD3F9-BB0D-4F8E-8E4C-D59034FBDB90}"/>
            </a:ext>
          </a:extLst>
        </xdr:cNvPr>
        <xdr:cNvCxnSpPr/>
      </xdr:nvCxnSpPr>
      <xdr:spPr>
        <a:xfrm>
          <a:off x="13703300" y="65665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5D599BEC-C240-4ADB-B554-F555E037C3B3}"/>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F4143D0-D06F-47A7-83B0-C20D3A233844}"/>
            </a:ext>
          </a:extLst>
        </xdr:cNvPr>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6185F1D5-C56C-489F-8237-D6F3D26AFC22}"/>
            </a:ext>
          </a:extLst>
        </xdr:cNvPr>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160037</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95C7DF1D-3390-4AEC-B4E7-A4C431EF5358}"/>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21C01F44-25E1-4BE5-8D02-12BF44BCC1BB}"/>
            </a:ext>
          </a:extLst>
        </xdr:cNvPr>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118762</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EF794B4E-2BCF-4A5D-9634-D3E2E1267019}"/>
            </a:ext>
          </a:extLst>
        </xdr:cNvPr>
        <xdr:cNvSpPr txBox="1"/>
      </xdr:nvSpPr>
      <xdr:spPr>
        <a:xfrm>
          <a:off x="13500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FEFC848F-31D5-41FC-A60C-6532544B54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DAA30961-64CB-43B1-BF3A-7327690D39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6023C6C0-C6FF-4AB5-86F7-DDBD8C3ACE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BB13C978-A69B-48C5-A5E5-B93A2E4659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C6102C96-69AE-44FC-8746-B28B384E89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8A1F08D0-20A0-4ACE-8F1F-5A27E0DAB7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EA5FD63C-0F33-44F4-B573-0014073486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B825C2B6-5C5F-4394-8664-5C4F3A0B49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FC1F41CF-9386-4C76-A1BC-AA3CF2726D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3E0D4323-A620-4197-82E0-7F93F97032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07E25AF2-3AFC-45F9-B527-5582A082D0A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a:extLst>
            <a:ext uri="{FF2B5EF4-FFF2-40B4-BE49-F238E27FC236}">
              <a16:creationId xmlns:a16="http://schemas.microsoft.com/office/drawing/2014/main" id="{8508DB8C-F915-42B4-94BE-3D307F08BA8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C658F10-A33D-4602-AE1D-3DA5A00A531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a:extLst>
            <a:ext uri="{FF2B5EF4-FFF2-40B4-BE49-F238E27FC236}">
              <a16:creationId xmlns:a16="http://schemas.microsoft.com/office/drawing/2014/main" id="{F7BD3910-749D-4BF7-98BE-618DE1E9DA9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1BE07D4D-297C-42FB-87B3-A76F4217DB7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a:extLst>
            <a:ext uri="{FF2B5EF4-FFF2-40B4-BE49-F238E27FC236}">
              <a16:creationId xmlns:a16="http://schemas.microsoft.com/office/drawing/2014/main" id="{1D203B7C-2FFE-4332-A41F-65E205E0410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86F66453-17C2-4FFB-85B3-43618FE87D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a:extLst>
            <a:ext uri="{FF2B5EF4-FFF2-40B4-BE49-F238E27FC236}">
              <a16:creationId xmlns:a16="http://schemas.microsoft.com/office/drawing/2014/main" id="{9E7FB1A7-A38A-4E53-9CDC-43957AF46E6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F9BADF0A-A99B-4594-94F7-39F9CBBA41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a:extLst>
            <a:ext uri="{FF2B5EF4-FFF2-40B4-BE49-F238E27FC236}">
              <a16:creationId xmlns:a16="http://schemas.microsoft.com/office/drawing/2014/main" id="{A5760864-80D8-4095-A534-EC4C5E0F908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4FD1DD52-0E72-47A1-A2E5-F3C95A7488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a:extLst>
            <a:ext uri="{FF2B5EF4-FFF2-40B4-BE49-F238E27FC236}">
              <a16:creationId xmlns:a16="http://schemas.microsoft.com/office/drawing/2014/main" id="{35733E99-DA77-4BE5-979F-9C3AD469627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a:extLst>
            <a:ext uri="{FF2B5EF4-FFF2-40B4-BE49-F238E27FC236}">
              <a16:creationId xmlns:a16="http://schemas.microsoft.com/office/drawing/2014/main" id="{6BBE2EBE-C282-4EA4-803A-496D4CFAF3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a:extLst>
            <a:ext uri="{FF2B5EF4-FFF2-40B4-BE49-F238E27FC236}">
              <a16:creationId xmlns:a16="http://schemas.microsoft.com/office/drawing/2014/main" id="{11F1CED9-B52A-4805-9BC2-B0AF92517F00}"/>
            </a:ext>
          </a:extLst>
        </xdr:cNvPr>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a:extLst>
            <a:ext uri="{FF2B5EF4-FFF2-40B4-BE49-F238E27FC236}">
              <a16:creationId xmlns:a16="http://schemas.microsoft.com/office/drawing/2014/main" id="{821525E0-E749-4BAE-9884-162104583AD3}"/>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a:extLst>
            <a:ext uri="{FF2B5EF4-FFF2-40B4-BE49-F238E27FC236}">
              <a16:creationId xmlns:a16="http://schemas.microsoft.com/office/drawing/2014/main" id="{FC63194A-D607-4F4B-BB5A-95AAD2A2C8E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a:extLst>
            <a:ext uri="{FF2B5EF4-FFF2-40B4-BE49-F238E27FC236}">
              <a16:creationId xmlns:a16="http://schemas.microsoft.com/office/drawing/2014/main" id="{D7E3D5A3-A1CB-486C-97C7-9144EF21C49D}"/>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a:extLst>
            <a:ext uri="{FF2B5EF4-FFF2-40B4-BE49-F238E27FC236}">
              <a16:creationId xmlns:a16="http://schemas.microsoft.com/office/drawing/2014/main" id="{A4D6A12D-0E28-4336-9208-1EE93748FDD4}"/>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535" name="【認定こども園・幼稚園・保育所】&#10;一人当たり面積平均値テキスト">
          <a:extLst>
            <a:ext uri="{FF2B5EF4-FFF2-40B4-BE49-F238E27FC236}">
              <a16:creationId xmlns:a16="http://schemas.microsoft.com/office/drawing/2014/main" id="{D9EF0BFB-4456-4B24-80E6-200B858F36DA}"/>
            </a:ext>
          </a:extLst>
        </xdr:cNvPr>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a:extLst>
            <a:ext uri="{FF2B5EF4-FFF2-40B4-BE49-F238E27FC236}">
              <a16:creationId xmlns:a16="http://schemas.microsoft.com/office/drawing/2014/main" id="{1F2B33FD-F913-41F6-BFE7-EA6B74D29AB9}"/>
            </a:ext>
          </a:extLst>
        </xdr:cNvPr>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a:extLst>
            <a:ext uri="{FF2B5EF4-FFF2-40B4-BE49-F238E27FC236}">
              <a16:creationId xmlns:a16="http://schemas.microsoft.com/office/drawing/2014/main" id="{53CC818B-9671-41F2-99FC-23A14F162684}"/>
            </a:ext>
          </a:extLst>
        </xdr:cNvPr>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a:extLst>
            <a:ext uri="{FF2B5EF4-FFF2-40B4-BE49-F238E27FC236}">
              <a16:creationId xmlns:a16="http://schemas.microsoft.com/office/drawing/2014/main" id="{9A2BB52B-CBFF-4A44-828C-F62EAFC8F0C9}"/>
            </a:ext>
          </a:extLst>
        </xdr:cNvPr>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a:extLst>
            <a:ext uri="{FF2B5EF4-FFF2-40B4-BE49-F238E27FC236}">
              <a16:creationId xmlns:a16="http://schemas.microsoft.com/office/drawing/2014/main" id="{3B573229-97CD-44CE-B4C4-B8467212B7FA}"/>
            </a:ext>
          </a:extLst>
        </xdr:cNvPr>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ECF4B1C-BABD-48E9-AA9D-71870D45A5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DA567F8A-6567-4EAA-AF16-EE79956AA5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C4DFCB69-556F-4033-B84A-843A35BBF8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A80DD2CC-3BA1-4E02-AE87-F05CE0CF380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244021B-9989-44F8-880D-DB82BB576AC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17780</xdr:rowOff>
    </xdr:from>
    <xdr:to>
      <xdr:col>116</xdr:col>
      <xdr:colOff>114300</xdr:colOff>
      <xdr:row>37</xdr:row>
      <xdr:rowOff>119380</xdr:rowOff>
    </xdr:to>
    <xdr:sp macro="" textlink="">
      <xdr:nvSpPr>
        <xdr:cNvPr id="545" name="楕円 544">
          <a:extLst>
            <a:ext uri="{FF2B5EF4-FFF2-40B4-BE49-F238E27FC236}">
              <a16:creationId xmlns:a16="http://schemas.microsoft.com/office/drawing/2014/main" id="{9B484A91-FC12-43FC-BB88-F62541E16B50}"/>
            </a:ext>
          </a:extLst>
        </xdr:cNvPr>
        <xdr:cNvSpPr/>
      </xdr:nvSpPr>
      <xdr:spPr>
        <a:xfrm>
          <a:off x="22110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40657</xdr:rowOff>
    </xdr:from>
    <xdr:ext cx="469744" cy="259045"/>
    <xdr:sp macro="" textlink="">
      <xdr:nvSpPr>
        <xdr:cNvPr id="546" name="【認定こども園・幼稚園・保育所】&#10;一人当たり面積該当値テキスト">
          <a:extLst>
            <a:ext uri="{FF2B5EF4-FFF2-40B4-BE49-F238E27FC236}">
              <a16:creationId xmlns:a16="http://schemas.microsoft.com/office/drawing/2014/main" id="{F59A3B16-8C3C-4AB3-BA80-9C52C144B412}"/>
            </a:ext>
          </a:extLst>
        </xdr:cNvPr>
        <xdr:cNvSpPr txBox="1"/>
      </xdr:nvSpPr>
      <xdr:spPr>
        <a:xfrm>
          <a:off x="221996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547" name="楕円 546">
          <a:extLst>
            <a:ext uri="{FF2B5EF4-FFF2-40B4-BE49-F238E27FC236}">
              <a16:creationId xmlns:a16="http://schemas.microsoft.com/office/drawing/2014/main" id="{EF3FA3DD-ACC0-4B6E-A2CA-395D79790CEB}"/>
            </a:ext>
          </a:extLst>
        </xdr:cNvPr>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87630</xdr:rowOff>
    </xdr:from>
    <xdr:to>
      <xdr:col>116</xdr:col>
      <xdr:colOff>63500</xdr:colOff>
      <xdr:row>37</xdr:row>
      <xdr:rowOff>68580</xdr:rowOff>
    </xdr:to>
    <xdr:cxnSp macro="">
      <xdr:nvCxnSpPr>
        <xdr:cNvPr id="548" name="直線コネクタ 547">
          <a:extLst>
            <a:ext uri="{FF2B5EF4-FFF2-40B4-BE49-F238E27FC236}">
              <a16:creationId xmlns:a16="http://schemas.microsoft.com/office/drawing/2014/main" id="{680B968F-68AC-4013-8418-390311EAA92D}"/>
            </a:ext>
          </a:extLst>
        </xdr:cNvPr>
        <xdr:cNvCxnSpPr/>
      </xdr:nvCxnSpPr>
      <xdr:spPr>
        <a:xfrm>
          <a:off x="21323300" y="62598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549" name="楕円 548">
          <a:extLst>
            <a:ext uri="{FF2B5EF4-FFF2-40B4-BE49-F238E27FC236}">
              <a16:creationId xmlns:a16="http://schemas.microsoft.com/office/drawing/2014/main" id="{2DC325D1-DE24-47B2-BC13-977371FFAB09}"/>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167640</xdr:rowOff>
    </xdr:to>
    <xdr:cxnSp macro="">
      <xdr:nvCxnSpPr>
        <xdr:cNvPr id="550" name="直線コネクタ 549">
          <a:extLst>
            <a:ext uri="{FF2B5EF4-FFF2-40B4-BE49-F238E27FC236}">
              <a16:creationId xmlns:a16="http://schemas.microsoft.com/office/drawing/2014/main" id="{C8CA87FD-D125-4C23-8850-821088A49570}"/>
            </a:ext>
          </a:extLst>
        </xdr:cNvPr>
        <xdr:cNvCxnSpPr/>
      </xdr:nvCxnSpPr>
      <xdr:spPr>
        <a:xfrm flipV="1">
          <a:off x="20434300" y="6259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551" name="楕円 550">
          <a:extLst>
            <a:ext uri="{FF2B5EF4-FFF2-40B4-BE49-F238E27FC236}">
              <a16:creationId xmlns:a16="http://schemas.microsoft.com/office/drawing/2014/main" id="{98AD500C-CED2-446B-8C98-B32D07F14712}"/>
            </a:ext>
          </a:extLst>
        </xdr:cNvPr>
        <xdr:cNvSpPr/>
      </xdr:nvSpPr>
      <xdr:spPr>
        <a:xfrm>
          <a:off x="19494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36</xdr:row>
      <xdr:rowOff>167640</xdr:rowOff>
    </xdr:to>
    <xdr:cxnSp macro="">
      <xdr:nvCxnSpPr>
        <xdr:cNvPr id="552" name="直線コネクタ 551">
          <a:extLst>
            <a:ext uri="{FF2B5EF4-FFF2-40B4-BE49-F238E27FC236}">
              <a16:creationId xmlns:a16="http://schemas.microsoft.com/office/drawing/2014/main" id="{AB867F1D-8467-4C68-BB7B-F3183802471F}"/>
            </a:ext>
          </a:extLst>
        </xdr:cNvPr>
        <xdr:cNvCxnSpPr/>
      </xdr:nvCxnSpPr>
      <xdr:spPr>
        <a:xfrm>
          <a:off x="19545300" y="632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553" name="n_1aveValue【認定こども園・幼稚園・保育所】&#10;一人当たり面積">
          <a:extLst>
            <a:ext uri="{FF2B5EF4-FFF2-40B4-BE49-F238E27FC236}">
              <a16:creationId xmlns:a16="http://schemas.microsoft.com/office/drawing/2014/main" id="{41901293-D6A4-4737-BB9C-3A70BEC7D46F}"/>
            </a:ext>
          </a:extLst>
        </xdr:cNvPr>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54" name="n_2aveValue【認定こども園・幼稚園・保育所】&#10;一人当たり面積">
          <a:extLst>
            <a:ext uri="{FF2B5EF4-FFF2-40B4-BE49-F238E27FC236}">
              <a16:creationId xmlns:a16="http://schemas.microsoft.com/office/drawing/2014/main" id="{AA4CEA08-8CA8-41EE-8036-AF098463004E}"/>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55" name="n_3aveValue【認定こども園・幼稚園・保育所】&#10;一人当たり面積">
          <a:extLst>
            <a:ext uri="{FF2B5EF4-FFF2-40B4-BE49-F238E27FC236}">
              <a16:creationId xmlns:a16="http://schemas.microsoft.com/office/drawing/2014/main" id="{38BE3A8D-2E47-4FA7-9DEA-DBF272ED869B}"/>
            </a:ext>
          </a:extLst>
        </xdr:cNvPr>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556" name="n_1mainValue【認定こども園・幼稚園・保育所】&#10;一人当たり面積">
          <a:extLst>
            <a:ext uri="{FF2B5EF4-FFF2-40B4-BE49-F238E27FC236}">
              <a16:creationId xmlns:a16="http://schemas.microsoft.com/office/drawing/2014/main" id="{3CC809AD-A6C7-4C34-AE67-595265F200AA}"/>
            </a:ext>
          </a:extLst>
        </xdr:cNvPr>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57" name="n_2mainValue【認定こども園・幼稚園・保育所】&#10;一人当たり面積">
          <a:extLst>
            <a:ext uri="{FF2B5EF4-FFF2-40B4-BE49-F238E27FC236}">
              <a16:creationId xmlns:a16="http://schemas.microsoft.com/office/drawing/2014/main" id="{3A46A9C3-5AD2-44DA-B6BC-B06026292435}"/>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558" name="n_3mainValue【認定こども園・幼稚園・保育所】&#10;一人当たり面積">
          <a:extLst>
            <a:ext uri="{FF2B5EF4-FFF2-40B4-BE49-F238E27FC236}">
              <a16:creationId xmlns:a16="http://schemas.microsoft.com/office/drawing/2014/main" id="{A33ADC63-062D-4D86-8EAE-C985B79C5D99}"/>
            </a:ext>
          </a:extLst>
        </xdr:cNvPr>
        <xdr:cNvSpPr txBox="1"/>
      </xdr:nvSpPr>
      <xdr:spPr>
        <a:xfrm>
          <a:off x="19310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186C78C7-17B7-4FDE-9044-FE8A8460A2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1AC7E7BB-709B-4153-8EEC-5A5EFCDE79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73386C2E-5FA6-4CE0-8F32-392BDB9923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43E6C380-64B6-4DAD-8672-5E1B36A4DD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20E68DB5-1AC3-410C-80B9-725A8EE1D7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E8A02585-1075-484D-9AB6-3FBDCBEF23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744FC4E6-AA18-444C-9CC1-CCD0228B9A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5FBC4F1D-A2E0-4D9A-8996-65DFB956C3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AD19B47A-CC56-431D-A587-E91F269551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65B8D483-9FE2-475E-B2CE-54E402E224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a:extLst>
            <a:ext uri="{FF2B5EF4-FFF2-40B4-BE49-F238E27FC236}">
              <a16:creationId xmlns:a16="http://schemas.microsoft.com/office/drawing/2014/main" id="{5085595C-D118-431E-BC88-7BA5E2370A9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a:extLst>
            <a:ext uri="{FF2B5EF4-FFF2-40B4-BE49-F238E27FC236}">
              <a16:creationId xmlns:a16="http://schemas.microsoft.com/office/drawing/2014/main" id="{15AED1FB-A1C4-48DE-884C-B0F5D30F56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a:extLst>
            <a:ext uri="{FF2B5EF4-FFF2-40B4-BE49-F238E27FC236}">
              <a16:creationId xmlns:a16="http://schemas.microsoft.com/office/drawing/2014/main" id="{9B8F92C2-D64C-48B6-B107-B9B7886EA37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a:extLst>
            <a:ext uri="{FF2B5EF4-FFF2-40B4-BE49-F238E27FC236}">
              <a16:creationId xmlns:a16="http://schemas.microsoft.com/office/drawing/2014/main" id="{0D47F8CF-68CE-49BE-83F8-43DE8DCAC9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a:extLst>
            <a:ext uri="{FF2B5EF4-FFF2-40B4-BE49-F238E27FC236}">
              <a16:creationId xmlns:a16="http://schemas.microsoft.com/office/drawing/2014/main" id="{C0329583-9B5B-4974-9E26-D5FB0A01EF9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a:extLst>
            <a:ext uri="{FF2B5EF4-FFF2-40B4-BE49-F238E27FC236}">
              <a16:creationId xmlns:a16="http://schemas.microsoft.com/office/drawing/2014/main" id="{0F2344C1-9574-4FEE-A1AB-9A12D498CEC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a:extLst>
            <a:ext uri="{FF2B5EF4-FFF2-40B4-BE49-F238E27FC236}">
              <a16:creationId xmlns:a16="http://schemas.microsoft.com/office/drawing/2014/main" id="{BBCDBE55-5089-49E6-BFE6-3593B322D7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a:extLst>
            <a:ext uri="{FF2B5EF4-FFF2-40B4-BE49-F238E27FC236}">
              <a16:creationId xmlns:a16="http://schemas.microsoft.com/office/drawing/2014/main" id="{45DFA61F-62A6-4EDD-82B4-B1E26A405C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a:extLst>
            <a:ext uri="{FF2B5EF4-FFF2-40B4-BE49-F238E27FC236}">
              <a16:creationId xmlns:a16="http://schemas.microsoft.com/office/drawing/2014/main" id="{4A8FB1E0-1637-4D68-AB98-13F245469CE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a:extLst>
            <a:ext uri="{FF2B5EF4-FFF2-40B4-BE49-F238E27FC236}">
              <a16:creationId xmlns:a16="http://schemas.microsoft.com/office/drawing/2014/main" id="{BCF61E7A-FFC7-4711-87DC-65BE72F655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a:extLst>
            <a:ext uri="{FF2B5EF4-FFF2-40B4-BE49-F238E27FC236}">
              <a16:creationId xmlns:a16="http://schemas.microsoft.com/office/drawing/2014/main" id="{5435269D-F1C1-427F-A7E9-115AA9B5D6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a:extLst>
            <a:ext uri="{FF2B5EF4-FFF2-40B4-BE49-F238E27FC236}">
              <a16:creationId xmlns:a16="http://schemas.microsoft.com/office/drawing/2014/main" id="{E3B2D9E8-02A5-42C4-B943-DA950AEC7B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a:extLst>
            <a:ext uri="{FF2B5EF4-FFF2-40B4-BE49-F238E27FC236}">
              <a16:creationId xmlns:a16="http://schemas.microsoft.com/office/drawing/2014/main" id="{66CA1BC5-17F5-499F-9DC3-44DBFD873B3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5813F782-B4C2-46C5-BC3E-9A891367236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a:extLst>
            <a:ext uri="{FF2B5EF4-FFF2-40B4-BE49-F238E27FC236}">
              <a16:creationId xmlns:a16="http://schemas.microsoft.com/office/drawing/2014/main" id="{F1026D2B-FAA8-498E-95B4-892DF878DE0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a:extLst>
            <a:ext uri="{FF2B5EF4-FFF2-40B4-BE49-F238E27FC236}">
              <a16:creationId xmlns:a16="http://schemas.microsoft.com/office/drawing/2014/main" id="{62C16652-58E8-4D83-931E-67372F079B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a:extLst>
            <a:ext uri="{FF2B5EF4-FFF2-40B4-BE49-F238E27FC236}">
              <a16:creationId xmlns:a16="http://schemas.microsoft.com/office/drawing/2014/main" id="{9126A064-B48F-458F-AFF0-615319CC86BB}"/>
            </a:ext>
          </a:extLst>
        </xdr:cNvPr>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a:extLst>
            <a:ext uri="{FF2B5EF4-FFF2-40B4-BE49-F238E27FC236}">
              <a16:creationId xmlns:a16="http://schemas.microsoft.com/office/drawing/2014/main" id="{831E2240-BE3E-4C71-B4D5-4AC1264AC34A}"/>
            </a:ext>
          </a:extLst>
        </xdr:cNvPr>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a:extLst>
            <a:ext uri="{FF2B5EF4-FFF2-40B4-BE49-F238E27FC236}">
              <a16:creationId xmlns:a16="http://schemas.microsoft.com/office/drawing/2014/main" id="{73DD4B12-5760-452F-91F0-A49687494DA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a:extLst>
            <a:ext uri="{FF2B5EF4-FFF2-40B4-BE49-F238E27FC236}">
              <a16:creationId xmlns:a16="http://schemas.microsoft.com/office/drawing/2014/main" id="{DE75B080-A708-45B0-829C-698310D218AA}"/>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a:extLst>
            <a:ext uri="{FF2B5EF4-FFF2-40B4-BE49-F238E27FC236}">
              <a16:creationId xmlns:a16="http://schemas.microsoft.com/office/drawing/2014/main" id="{6FA93096-68FA-42C8-8FC2-95217DBCF50B}"/>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90" name="【学校施設】&#10;有形固定資産減価償却率平均値テキスト">
          <a:extLst>
            <a:ext uri="{FF2B5EF4-FFF2-40B4-BE49-F238E27FC236}">
              <a16:creationId xmlns:a16="http://schemas.microsoft.com/office/drawing/2014/main" id="{8F9407B9-BD9E-4EC5-8F54-4936A6DA1616}"/>
            </a:ext>
          </a:extLst>
        </xdr:cNvPr>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a:extLst>
            <a:ext uri="{FF2B5EF4-FFF2-40B4-BE49-F238E27FC236}">
              <a16:creationId xmlns:a16="http://schemas.microsoft.com/office/drawing/2014/main" id="{0FA87246-A599-4599-81B8-FA1450AD031D}"/>
            </a:ext>
          </a:extLst>
        </xdr:cNvPr>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a:extLst>
            <a:ext uri="{FF2B5EF4-FFF2-40B4-BE49-F238E27FC236}">
              <a16:creationId xmlns:a16="http://schemas.microsoft.com/office/drawing/2014/main" id="{A2ABC898-CC36-49F3-BD15-448703016DD5}"/>
            </a:ext>
          </a:extLst>
        </xdr:cNvPr>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a:extLst>
            <a:ext uri="{FF2B5EF4-FFF2-40B4-BE49-F238E27FC236}">
              <a16:creationId xmlns:a16="http://schemas.microsoft.com/office/drawing/2014/main" id="{B7676968-1CC5-425D-8D6E-6FC4E2FCFEAD}"/>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a:extLst>
            <a:ext uri="{FF2B5EF4-FFF2-40B4-BE49-F238E27FC236}">
              <a16:creationId xmlns:a16="http://schemas.microsoft.com/office/drawing/2014/main" id="{CDC4F90F-8627-45D7-A5DC-32CC4FF3FC3F}"/>
            </a:ext>
          </a:extLst>
        </xdr:cNvPr>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4549EAF-6247-43DB-BB1F-34DEE57EEF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E043F041-4159-4EA9-925B-DE03186020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9FB3DED-B595-475E-B766-740AAC53BB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ED1110B-1EC5-4BF4-B618-F108401C2E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2987C01-BDFC-4C49-99A1-3E5C5B5737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00" name="楕円 599">
          <a:extLst>
            <a:ext uri="{FF2B5EF4-FFF2-40B4-BE49-F238E27FC236}">
              <a16:creationId xmlns:a16="http://schemas.microsoft.com/office/drawing/2014/main" id="{82183BF7-1C63-457B-9C84-0D69F103A08D}"/>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601" name="【学校施設】&#10;有形固定資産減価償却率該当値テキスト">
          <a:extLst>
            <a:ext uri="{FF2B5EF4-FFF2-40B4-BE49-F238E27FC236}">
              <a16:creationId xmlns:a16="http://schemas.microsoft.com/office/drawing/2014/main" id="{18A41002-7B04-4D99-A16D-A6F95908ACC1}"/>
            </a:ext>
          </a:extLst>
        </xdr:cNvPr>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02" name="楕円 601">
          <a:extLst>
            <a:ext uri="{FF2B5EF4-FFF2-40B4-BE49-F238E27FC236}">
              <a16:creationId xmlns:a16="http://schemas.microsoft.com/office/drawing/2014/main" id="{46CF634D-F2FF-4CE9-A130-9E9881B1A6D9}"/>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68580</xdr:rowOff>
    </xdr:to>
    <xdr:cxnSp macro="">
      <xdr:nvCxnSpPr>
        <xdr:cNvPr id="603" name="直線コネクタ 602">
          <a:extLst>
            <a:ext uri="{FF2B5EF4-FFF2-40B4-BE49-F238E27FC236}">
              <a16:creationId xmlns:a16="http://schemas.microsoft.com/office/drawing/2014/main" id="{9CB55F1A-E447-4EF1-87A1-FDC97C9FF3DF}"/>
            </a:ext>
          </a:extLst>
        </xdr:cNvPr>
        <xdr:cNvCxnSpPr/>
      </xdr:nvCxnSpPr>
      <xdr:spPr>
        <a:xfrm flipV="1">
          <a:off x="15481300" y="103131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604" name="楕円 603">
          <a:extLst>
            <a:ext uri="{FF2B5EF4-FFF2-40B4-BE49-F238E27FC236}">
              <a16:creationId xmlns:a16="http://schemas.microsoft.com/office/drawing/2014/main" id="{7E7AB1F9-5896-4E89-BE10-E4525BD1BC30}"/>
            </a:ext>
          </a:extLst>
        </xdr:cNvPr>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117566</xdr:rowOff>
    </xdr:to>
    <xdr:cxnSp macro="">
      <xdr:nvCxnSpPr>
        <xdr:cNvPr id="605" name="直線コネクタ 604">
          <a:extLst>
            <a:ext uri="{FF2B5EF4-FFF2-40B4-BE49-F238E27FC236}">
              <a16:creationId xmlns:a16="http://schemas.microsoft.com/office/drawing/2014/main" id="{BA9F99C2-08F1-43A2-9405-66B110CFB057}"/>
            </a:ext>
          </a:extLst>
        </xdr:cNvPr>
        <xdr:cNvCxnSpPr/>
      </xdr:nvCxnSpPr>
      <xdr:spPr>
        <a:xfrm flipV="1">
          <a:off x="14592300" y="1035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06" name="楕円 605">
          <a:extLst>
            <a:ext uri="{FF2B5EF4-FFF2-40B4-BE49-F238E27FC236}">
              <a16:creationId xmlns:a16="http://schemas.microsoft.com/office/drawing/2014/main" id="{5FB8388F-0430-4B85-935D-AF8903257950}"/>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160020</xdr:rowOff>
    </xdr:to>
    <xdr:cxnSp macro="">
      <xdr:nvCxnSpPr>
        <xdr:cNvPr id="607" name="直線コネクタ 606">
          <a:extLst>
            <a:ext uri="{FF2B5EF4-FFF2-40B4-BE49-F238E27FC236}">
              <a16:creationId xmlns:a16="http://schemas.microsoft.com/office/drawing/2014/main" id="{614D87D3-6D59-4EEE-B79B-4DA77BBEB90F}"/>
            </a:ext>
          </a:extLst>
        </xdr:cNvPr>
        <xdr:cNvCxnSpPr/>
      </xdr:nvCxnSpPr>
      <xdr:spPr>
        <a:xfrm flipV="1">
          <a:off x="13703300" y="1040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608" name="n_1aveValue【学校施設】&#10;有形固定資産減価償却率">
          <a:extLst>
            <a:ext uri="{FF2B5EF4-FFF2-40B4-BE49-F238E27FC236}">
              <a16:creationId xmlns:a16="http://schemas.microsoft.com/office/drawing/2014/main" id="{64889D8F-662C-4B70-B9D8-D1648C5A6EE4}"/>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09" name="n_2aveValue【学校施設】&#10;有形固定資産減価償却率">
          <a:extLst>
            <a:ext uri="{FF2B5EF4-FFF2-40B4-BE49-F238E27FC236}">
              <a16:creationId xmlns:a16="http://schemas.microsoft.com/office/drawing/2014/main" id="{D9D117D8-A9AC-41A9-A610-D6FD318FF15D}"/>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610" name="n_3aveValue【学校施設】&#10;有形固定資産減価償却率">
          <a:extLst>
            <a:ext uri="{FF2B5EF4-FFF2-40B4-BE49-F238E27FC236}">
              <a16:creationId xmlns:a16="http://schemas.microsoft.com/office/drawing/2014/main" id="{0256BAE2-647E-44D0-9FCC-BC2EBF23CF29}"/>
            </a:ext>
          </a:extLst>
        </xdr:cNvPr>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11" name="n_1mainValue【学校施設】&#10;有形固定資産減価償却率">
          <a:extLst>
            <a:ext uri="{FF2B5EF4-FFF2-40B4-BE49-F238E27FC236}">
              <a16:creationId xmlns:a16="http://schemas.microsoft.com/office/drawing/2014/main" id="{18054406-B4B3-4AA7-8ECA-FBE8CAB814D7}"/>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612" name="n_2mainValue【学校施設】&#10;有形固定資産減価償却率">
          <a:extLst>
            <a:ext uri="{FF2B5EF4-FFF2-40B4-BE49-F238E27FC236}">
              <a16:creationId xmlns:a16="http://schemas.microsoft.com/office/drawing/2014/main" id="{AEFE3DE8-4A83-4F5B-B6AC-EB084761C4ED}"/>
            </a:ext>
          </a:extLst>
        </xdr:cNvPr>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13" name="n_3mainValue【学校施設】&#10;有形固定資産減価償却率">
          <a:extLst>
            <a:ext uri="{FF2B5EF4-FFF2-40B4-BE49-F238E27FC236}">
              <a16:creationId xmlns:a16="http://schemas.microsoft.com/office/drawing/2014/main" id="{6AD18EBB-2310-43AC-A113-0C0B52E38200}"/>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4BF247F1-A89D-44F0-AB68-7291C9FFB9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301CD10E-277D-4E00-B8D6-886D094D8E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B72998A8-CC81-4010-B1F5-CE17511699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6B8014B3-BBED-401F-83F4-0B6B24B4FF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3D65360D-BDB6-44AB-A11E-C9E7734D07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A3EA4BFA-68E3-4598-A4DB-91C8781798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821F9B62-1DFF-40CB-BDF8-95560FB7A7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A49E1DAD-2600-4295-A870-0C91EF24EC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0F6BABDF-EC35-45A4-8489-6401536395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B4B1B378-D44D-4F5B-854C-6AF37BE909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B26EEDBF-27B3-4882-A026-5AFD6AC1E5D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a:extLst>
            <a:ext uri="{FF2B5EF4-FFF2-40B4-BE49-F238E27FC236}">
              <a16:creationId xmlns:a16="http://schemas.microsoft.com/office/drawing/2014/main" id="{AB355014-68FE-42DC-B7CB-5717EC5BEE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a:extLst>
            <a:ext uri="{FF2B5EF4-FFF2-40B4-BE49-F238E27FC236}">
              <a16:creationId xmlns:a16="http://schemas.microsoft.com/office/drawing/2014/main" id="{A1C62CE7-96ED-47B9-A6D6-B078A9EFAAE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a:extLst>
            <a:ext uri="{FF2B5EF4-FFF2-40B4-BE49-F238E27FC236}">
              <a16:creationId xmlns:a16="http://schemas.microsoft.com/office/drawing/2014/main" id="{CA44DBCB-7A75-4E0D-9018-21518626992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a:extLst>
            <a:ext uri="{FF2B5EF4-FFF2-40B4-BE49-F238E27FC236}">
              <a16:creationId xmlns:a16="http://schemas.microsoft.com/office/drawing/2014/main" id="{AF5CACDA-8D7C-49FF-BC0F-82EC34AC7B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a:extLst>
            <a:ext uri="{FF2B5EF4-FFF2-40B4-BE49-F238E27FC236}">
              <a16:creationId xmlns:a16="http://schemas.microsoft.com/office/drawing/2014/main" id="{DBE28134-3B85-4754-8808-A1B479D1494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a:extLst>
            <a:ext uri="{FF2B5EF4-FFF2-40B4-BE49-F238E27FC236}">
              <a16:creationId xmlns:a16="http://schemas.microsoft.com/office/drawing/2014/main" id="{A120EC57-42B8-4EAF-9FA0-FD115BE81F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a:extLst>
            <a:ext uri="{FF2B5EF4-FFF2-40B4-BE49-F238E27FC236}">
              <a16:creationId xmlns:a16="http://schemas.microsoft.com/office/drawing/2014/main" id="{6B332D86-5C79-4A8D-9D81-56EF2C3D3A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a:extLst>
            <a:ext uri="{FF2B5EF4-FFF2-40B4-BE49-F238E27FC236}">
              <a16:creationId xmlns:a16="http://schemas.microsoft.com/office/drawing/2014/main" id="{C5909767-9483-46EF-B0DF-3414C560D3E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a:extLst>
            <a:ext uri="{FF2B5EF4-FFF2-40B4-BE49-F238E27FC236}">
              <a16:creationId xmlns:a16="http://schemas.microsoft.com/office/drawing/2014/main" id="{79F58D51-CE12-4463-8B89-87ECAC758B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a:extLst>
            <a:ext uri="{FF2B5EF4-FFF2-40B4-BE49-F238E27FC236}">
              <a16:creationId xmlns:a16="http://schemas.microsoft.com/office/drawing/2014/main" id="{7F08A66E-30C6-4111-864B-E33AA500132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B74EC15D-D051-4849-B5EC-67869966B0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a:extLst>
            <a:ext uri="{FF2B5EF4-FFF2-40B4-BE49-F238E27FC236}">
              <a16:creationId xmlns:a16="http://schemas.microsoft.com/office/drawing/2014/main" id="{16299C9A-5E7C-4A46-B9A7-0B79C66A8A9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a:extLst>
            <a:ext uri="{FF2B5EF4-FFF2-40B4-BE49-F238E27FC236}">
              <a16:creationId xmlns:a16="http://schemas.microsoft.com/office/drawing/2014/main" id="{78D85C73-936F-4E57-8706-C20E8F5C5F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a:extLst>
            <a:ext uri="{FF2B5EF4-FFF2-40B4-BE49-F238E27FC236}">
              <a16:creationId xmlns:a16="http://schemas.microsoft.com/office/drawing/2014/main" id="{8354A530-4DE4-4679-AEF5-F297911602D4}"/>
            </a:ext>
          </a:extLst>
        </xdr:cNvPr>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a:extLst>
            <a:ext uri="{FF2B5EF4-FFF2-40B4-BE49-F238E27FC236}">
              <a16:creationId xmlns:a16="http://schemas.microsoft.com/office/drawing/2014/main" id="{BEEF657D-DCE2-4B1A-A0DD-84BE1A8FEB98}"/>
            </a:ext>
          </a:extLst>
        </xdr:cNvPr>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a:extLst>
            <a:ext uri="{FF2B5EF4-FFF2-40B4-BE49-F238E27FC236}">
              <a16:creationId xmlns:a16="http://schemas.microsoft.com/office/drawing/2014/main" id="{2BD57863-EC5E-49BF-8EB9-8F042D654A6A}"/>
            </a:ext>
          </a:extLst>
        </xdr:cNvPr>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a:extLst>
            <a:ext uri="{FF2B5EF4-FFF2-40B4-BE49-F238E27FC236}">
              <a16:creationId xmlns:a16="http://schemas.microsoft.com/office/drawing/2014/main" id="{E5F76828-7C6D-4424-A9CF-0E72550A833E}"/>
            </a:ext>
          </a:extLst>
        </xdr:cNvPr>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a:extLst>
            <a:ext uri="{FF2B5EF4-FFF2-40B4-BE49-F238E27FC236}">
              <a16:creationId xmlns:a16="http://schemas.microsoft.com/office/drawing/2014/main" id="{8D90F054-543A-4A1E-9F35-99A180ECDA24}"/>
            </a:ext>
          </a:extLst>
        </xdr:cNvPr>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643" name="【学校施設】&#10;一人当たり面積平均値テキスト">
          <a:extLst>
            <a:ext uri="{FF2B5EF4-FFF2-40B4-BE49-F238E27FC236}">
              <a16:creationId xmlns:a16="http://schemas.microsoft.com/office/drawing/2014/main" id="{FFB3D375-2D8E-42D0-947E-7B8F106CA59C}"/>
            </a:ext>
          </a:extLst>
        </xdr:cNvPr>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a:extLst>
            <a:ext uri="{FF2B5EF4-FFF2-40B4-BE49-F238E27FC236}">
              <a16:creationId xmlns:a16="http://schemas.microsoft.com/office/drawing/2014/main" id="{1D78E0D2-8CB8-47B6-9E0C-E1E17894D524}"/>
            </a:ext>
          </a:extLst>
        </xdr:cNvPr>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a:extLst>
            <a:ext uri="{FF2B5EF4-FFF2-40B4-BE49-F238E27FC236}">
              <a16:creationId xmlns:a16="http://schemas.microsoft.com/office/drawing/2014/main" id="{CEBDAB31-903B-4139-8CC2-3D27FF7B0D24}"/>
            </a:ext>
          </a:extLst>
        </xdr:cNvPr>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a:extLst>
            <a:ext uri="{FF2B5EF4-FFF2-40B4-BE49-F238E27FC236}">
              <a16:creationId xmlns:a16="http://schemas.microsoft.com/office/drawing/2014/main" id="{3BD49BEC-18EA-49C6-9370-EAFA8228C49B}"/>
            </a:ext>
          </a:extLst>
        </xdr:cNvPr>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a:extLst>
            <a:ext uri="{FF2B5EF4-FFF2-40B4-BE49-F238E27FC236}">
              <a16:creationId xmlns:a16="http://schemas.microsoft.com/office/drawing/2014/main" id="{D7373FD1-6B92-4E3E-8A45-57BE9DD4F59E}"/>
            </a:ext>
          </a:extLst>
        </xdr:cNvPr>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88CD754-1B52-4833-9531-D65EE31146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C8A5CFF-5CE6-46B8-AA11-BBE1683CDA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F3A7776-38C7-42B6-B562-ACFEF292EB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F47F153-9069-4E5E-9FFD-ADCB10B1FB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57761E9-C363-412C-8F7F-4C6C47A0AA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138938</xdr:rowOff>
    </xdr:from>
    <xdr:to>
      <xdr:col>116</xdr:col>
      <xdr:colOff>114300</xdr:colOff>
      <xdr:row>59</xdr:row>
      <xdr:rowOff>69088</xdr:rowOff>
    </xdr:to>
    <xdr:sp macro="" textlink="">
      <xdr:nvSpPr>
        <xdr:cNvPr id="653" name="楕円 652">
          <a:extLst>
            <a:ext uri="{FF2B5EF4-FFF2-40B4-BE49-F238E27FC236}">
              <a16:creationId xmlns:a16="http://schemas.microsoft.com/office/drawing/2014/main" id="{85A787D2-03C0-47F1-AF47-77FF4C79BF04}"/>
            </a:ext>
          </a:extLst>
        </xdr:cNvPr>
        <xdr:cNvSpPr/>
      </xdr:nvSpPr>
      <xdr:spPr>
        <a:xfrm>
          <a:off x="221107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161815</xdr:rowOff>
    </xdr:from>
    <xdr:ext cx="469744" cy="259045"/>
    <xdr:sp macro="" textlink="">
      <xdr:nvSpPr>
        <xdr:cNvPr id="654" name="【学校施設】&#10;一人当たり面積該当値テキスト">
          <a:extLst>
            <a:ext uri="{FF2B5EF4-FFF2-40B4-BE49-F238E27FC236}">
              <a16:creationId xmlns:a16="http://schemas.microsoft.com/office/drawing/2014/main" id="{7F83BEA8-FA52-4AD0-91A1-B38F49FBFC88}"/>
            </a:ext>
          </a:extLst>
        </xdr:cNvPr>
        <xdr:cNvSpPr txBox="1"/>
      </xdr:nvSpPr>
      <xdr:spPr>
        <a:xfrm>
          <a:off x="22199600" y="993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154940</xdr:rowOff>
    </xdr:from>
    <xdr:to>
      <xdr:col>112</xdr:col>
      <xdr:colOff>38100</xdr:colOff>
      <xdr:row>59</xdr:row>
      <xdr:rowOff>85090</xdr:rowOff>
    </xdr:to>
    <xdr:sp macro="" textlink="">
      <xdr:nvSpPr>
        <xdr:cNvPr id="655" name="楕円 654">
          <a:extLst>
            <a:ext uri="{FF2B5EF4-FFF2-40B4-BE49-F238E27FC236}">
              <a16:creationId xmlns:a16="http://schemas.microsoft.com/office/drawing/2014/main" id="{FB503412-D67C-4EAB-BCC5-21B726D0C96D}"/>
            </a:ext>
          </a:extLst>
        </xdr:cNvPr>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18288</xdr:rowOff>
    </xdr:from>
    <xdr:to>
      <xdr:col>116</xdr:col>
      <xdr:colOff>63500</xdr:colOff>
      <xdr:row>59</xdr:row>
      <xdr:rowOff>34290</xdr:rowOff>
    </xdr:to>
    <xdr:cxnSp macro="">
      <xdr:nvCxnSpPr>
        <xdr:cNvPr id="656" name="直線コネクタ 655">
          <a:extLst>
            <a:ext uri="{FF2B5EF4-FFF2-40B4-BE49-F238E27FC236}">
              <a16:creationId xmlns:a16="http://schemas.microsoft.com/office/drawing/2014/main" id="{AD7F7838-2F0D-4890-A80F-811414F2C79B}"/>
            </a:ext>
          </a:extLst>
        </xdr:cNvPr>
        <xdr:cNvCxnSpPr/>
      </xdr:nvCxnSpPr>
      <xdr:spPr>
        <a:xfrm flipV="1">
          <a:off x="21323300" y="1013383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xdr:rowOff>
    </xdr:from>
    <xdr:to>
      <xdr:col>107</xdr:col>
      <xdr:colOff>101600</xdr:colOff>
      <xdr:row>62</xdr:row>
      <xdr:rowOff>114046</xdr:rowOff>
    </xdr:to>
    <xdr:sp macro="" textlink="">
      <xdr:nvSpPr>
        <xdr:cNvPr id="657" name="楕円 656">
          <a:extLst>
            <a:ext uri="{FF2B5EF4-FFF2-40B4-BE49-F238E27FC236}">
              <a16:creationId xmlns:a16="http://schemas.microsoft.com/office/drawing/2014/main" id="{DAC8D375-E42A-4D03-BA07-87426322881F}"/>
            </a:ext>
          </a:extLst>
        </xdr:cNvPr>
        <xdr:cNvSpPr/>
      </xdr:nvSpPr>
      <xdr:spPr>
        <a:xfrm>
          <a:off x="20383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34290</xdr:rowOff>
    </xdr:from>
    <xdr:to>
      <xdr:col>111</xdr:col>
      <xdr:colOff>177800</xdr:colOff>
      <xdr:row>62</xdr:row>
      <xdr:rowOff>63246</xdr:rowOff>
    </xdr:to>
    <xdr:cxnSp macro="">
      <xdr:nvCxnSpPr>
        <xdr:cNvPr id="658" name="直線コネクタ 657">
          <a:extLst>
            <a:ext uri="{FF2B5EF4-FFF2-40B4-BE49-F238E27FC236}">
              <a16:creationId xmlns:a16="http://schemas.microsoft.com/office/drawing/2014/main" id="{D576C46C-EEF2-4DDE-883D-3BFC0B4CF0F9}"/>
            </a:ext>
          </a:extLst>
        </xdr:cNvPr>
        <xdr:cNvCxnSpPr/>
      </xdr:nvCxnSpPr>
      <xdr:spPr>
        <a:xfrm flipV="1">
          <a:off x="20434300" y="10149840"/>
          <a:ext cx="889000" cy="5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20447</xdr:rowOff>
    </xdr:from>
    <xdr:to>
      <xdr:col>102</xdr:col>
      <xdr:colOff>165100</xdr:colOff>
      <xdr:row>62</xdr:row>
      <xdr:rowOff>122047</xdr:rowOff>
    </xdr:to>
    <xdr:sp macro="" textlink="">
      <xdr:nvSpPr>
        <xdr:cNvPr id="659" name="楕円 658">
          <a:extLst>
            <a:ext uri="{FF2B5EF4-FFF2-40B4-BE49-F238E27FC236}">
              <a16:creationId xmlns:a16="http://schemas.microsoft.com/office/drawing/2014/main" id="{437CDFC8-DEBD-4A01-AFEF-610689CDFBE2}"/>
            </a:ext>
          </a:extLst>
        </xdr:cNvPr>
        <xdr:cNvSpPr/>
      </xdr:nvSpPr>
      <xdr:spPr>
        <a:xfrm>
          <a:off x="19494500" y="10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63246</xdr:rowOff>
    </xdr:from>
    <xdr:to>
      <xdr:col>107</xdr:col>
      <xdr:colOff>50800</xdr:colOff>
      <xdr:row>62</xdr:row>
      <xdr:rowOff>71247</xdr:rowOff>
    </xdr:to>
    <xdr:cxnSp macro="">
      <xdr:nvCxnSpPr>
        <xdr:cNvPr id="660" name="直線コネクタ 659">
          <a:extLst>
            <a:ext uri="{FF2B5EF4-FFF2-40B4-BE49-F238E27FC236}">
              <a16:creationId xmlns:a16="http://schemas.microsoft.com/office/drawing/2014/main" id="{D9B3B57F-F1D3-48D1-A73D-B8192E0C103B}"/>
            </a:ext>
          </a:extLst>
        </xdr:cNvPr>
        <xdr:cNvCxnSpPr/>
      </xdr:nvCxnSpPr>
      <xdr:spPr>
        <a:xfrm flipV="1">
          <a:off x="19545300" y="106931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661" name="n_1aveValue【学校施設】&#10;一人当たり面積">
          <a:extLst>
            <a:ext uri="{FF2B5EF4-FFF2-40B4-BE49-F238E27FC236}">
              <a16:creationId xmlns:a16="http://schemas.microsoft.com/office/drawing/2014/main" id="{FAE0814C-EEEC-4AC2-9DFF-4617823BAD14}"/>
            </a:ext>
          </a:extLst>
        </xdr:cNvPr>
        <xdr:cNvSpPr txBox="1"/>
      </xdr:nvSpPr>
      <xdr:spPr>
        <a:xfrm>
          <a:off x="21075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62" name="n_2aveValue【学校施設】&#10;一人当たり面積">
          <a:extLst>
            <a:ext uri="{FF2B5EF4-FFF2-40B4-BE49-F238E27FC236}">
              <a16:creationId xmlns:a16="http://schemas.microsoft.com/office/drawing/2014/main" id="{E8ED9C55-C53B-424C-B591-E73A8E702BCD}"/>
            </a:ext>
          </a:extLst>
        </xdr:cNvPr>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63" name="n_3aveValue【学校施設】&#10;一人当たり面積">
          <a:extLst>
            <a:ext uri="{FF2B5EF4-FFF2-40B4-BE49-F238E27FC236}">
              <a16:creationId xmlns:a16="http://schemas.microsoft.com/office/drawing/2014/main" id="{25713A1F-7189-4E71-A5E5-27C59CB68665}"/>
            </a:ext>
          </a:extLst>
        </xdr:cNvPr>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101617</xdr:rowOff>
    </xdr:from>
    <xdr:ext cx="469744" cy="259045"/>
    <xdr:sp macro="" textlink="">
      <xdr:nvSpPr>
        <xdr:cNvPr id="664" name="n_1mainValue【学校施設】&#10;一人当たり面積">
          <a:extLst>
            <a:ext uri="{FF2B5EF4-FFF2-40B4-BE49-F238E27FC236}">
              <a16:creationId xmlns:a16="http://schemas.microsoft.com/office/drawing/2014/main" id="{E999954B-C364-4D25-84D9-BAE5E2A83057}"/>
            </a:ext>
          </a:extLst>
        </xdr:cNvPr>
        <xdr:cNvSpPr txBox="1"/>
      </xdr:nvSpPr>
      <xdr:spPr>
        <a:xfrm>
          <a:off x="21075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105173</xdr:rowOff>
    </xdr:from>
    <xdr:ext cx="469744" cy="259045"/>
    <xdr:sp macro="" textlink="">
      <xdr:nvSpPr>
        <xdr:cNvPr id="665" name="n_2mainValue【学校施設】&#10;一人当たり面積">
          <a:extLst>
            <a:ext uri="{FF2B5EF4-FFF2-40B4-BE49-F238E27FC236}">
              <a16:creationId xmlns:a16="http://schemas.microsoft.com/office/drawing/2014/main" id="{96EB04C0-9534-4388-944F-02F4DFE58557}"/>
            </a:ext>
          </a:extLst>
        </xdr:cNvPr>
        <xdr:cNvSpPr txBox="1"/>
      </xdr:nvSpPr>
      <xdr:spPr>
        <a:xfrm>
          <a:off x="201994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113174</xdr:rowOff>
    </xdr:from>
    <xdr:ext cx="469744" cy="259045"/>
    <xdr:sp macro="" textlink="">
      <xdr:nvSpPr>
        <xdr:cNvPr id="666" name="n_3mainValue【学校施設】&#10;一人当たり面積">
          <a:extLst>
            <a:ext uri="{FF2B5EF4-FFF2-40B4-BE49-F238E27FC236}">
              <a16:creationId xmlns:a16="http://schemas.microsoft.com/office/drawing/2014/main" id="{C07B2AD9-8CCF-4760-BE90-6DD1633E9185}"/>
            </a:ext>
          </a:extLst>
        </xdr:cNvPr>
        <xdr:cNvSpPr txBox="1"/>
      </xdr:nvSpPr>
      <xdr:spPr>
        <a:xfrm>
          <a:off x="19310427" y="1074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50553363-6948-4F71-9DCE-118DAB0D06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393A1A32-7956-406A-AEF7-B5DE1FF19C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05FC4DB0-2A9F-490C-9AFF-1106C88EC7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0D9E322A-D795-458E-BD0E-B3E00E7C07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4F5D8879-62F8-443E-A377-1683530AA4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5262FA81-69A6-48EF-8D52-342B40F6C1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60DF6342-8F2F-4012-9B2F-86372FC0B8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6E6F7809-3C39-4688-B5C4-C37EDF659A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a:extLst>
            <a:ext uri="{FF2B5EF4-FFF2-40B4-BE49-F238E27FC236}">
              <a16:creationId xmlns:a16="http://schemas.microsoft.com/office/drawing/2014/main" id="{4BE72324-7E17-4A1F-A657-4E1566D264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a:extLst>
            <a:ext uri="{FF2B5EF4-FFF2-40B4-BE49-F238E27FC236}">
              <a16:creationId xmlns:a16="http://schemas.microsoft.com/office/drawing/2014/main" id="{402BA68E-7A9B-420A-B0D7-197DC3927C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a:extLst>
            <a:ext uri="{FF2B5EF4-FFF2-40B4-BE49-F238E27FC236}">
              <a16:creationId xmlns:a16="http://schemas.microsoft.com/office/drawing/2014/main" id="{5D1D0462-4FC5-4012-B6E8-171ACFF3693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a:extLst>
            <a:ext uri="{FF2B5EF4-FFF2-40B4-BE49-F238E27FC236}">
              <a16:creationId xmlns:a16="http://schemas.microsoft.com/office/drawing/2014/main" id="{5262E535-BFAF-4FCF-805C-A171DB5CDFE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a:extLst>
            <a:ext uri="{FF2B5EF4-FFF2-40B4-BE49-F238E27FC236}">
              <a16:creationId xmlns:a16="http://schemas.microsoft.com/office/drawing/2014/main" id="{EA4501E9-7A5D-452D-93A0-E75B33C3467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a:extLst>
            <a:ext uri="{FF2B5EF4-FFF2-40B4-BE49-F238E27FC236}">
              <a16:creationId xmlns:a16="http://schemas.microsoft.com/office/drawing/2014/main" id="{FD4347FF-84A7-4936-A52D-0188F3E0E63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a:extLst>
            <a:ext uri="{FF2B5EF4-FFF2-40B4-BE49-F238E27FC236}">
              <a16:creationId xmlns:a16="http://schemas.microsoft.com/office/drawing/2014/main" id="{D70E5D46-8AE3-4E4A-9984-E2D41AF1B0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a:extLst>
            <a:ext uri="{FF2B5EF4-FFF2-40B4-BE49-F238E27FC236}">
              <a16:creationId xmlns:a16="http://schemas.microsoft.com/office/drawing/2014/main" id="{EBF21896-5096-4467-91E3-6A47A32786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a:extLst>
            <a:ext uri="{FF2B5EF4-FFF2-40B4-BE49-F238E27FC236}">
              <a16:creationId xmlns:a16="http://schemas.microsoft.com/office/drawing/2014/main" id="{40BBA91E-E04B-4FCA-8299-00C910F978E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a:extLst>
            <a:ext uri="{FF2B5EF4-FFF2-40B4-BE49-F238E27FC236}">
              <a16:creationId xmlns:a16="http://schemas.microsoft.com/office/drawing/2014/main" id="{A080AC6E-0D7A-4CF8-9A7F-6314BAD456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a:extLst>
            <a:ext uri="{FF2B5EF4-FFF2-40B4-BE49-F238E27FC236}">
              <a16:creationId xmlns:a16="http://schemas.microsoft.com/office/drawing/2014/main" id="{E886B587-4C43-486C-AC40-DC4BF2FE679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a:extLst>
            <a:ext uri="{FF2B5EF4-FFF2-40B4-BE49-F238E27FC236}">
              <a16:creationId xmlns:a16="http://schemas.microsoft.com/office/drawing/2014/main" id="{4EB0291F-E120-42C2-ACFE-16BB6437E50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a:extLst>
            <a:ext uri="{FF2B5EF4-FFF2-40B4-BE49-F238E27FC236}">
              <a16:creationId xmlns:a16="http://schemas.microsoft.com/office/drawing/2014/main" id="{189DECC0-3663-458A-8D51-6EC061EAB3C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310A8CD6-3D90-4BC6-A42A-4C9049C365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AD2E8453-EA0F-45C3-B344-B0E4626779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a:extLst>
            <a:ext uri="{FF2B5EF4-FFF2-40B4-BE49-F238E27FC236}">
              <a16:creationId xmlns:a16="http://schemas.microsoft.com/office/drawing/2014/main" id="{00F9D677-DF8C-4DD8-A384-10AE06743D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a:extLst>
            <a:ext uri="{FF2B5EF4-FFF2-40B4-BE49-F238E27FC236}">
              <a16:creationId xmlns:a16="http://schemas.microsoft.com/office/drawing/2014/main" id="{5DD4070E-F03B-4553-94A4-5BE6EA7E9768}"/>
            </a:ext>
          </a:extLst>
        </xdr:cNvPr>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a:extLst>
            <a:ext uri="{FF2B5EF4-FFF2-40B4-BE49-F238E27FC236}">
              <a16:creationId xmlns:a16="http://schemas.microsoft.com/office/drawing/2014/main" id="{BBDA238C-9382-43BF-BB31-7512ACC3EF2C}"/>
            </a:ext>
          </a:extLst>
        </xdr:cNvPr>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a:extLst>
            <a:ext uri="{FF2B5EF4-FFF2-40B4-BE49-F238E27FC236}">
              <a16:creationId xmlns:a16="http://schemas.microsoft.com/office/drawing/2014/main" id="{039E681A-428D-4783-B984-B6E4DC298F59}"/>
            </a:ext>
          </a:extLst>
        </xdr:cNvPr>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a:extLst>
            <a:ext uri="{FF2B5EF4-FFF2-40B4-BE49-F238E27FC236}">
              <a16:creationId xmlns:a16="http://schemas.microsoft.com/office/drawing/2014/main" id="{E4D5F26E-A5A9-4B38-A307-59406011495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a:extLst>
            <a:ext uri="{FF2B5EF4-FFF2-40B4-BE49-F238E27FC236}">
              <a16:creationId xmlns:a16="http://schemas.microsoft.com/office/drawing/2014/main" id="{9D2D2212-0DA7-403A-9B2C-7FD2D345AFE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96" name="【児童館】&#10;有形固定資産減価償却率平均値テキスト">
          <a:extLst>
            <a:ext uri="{FF2B5EF4-FFF2-40B4-BE49-F238E27FC236}">
              <a16:creationId xmlns:a16="http://schemas.microsoft.com/office/drawing/2014/main" id="{B2D6275E-1119-4E5E-8972-6B0CA7F9B373}"/>
            </a:ext>
          </a:extLst>
        </xdr:cNvPr>
        <xdr:cNvSpPr txBox="1"/>
      </xdr:nvSpPr>
      <xdr:spPr>
        <a:xfrm>
          <a:off x="16357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a:extLst>
            <a:ext uri="{FF2B5EF4-FFF2-40B4-BE49-F238E27FC236}">
              <a16:creationId xmlns:a16="http://schemas.microsoft.com/office/drawing/2014/main" id="{FF029EBE-9FD6-447B-A19C-C777DE9A21D2}"/>
            </a:ext>
          </a:extLst>
        </xdr:cNvPr>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a:extLst>
            <a:ext uri="{FF2B5EF4-FFF2-40B4-BE49-F238E27FC236}">
              <a16:creationId xmlns:a16="http://schemas.microsoft.com/office/drawing/2014/main" id="{7A2F1C39-20E3-4514-9901-CEBB6A0445AD}"/>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a:extLst>
            <a:ext uri="{FF2B5EF4-FFF2-40B4-BE49-F238E27FC236}">
              <a16:creationId xmlns:a16="http://schemas.microsoft.com/office/drawing/2014/main" id="{E746EB46-98C9-4DC4-86C5-E6D94347BD37}"/>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a:extLst>
            <a:ext uri="{FF2B5EF4-FFF2-40B4-BE49-F238E27FC236}">
              <a16:creationId xmlns:a16="http://schemas.microsoft.com/office/drawing/2014/main" id="{7E1CC670-59E5-45CB-8E87-E1CF70978476}"/>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AB970C53-0583-4AB2-A930-D7F22035416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92854B70-4054-46FE-8DB8-A11E318E43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4CD16E6-9A03-48B6-99F5-0E2B946F4D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3E056FB8-4B4F-4651-B5AF-62233A7DEE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F9316D2B-2B44-4B46-99FB-3A8FC4D236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06" name="楕円 705">
          <a:extLst>
            <a:ext uri="{FF2B5EF4-FFF2-40B4-BE49-F238E27FC236}">
              <a16:creationId xmlns:a16="http://schemas.microsoft.com/office/drawing/2014/main" id="{622C7D63-FD58-42CA-B3CE-C2E7EDAA0762}"/>
            </a:ext>
          </a:extLst>
        </xdr:cNvPr>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707" name="【児童館】&#10;有形固定資産減価償却率該当値テキスト">
          <a:extLst>
            <a:ext uri="{FF2B5EF4-FFF2-40B4-BE49-F238E27FC236}">
              <a16:creationId xmlns:a16="http://schemas.microsoft.com/office/drawing/2014/main" id="{857AF934-EAAA-4987-A632-F9DD1578A69F}"/>
            </a:ext>
          </a:extLst>
        </xdr:cNvPr>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708" name="楕円 707">
          <a:extLst>
            <a:ext uri="{FF2B5EF4-FFF2-40B4-BE49-F238E27FC236}">
              <a16:creationId xmlns:a16="http://schemas.microsoft.com/office/drawing/2014/main" id="{24BD9EF4-0961-47CF-B0E1-3E5623020CD0}"/>
            </a:ext>
          </a:extLst>
        </xdr:cNvPr>
        <xdr:cNvSpPr/>
      </xdr:nvSpPr>
      <xdr:spPr>
        <a:xfrm>
          <a:off x="15430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36195</xdr:rowOff>
    </xdr:to>
    <xdr:cxnSp macro="">
      <xdr:nvCxnSpPr>
        <xdr:cNvPr id="709" name="直線コネクタ 708">
          <a:extLst>
            <a:ext uri="{FF2B5EF4-FFF2-40B4-BE49-F238E27FC236}">
              <a16:creationId xmlns:a16="http://schemas.microsoft.com/office/drawing/2014/main" id="{4319ED22-837E-444F-B228-02178107B135}"/>
            </a:ext>
          </a:extLst>
        </xdr:cNvPr>
        <xdr:cNvCxnSpPr/>
      </xdr:nvCxnSpPr>
      <xdr:spPr>
        <a:xfrm>
          <a:off x="15481300" y="142551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xdr:rowOff>
    </xdr:from>
    <xdr:to>
      <xdr:col>76</xdr:col>
      <xdr:colOff>165100</xdr:colOff>
      <xdr:row>83</xdr:row>
      <xdr:rowOff>117475</xdr:rowOff>
    </xdr:to>
    <xdr:sp macro="" textlink="">
      <xdr:nvSpPr>
        <xdr:cNvPr id="710" name="楕円 709">
          <a:extLst>
            <a:ext uri="{FF2B5EF4-FFF2-40B4-BE49-F238E27FC236}">
              <a16:creationId xmlns:a16="http://schemas.microsoft.com/office/drawing/2014/main" id="{1CB4FEC3-B3E0-45DD-B181-556882CF751B}"/>
            </a:ext>
          </a:extLst>
        </xdr:cNvPr>
        <xdr:cNvSpPr/>
      </xdr:nvSpPr>
      <xdr:spPr>
        <a:xfrm>
          <a:off x="14541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24764</xdr:rowOff>
    </xdr:from>
    <xdr:to>
      <xdr:col>81</xdr:col>
      <xdr:colOff>50800</xdr:colOff>
      <xdr:row>83</xdr:row>
      <xdr:rowOff>66675</xdr:rowOff>
    </xdr:to>
    <xdr:cxnSp macro="">
      <xdr:nvCxnSpPr>
        <xdr:cNvPr id="711" name="直線コネクタ 710">
          <a:extLst>
            <a:ext uri="{FF2B5EF4-FFF2-40B4-BE49-F238E27FC236}">
              <a16:creationId xmlns:a16="http://schemas.microsoft.com/office/drawing/2014/main" id="{97E944CF-1B0C-4926-B854-3EE9DC8A89E4}"/>
            </a:ext>
          </a:extLst>
        </xdr:cNvPr>
        <xdr:cNvCxnSpPr/>
      </xdr:nvCxnSpPr>
      <xdr:spPr>
        <a:xfrm flipV="1">
          <a:off x="14592300" y="14255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712" name="楕円 711">
          <a:extLst>
            <a:ext uri="{FF2B5EF4-FFF2-40B4-BE49-F238E27FC236}">
              <a16:creationId xmlns:a16="http://schemas.microsoft.com/office/drawing/2014/main" id="{51651A68-1DAF-4144-97C0-A3A00E45108D}"/>
            </a:ext>
          </a:extLst>
        </xdr:cNvPr>
        <xdr:cNvSpPr/>
      </xdr:nvSpPr>
      <xdr:spPr>
        <a:xfrm>
          <a:off x="13652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66675</xdr:rowOff>
    </xdr:from>
    <xdr:to>
      <xdr:col>76</xdr:col>
      <xdr:colOff>114300</xdr:colOff>
      <xdr:row>83</xdr:row>
      <xdr:rowOff>89536</xdr:rowOff>
    </xdr:to>
    <xdr:cxnSp macro="">
      <xdr:nvCxnSpPr>
        <xdr:cNvPr id="713" name="直線コネクタ 712">
          <a:extLst>
            <a:ext uri="{FF2B5EF4-FFF2-40B4-BE49-F238E27FC236}">
              <a16:creationId xmlns:a16="http://schemas.microsoft.com/office/drawing/2014/main" id="{ECB59CAB-9923-4E2E-816F-2B0A2838AE05}"/>
            </a:ext>
          </a:extLst>
        </xdr:cNvPr>
        <xdr:cNvCxnSpPr/>
      </xdr:nvCxnSpPr>
      <xdr:spPr>
        <a:xfrm flipV="1">
          <a:off x="13703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714" name="n_1aveValue【児童館】&#10;有形固定資産減価償却率">
          <a:extLst>
            <a:ext uri="{FF2B5EF4-FFF2-40B4-BE49-F238E27FC236}">
              <a16:creationId xmlns:a16="http://schemas.microsoft.com/office/drawing/2014/main" id="{67D443B5-8F27-4017-8318-FDC1678ED989}"/>
            </a:ext>
          </a:extLst>
        </xdr:cNvPr>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15" name="n_2aveValue【児童館】&#10;有形固定資産減価償却率">
          <a:extLst>
            <a:ext uri="{FF2B5EF4-FFF2-40B4-BE49-F238E27FC236}">
              <a16:creationId xmlns:a16="http://schemas.microsoft.com/office/drawing/2014/main" id="{E70A7A06-5E75-4097-AB1A-5B07C80784FC}"/>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16" name="n_3aveValue【児童館】&#10;有形固定資産減価償却率">
          <a:extLst>
            <a:ext uri="{FF2B5EF4-FFF2-40B4-BE49-F238E27FC236}">
              <a16:creationId xmlns:a16="http://schemas.microsoft.com/office/drawing/2014/main" id="{E199EB52-1209-4F10-9906-242CE164C752}"/>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717" name="n_1mainValue【児童館】&#10;有形固定資産減価償却率">
          <a:extLst>
            <a:ext uri="{FF2B5EF4-FFF2-40B4-BE49-F238E27FC236}">
              <a16:creationId xmlns:a16="http://schemas.microsoft.com/office/drawing/2014/main" id="{57ECA515-5DBE-47BC-9108-6C92C4C2B832}"/>
            </a:ext>
          </a:extLst>
        </xdr:cNvPr>
        <xdr:cNvSpPr txBox="1"/>
      </xdr:nvSpPr>
      <xdr:spPr>
        <a:xfrm>
          <a:off x="15266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108602</xdr:rowOff>
    </xdr:from>
    <xdr:ext cx="405111" cy="259045"/>
    <xdr:sp macro="" textlink="">
      <xdr:nvSpPr>
        <xdr:cNvPr id="718" name="n_2mainValue【児童館】&#10;有形固定資産減価償却率">
          <a:extLst>
            <a:ext uri="{FF2B5EF4-FFF2-40B4-BE49-F238E27FC236}">
              <a16:creationId xmlns:a16="http://schemas.microsoft.com/office/drawing/2014/main" id="{A93B63AE-B56A-439F-AF29-422426CD4AB9}"/>
            </a:ext>
          </a:extLst>
        </xdr:cNvPr>
        <xdr:cNvSpPr txBox="1"/>
      </xdr:nvSpPr>
      <xdr:spPr>
        <a:xfrm>
          <a:off x="14389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719" name="n_3mainValue【児童館】&#10;有形固定資産減価償却率">
          <a:extLst>
            <a:ext uri="{FF2B5EF4-FFF2-40B4-BE49-F238E27FC236}">
              <a16:creationId xmlns:a16="http://schemas.microsoft.com/office/drawing/2014/main" id="{03CF5AB0-05FB-4A3F-93EC-CBA0ED310F41}"/>
            </a:ext>
          </a:extLst>
        </xdr:cNvPr>
        <xdr:cNvSpPr txBox="1"/>
      </xdr:nvSpPr>
      <xdr:spPr>
        <a:xfrm>
          <a:off x="13500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F113514D-61C6-499C-BE9F-FA691CE101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8302A9B8-5159-4B75-A14A-1B20FF57EB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52051E53-2AED-4D40-ABA5-8B6115A406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2D2FA665-5DD5-4FF2-92CC-F5D38A5E51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4608C548-DC36-4616-901F-AEF26B84A5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BE6CECE5-9FCE-4012-AAC8-4422AC7272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3EEC4DDD-8C02-496D-9F8C-63C35A3D2D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84347D1C-BFAF-44D0-923A-28B2BD1B16B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DD1D2ABC-21A1-4DED-8EAF-0CE3B175E0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E146930C-27AA-424D-B81F-8A0AC19957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a:extLst>
            <a:ext uri="{FF2B5EF4-FFF2-40B4-BE49-F238E27FC236}">
              <a16:creationId xmlns:a16="http://schemas.microsoft.com/office/drawing/2014/main" id="{6E73BD6C-3121-43FF-BEF1-E28706DA04F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F88D2A9E-A522-4CE4-B083-C2BC45BB403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a:extLst>
            <a:ext uri="{FF2B5EF4-FFF2-40B4-BE49-F238E27FC236}">
              <a16:creationId xmlns:a16="http://schemas.microsoft.com/office/drawing/2014/main" id="{29DB383B-F12C-411D-854F-78FE01B779C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a:extLst>
            <a:ext uri="{FF2B5EF4-FFF2-40B4-BE49-F238E27FC236}">
              <a16:creationId xmlns:a16="http://schemas.microsoft.com/office/drawing/2014/main" id="{D0C0FB46-8B92-4FD1-8DF3-372DB88A3FF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a:extLst>
            <a:ext uri="{FF2B5EF4-FFF2-40B4-BE49-F238E27FC236}">
              <a16:creationId xmlns:a16="http://schemas.microsoft.com/office/drawing/2014/main" id="{693E7DB7-5713-467F-BC21-0B0941BC3A0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a:extLst>
            <a:ext uri="{FF2B5EF4-FFF2-40B4-BE49-F238E27FC236}">
              <a16:creationId xmlns:a16="http://schemas.microsoft.com/office/drawing/2014/main" id="{E4EDCB23-1ED8-4717-AA4F-43D0C37FAE5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a:extLst>
            <a:ext uri="{FF2B5EF4-FFF2-40B4-BE49-F238E27FC236}">
              <a16:creationId xmlns:a16="http://schemas.microsoft.com/office/drawing/2014/main" id="{CD5B8749-C1E0-47E9-9ACC-E18A2CACCB7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a:extLst>
            <a:ext uri="{FF2B5EF4-FFF2-40B4-BE49-F238E27FC236}">
              <a16:creationId xmlns:a16="http://schemas.microsoft.com/office/drawing/2014/main" id="{AB9FC25F-A61B-4240-A700-64318D49F4E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a:extLst>
            <a:ext uri="{FF2B5EF4-FFF2-40B4-BE49-F238E27FC236}">
              <a16:creationId xmlns:a16="http://schemas.microsoft.com/office/drawing/2014/main" id="{BD06C639-D387-4590-9D99-611805C388E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a:extLst>
            <a:ext uri="{FF2B5EF4-FFF2-40B4-BE49-F238E27FC236}">
              <a16:creationId xmlns:a16="http://schemas.microsoft.com/office/drawing/2014/main" id="{6BDB2E4B-E7C8-4898-B15D-9DF961CFBF0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a:extLst>
            <a:ext uri="{FF2B5EF4-FFF2-40B4-BE49-F238E27FC236}">
              <a16:creationId xmlns:a16="http://schemas.microsoft.com/office/drawing/2014/main" id="{06288A77-D5E5-41B7-A0CB-972F76D8951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a:extLst>
            <a:ext uri="{FF2B5EF4-FFF2-40B4-BE49-F238E27FC236}">
              <a16:creationId xmlns:a16="http://schemas.microsoft.com/office/drawing/2014/main" id="{57926486-9A52-4C36-8CEF-169D0AEA9D5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a:extLst>
            <a:ext uri="{FF2B5EF4-FFF2-40B4-BE49-F238E27FC236}">
              <a16:creationId xmlns:a16="http://schemas.microsoft.com/office/drawing/2014/main" id="{A07CB003-E737-4056-93E0-90DDE20F60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a:extLst>
            <a:ext uri="{FF2B5EF4-FFF2-40B4-BE49-F238E27FC236}">
              <a16:creationId xmlns:a16="http://schemas.microsoft.com/office/drawing/2014/main" id="{5B6B0FB6-82BA-45CC-8083-64A755E470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a:extLst>
            <a:ext uri="{FF2B5EF4-FFF2-40B4-BE49-F238E27FC236}">
              <a16:creationId xmlns:a16="http://schemas.microsoft.com/office/drawing/2014/main" id="{D3FB47DC-375D-4C16-97F1-15DD97D557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a:extLst>
            <a:ext uri="{FF2B5EF4-FFF2-40B4-BE49-F238E27FC236}">
              <a16:creationId xmlns:a16="http://schemas.microsoft.com/office/drawing/2014/main" id="{702AD77E-28BC-4C15-9D5C-09F65A39E6EA}"/>
            </a:ext>
          </a:extLst>
        </xdr:cNvPr>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a:extLst>
            <a:ext uri="{FF2B5EF4-FFF2-40B4-BE49-F238E27FC236}">
              <a16:creationId xmlns:a16="http://schemas.microsoft.com/office/drawing/2014/main" id="{C416F8B5-AF33-46C8-AE65-F49798ABF24F}"/>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a:extLst>
            <a:ext uri="{FF2B5EF4-FFF2-40B4-BE49-F238E27FC236}">
              <a16:creationId xmlns:a16="http://schemas.microsoft.com/office/drawing/2014/main" id="{8D96486D-7C37-4923-9F70-356C78B5300A}"/>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a:extLst>
            <a:ext uri="{FF2B5EF4-FFF2-40B4-BE49-F238E27FC236}">
              <a16:creationId xmlns:a16="http://schemas.microsoft.com/office/drawing/2014/main" id="{79BCA485-21E6-42D0-A11C-6136DAF74FC5}"/>
            </a:ext>
          </a:extLst>
        </xdr:cNvPr>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a:extLst>
            <a:ext uri="{FF2B5EF4-FFF2-40B4-BE49-F238E27FC236}">
              <a16:creationId xmlns:a16="http://schemas.microsoft.com/office/drawing/2014/main" id="{895AA48E-9187-4543-93A5-93DDBF6D9C6F}"/>
            </a:ext>
          </a:extLst>
        </xdr:cNvPr>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750" name="【児童館】&#10;一人当たり面積平均値テキスト">
          <a:extLst>
            <a:ext uri="{FF2B5EF4-FFF2-40B4-BE49-F238E27FC236}">
              <a16:creationId xmlns:a16="http://schemas.microsoft.com/office/drawing/2014/main" id="{58E48355-8C8C-4408-B436-0C33AF38BEDA}"/>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a:extLst>
            <a:ext uri="{FF2B5EF4-FFF2-40B4-BE49-F238E27FC236}">
              <a16:creationId xmlns:a16="http://schemas.microsoft.com/office/drawing/2014/main" id="{9ED9147F-6F40-4DEC-A592-1C9E62288194}"/>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a:extLst>
            <a:ext uri="{FF2B5EF4-FFF2-40B4-BE49-F238E27FC236}">
              <a16:creationId xmlns:a16="http://schemas.microsoft.com/office/drawing/2014/main" id="{7AC872C5-28C8-4CA8-B9D6-20994DCFB384}"/>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a:extLst>
            <a:ext uri="{FF2B5EF4-FFF2-40B4-BE49-F238E27FC236}">
              <a16:creationId xmlns:a16="http://schemas.microsoft.com/office/drawing/2014/main" id="{4A08CFDE-AC15-4D5C-82E1-23792D536F02}"/>
            </a:ext>
          </a:extLst>
        </xdr:cNvPr>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a:extLst>
            <a:ext uri="{FF2B5EF4-FFF2-40B4-BE49-F238E27FC236}">
              <a16:creationId xmlns:a16="http://schemas.microsoft.com/office/drawing/2014/main" id="{CB4A15FC-3CB6-4474-98BD-B0D2F0451452}"/>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0BD3258-1570-4252-AB7F-4F09B669B5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24680B7-08E7-4B29-8F01-4D1F68ADD1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4BDF1B1-C312-4343-84D9-CD3CD650BA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93FB27E-10C2-46D9-86B8-3946F19480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06F9729-7405-4D5D-A412-5FDFFEB7BD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60" name="楕円 759">
          <a:extLst>
            <a:ext uri="{FF2B5EF4-FFF2-40B4-BE49-F238E27FC236}">
              <a16:creationId xmlns:a16="http://schemas.microsoft.com/office/drawing/2014/main" id="{3EC7CE9F-AB66-4FB1-9955-3AA0FF82EAB4}"/>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61" name="【児童館】&#10;一人当たり面積該当値テキスト">
          <a:extLst>
            <a:ext uri="{FF2B5EF4-FFF2-40B4-BE49-F238E27FC236}">
              <a16:creationId xmlns:a16="http://schemas.microsoft.com/office/drawing/2014/main" id="{654921B3-FF36-4C88-A621-CBAC9D055918}"/>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62" name="楕円 761">
          <a:extLst>
            <a:ext uri="{FF2B5EF4-FFF2-40B4-BE49-F238E27FC236}">
              <a16:creationId xmlns:a16="http://schemas.microsoft.com/office/drawing/2014/main" id="{B4804786-7A61-4B49-BB8C-23A7F6E25941}"/>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763" name="直線コネクタ 762">
          <a:extLst>
            <a:ext uri="{FF2B5EF4-FFF2-40B4-BE49-F238E27FC236}">
              <a16:creationId xmlns:a16="http://schemas.microsoft.com/office/drawing/2014/main" id="{F5A9F77A-8EF2-458E-A0B6-20362B7580C6}"/>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64" name="楕円 763">
          <a:extLst>
            <a:ext uri="{FF2B5EF4-FFF2-40B4-BE49-F238E27FC236}">
              <a16:creationId xmlns:a16="http://schemas.microsoft.com/office/drawing/2014/main" id="{C00935BC-8798-4025-942B-F087E7AD002C}"/>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65" name="直線コネクタ 764">
          <a:extLst>
            <a:ext uri="{FF2B5EF4-FFF2-40B4-BE49-F238E27FC236}">
              <a16:creationId xmlns:a16="http://schemas.microsoft.com/office/drawing/2014/main" id="{C24BF64A-06F9-4883-8F3F-CC024E6E0B1B}"/>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766" name="楕円 765">
          <a:extLst>
            <a:ext uri="{FF2B5EF4-FFF2-40B4-BE49-F238E27FC236}">
              <a16:creationId xmlns:a16="http://schemas.microsoft.com/office/drawing/2014/main" id="{8A4F464D-9758-49B6-B7C5-B155A24007AD}"/>
            </a:ext>
          </a:extLst>
        </xdr:cNvPr>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767" name="直線コネクタ 766">
          <a:extLst>
            <a:ext uri="{FF2B5EF4-FFF2-40B4-BE49-F238E27FC236}">
              <a16:creationId xmlns:a16="http://schemas.microsoft.com/office/drawing/2014/main" id="{5EAA8AA0-105D-44BF-A2AB-347BB74E1E90}"/>
            </a:ext>
          </a:extLst>
        </xdr:cNvPr>
        <xdr:cNvCxnSpPr/>
      </xdr:nvCxnSpPr>
      <xdr:spPr>
        <a:xfrm>
          <a:off x="19545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8" name="n_1aveValue【児童館】&#10;一人当たり面積">
          <a:extLst>
            <a:ext uri="{FF2B5EF4-FFF2-40B4-BE49-F238E27FC236}">
              <a16:creationId xmlns:a16="http://schemas.microsoft.com/office/drawing/2014/main" id="{C5FD6ED4-C42F-420D-BC8E-BF416475D41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769" name="n_2aveValue【児童館】&#10;一人当たり面積">
          <a:extLst>
            <a:ext uri="{FF2B5EF4-FFF2-40B4-BE49-F238E27FC236}">
              <a16:creationId xmlns:a16="http://schemas.microsoft.com/office/drawing/2014/main" id="{EE05F69B-A29C-4AC1-90FB-EC4011E072F3}"/>
            </a:ext>
          </a:extLst>
        </xdr:cNvPr>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70" name="n_3aveValue【児童館】&#10;一人当たり面積">
          <a:extLst>
            <a:ext uri="{FF2B5EF4-FFF2-40B4-BE49-F238E27FC236}">
              <a16:creationId xmlns:a16="http://schemas.microsoft.com/office/drawing/2014/main" id="{A6703D99-2293-4AF4-BABB-F13B0BFCD804}"/>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71" name="n_1mainValue【児童館】&#10;一人当たり面積">
          <a:extLst>
            <a:ext uri="{FF2B5EF4-FFF2-40B4-BE49-F238E27FC236}">
              <a16:creationId xmlns:a16="http://schemas.microsoft.com/office/drawing/2014/main" id="{1F6252FB-D71C-4977-8E27-171D0372B24A}"/>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72" name="n_2mainValue【児童館】&#10;一人当たり面積">
          <a:extLst>
            <a:ext uri="{FF2B5EF4-FFF2-40B4-BE49-F238E27FC236}">
              <a16:creationId xmlns:a16="http://schemas.microsoft.com/office/drawing/2014/main" id="{318330B6-C512-403B-A6F7-A099BD2ECBC6}"/>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773" name="n_3mainValue【児童館】&#10;一人当たり面積">
          <a:extLst>
            <a:ext uri="{FF2B5EF4-FFF2-40B4-BE49-F238E27FC236}">
              <a16:creationId xmlns:a16="http://schemas.microsoft.com/office/drawing/2014/main" id="{3A9E48D9-DD18-43E3-AE0E-C10D1490037B}"/>
            </a:ext>
          </a:extLst>
        </xdr:cNvPr>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a:extLst>
            <a:ext uri="{FF2B5EF4-FFF2-40B4-BE49-F238E27FC236}">
              <a16:creationId xmlns:a16="http://schemas.microsoft.com/office/drawing/2014/main" id="{8F1C6790-6C46-437B-8655-BB2C7FC7A8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a:extLst>
            <a:ext uri="{FF2B5EF4-FFF2-40B4-BE49-F238E27FC236}">
              <a16:creationId xmlns:a16="http://schemas.microsoft.com/office/drawing/2014/main" id="{7E43FF7A-B9D2-4323-BCF6-31A79CAB9A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a:extLst>
            <a:ext uri="{FF2B5EF4-FFF2-40B4-BE49-F238E27FC236}">
              <a16:creationId xmlns:a16="http://schemas.microsoft.com/office/drawing/2014/main" id="{D4EAA7BC-5DED-4EBA-BD26-FC64111BF3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a:extLst>
            <a:ext uri="{FF2B5EF4-FFF2-40B4-BE49-F238E27FC236}">
              <a16:creationId xmlns:a16="http://schemas.microsoft.com/office/drawing/2014/main" id="{F80D7DE4-E0CA-4B0F-8EF2-48A48D7859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a:extLst>
            <a:ext uri="{FF2B5EF4-FFF2-40B4-BE49-F238E27FC236}">
              <a16:creationId xmlns:a16="http://schemas.microsoft.com/office/drawing/2014/main" id="{03E7E9F7-C6D3-421F-B149-68FD09C82F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a:extLst>
            <a:ext uri="{FF2B5EF4-FFF2-40B4-BE49-F238E27FC236}">
              <a16:creationId xmlns:a16="http://schemas.microsoft.com/office/drawing/2014/main" id="{9986FCF9-9A52-452A-8885-28C2931C3E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a:extLst>
            <a:ext uri="{FF2B5EF4-FFF2-40B4-BE49-F238E27FC236}">
              <a16:creationId xmlns:a16="http://schemas.microsoft.com/office/drawing/2014/main" id="{67A269AF-7C62-48E9-B628-5B98272D02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a:extLst>
            <a:ext uri="{FF2B5EF4-FFF2-40B4-BE49-F238E27FC236}">
              <a16:creationId xmlns:a16="http://schemas.microsoft.com/office/drawing/2014/main" id="{262E8F71-A0A5-44F1-A19B-87312A8868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a:extLst>
            <a:ext uri="{FF2B5EF4-FFF2-40B4-BE49-F238E27FC236}">
              <a16:creationId xmlns:a16="http://schemas.microsoft.com/office/drawing/2014/main" id="{C2FF5634-1CF7-4888-9746-6890A2213B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a:extLst>
            <a:ext uri="{FF2B5EF4-FFF2-40B4-BE49-F238E27FC236}">
              <a16:creationId xmlns:a16="http://schemas.microsoft.com/office/drawing/2014/main" id="{A483FF28-EF56-4848-B70B-FCECB3F746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a:extLst>
            <a:ext uri="{FF2B5EF4-FFF2-40B4-BE49-F238E27FC236}">
              <a16:creationId xmlns:a16="http://schemas.microsoft.com/office/drawing/2014/main" id="{55D53BD1-6C0A-40DE-95AE-ECE51EF4590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a:extLst>
            <a:ext uri="{FF2B5EF4-FFF2-40B4-BE49-F238E27FC236}">
              <a16:creationId xmlns:a16="http://schemas.microsoft.com/office/drawing/2014/main" id="{1B7231D5-ECA4-4F77-8FB4-6584DAD994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a:extLst>
            <a:ext uri="{FF2B5EF4-FFF2-40B4-BE49-F238E27FC236}">
              <a16:creationId xmlns:a16="http://schemas.microsoft.com/office/drawing/2014/main" id="{391E03FF-B33F-442F-980A-442A2EB834E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a:extLst>
            <a:ext uri="{FF2B5EF4-FFF2-40B4-BE49-F238E27FC236}">
              <a16:creationId xmlns:a16="http://schemas.microsoft.com/office/drawing/2014/main" id="{E066F00C-6874-431C-A2B0-086B16DB9AE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a:extLst>
            <a:ext uri="{FF2B5EF4-FFF2-40B4-BE49-F238E27FC236}">
              <a16:creationId xmlns:a16="http://schemas.microsoft.com/office/drawing/2014/main" id="{20737501-35E4-4011-A44C-0A8CF82163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a:extLst>
            <a:ext uri="{FF2B5EF4-FFF2-40B4-BE49-F238E27FC236}">
              <a16:creationId xmlns:a16="http://schemas.microsoft.com/office/drawing/2014/main" id="{59D64EC6-CC18-4B44-A2D3-D2C7D71EE06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a:extLst>
            <a:ext uri="{FF2B5EF4-FFF2-40B4-BE49-F238E27FC236}">
              <a16:creationId xmlns:a16="http://schemas.microsoft.com/office/drawing/2014/main" id="{0B8976CF-0AD7-4E14-B1AA-042B66BD6D7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a:extLst>
            <a:ext uri="{FF2B5EF4-FFF2-40B4-BE49-F238E27FC236}">
              <a16:creationId xmlns:a16="http://schemas.microsoft.com/office/drawing/2014/main" id="{88D0B3EA-8AC6-4E01-B4C3-B3F5CBA0639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a:extLst>
            <a:ext uri="{FF2B5EF4-FFF2-40B4-BE49-F238E27FC236}">
              <a16:creationId xmlns:a16="http://schemas.microsoft.com/office/drawing/2014/main" id="{2BF3C084-8580-4EAF-AAEE-C70B4AB4D8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a:extLst>
            <a:ext uri="{FF2B5EF4-FFF2-40B4-BE49-F238E27FC236}">
              <a16:creationId xmlns:a16="http://schemas.microsoft.com/office/drawing/2014/main" id="{F38E60DC-7711-4343-AA8D-8FBE3E99C2F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a:extLst>
            <a:ext uri="{FF2B5EF4-FFF2-40B4-BE49-F238E27FC236}">
              <a16:creationId xmlns:a16="http://schemas.microsoft.com/office/drawing/2014/main" id="{C2C5AB74-F125-471C-B383-DAEF17D12C5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FC733BB7-1662-4F44-8475-F1E789D1D7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468C2FB5-29A9-47DC-BA72-7223B6395F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a:extLst>
            <a:ext uri="{FF2B5EF4-FFF2-40B4-BE49-F238E27FC236}">
              <a16:creationId xmlns:a16="http://schemas.microsoft.com/office/drawing/2014/main" id="{CC770744-65CE-422B-B50C-AB73713225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a:extLst>
            <a:ext uri="{FF2B5EF4-FFF2-40B4-BE49-F238E27FC236}">
              <a16:creationId xmlns:a16="http://schemas.microsoft.com/office/drawing/2014/main" id="{1706DE2C-9929-4B4F-8C6E-C538C4EFBC67}"/>
            </a:ext>
          </a:extLst>
        </xdr:cNvPr>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a:extLst>
            <a:ext uri="{FF2B5EF4-FFF2-40B4-BE49-F238E27FC236}">
              <a16:creationId xmlns:a16="http://schemas.microsoft.com/office/drawing/2014/main" id="{42D4C1EA-6FA7-45B4-83DE-88974D92220E}"/>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a:extLst>
            <a:ext uri="{FF2B5EF4-FFF2-40B4-BE49-F238E27FC236}">
              <a16:creationId xmlns:a16="http://schemas.microsoft.com/office/drawing/2014/main" id="{26D93DD9-75DA-4DD1-ACA5-92E3DD49D02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a:extLst>
            <a:ext uri="{FF2B5EF4-FFF2-40B4-BE49-F238E27FC236}">
              <a16:creationId xmlns:a16="http://schemas.microsoft.com/office/drawing/2014/main" id="{F835369E-04A6-4154-A0BC-4858BE741FCF}"/>
            </a:ext>
          </a:extLst>
        </xdr:cNvPr>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a:extLst>
            <a:ext uri="{FF2B5EF4-FFF2-40B4-BE49-F238E27FC236}">
              <a16:creationId xmlns:a16="http://schemas.microsoft.com/office/drawing/2014/main" id="{AC5340A5-2510-4718-A3F5-0F5272864FC0}"/>
            </a:ext>
          </a:extLst>
        </xdr:cNvPr>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803" name="【公民館】&#10;有形固定資産減価償却率平均値テキスト">
          <a:extLst>
            <a:ext uri="{FF2B5EF4-FFF2-40B4-BE49-F238E27FC236}">
              <a16:creationId xmlns:a16="http://schemas.microsoft.com/office/drawing/2014/main" id="{D836AC56-2635-4EA5-A828-8543A3D122C4}"/>
            </a:ext>
          </a:extLst>
        </xdr:cNvPr>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a:extLst>
            <a:ext uri="{FF2B5EF4-FFF2-40B4-BE49-F238E27FC236}">
              <a16:creationId xmlns:a16="http://schemas.microsoft.com/office/drawing/2014/main" id="{5008FE6A-1BBA-4E03-A3BE-13DB2CE20F7F}"/>
            </a:ext>
          </a:extLst>
        </xdr:cNvPr>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a:extLst>
            <a:ext uri="{FF2B5EF4-FFF2-40B4-BE49-F238E27FC236}">
              <a16:creationId xmlns:a16="http://schemas.microsoft.com/office/drawing/2014/main" id="{34B708EF-8816-4554-9F53-93BE22BCEB5E}"/>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a:extLst>
            <a:ext uri="{FF2B5EF4-FFF2-40B4-BE49-F238E27FC236}">
              <a16:creationId xmlns:a16="http://schemas.microsoft.com/office/drawing/2014/main" id="{C669039B-89CD-4AFC-8FF1-25DB782F21A0}"/>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a:extLst>
            <a:ext uri="{FF2B5EF4-FFF2-40B4-BE49-F238E27FC236}">
              <a16:creationId xmlns:a16="http://schemas.microsoft.com/office/drawing/2014/main" id="{E30B7847-C8EE-48AC-8028-1CB089B017D4}"/>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3B3C17B4-4411-4718-9753-44AE50D323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865E66D0-5711-4587-B022-1C7340FEA5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7B5A3E7-C93A-491D-B069-2F9D543A6B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EE4CD361-B691-4BCE-B6F0-B114D5A4B8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217712BD-8919-432E-816C-22B8EB722B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13" name="楕円 812">
          <a:extLst>
            <a:ext uri="{FF2B5EF4-FFF2-40B4-BE49-F238E27FC236}">
              <a16:creationId xmlns:a16="http://schemas.microsoft.com/office/drawing/2014/main" id="{A8A89947-6CE9-4AE9-8468-8877345D828C}"/>
            </a:ext>
          </a:extLst>
        </xdr:cNvPr>
        <xdr:cNvSpPr/>
      </xdr:nvSpPr>
      <xdr:spPr>
        <a:xfrm>
          <a:off x="16268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89552</xdr:rowOff>
    </xdr:from>
    <xdr:ext cx="405111" cy="259045"/>
    <xdr:sp macro="" textlink="">
      <xdr:nvSpPr>
        <xdr:cNvPr id="814" name="【公民館】&#10;有形固定資産減価償却率該当値テキスト">
          <a:extLst>
            <a:ext uri="{FF2B5EF4-FFF2-40B4-BE49-F238E27FC236}">
              <a16:creationId xmlns:a16="http://schemas.microsoft.com/office/drawing/2014/main" id="{C3D0DE29-B857-4792-934E-F581FD83E40F}"/>
            </a:ext>
          </a:extLst>
        </xdr:cNvPr>
        <xdr:cNvSpPr txBox="1"/>
      </xdr:nvSpPr>
      <xdr:spPr>
        <a:xfrm>
          <a:off x="16357600"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815" name="楕円 814">
          <a:extLst>
            <a:ext uri="{FF2B5EF4-FFF2-40B4-BE49-F238E27FC236}">
              <a16:creationId xmlns:a16="http://schemas.microsoft.com/office/drawing/2014/main" id="{726B3C1E-C15B-4E53-9D0B-49DEB4D6DC04}"/>
            </a:ext>
          </a:extLst>
        </xdr:cNvPr>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104</xdr:row>
      <xdr:rowOff>161925</xdr:rowOff>
    </xdr:to>
    <xdr:cxnSp macro="">
      <xdr:nvCxnSpPr>
        <xdr:cNvPr id="816" name="直線コネクタ 815">
          <a:extLst>
            <a:ext uri="{FF2B5EF4-FFF2-40B4-BE49-F238E27FC236}">
              <a16:creationId xmlns:a16="http://schemas.microsoft.com/office/drawing/2014/main" id="{E43B930A-D7E9-4C5E-8171-D5D3377AB71D}"/>
            </a:ext>
          </a:extLst>
        </xdr:cNvPr>
        <xdr:cNvCxnSpPr/>
      </xdr:nvCxnSpPr>
      <xdr:spPr>
        <a:xfrm>
          <a:off x="15481300" y="1799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817" name="楕円 816">
          <a:extLst>
            <a:ext uri="{FF2B5EF4-FFF2-40B4-BE49-F238E27FC236}">
              <a16:creationId xmlns:a16="http://schemas.microsoft.com/office/drawing/2014/main" id="{D4F4166F-8666-4E16-88DC-35185BEAA6BD}"/>
            </a:ext>
          </a:extLst>
        </xdr:cNvPr>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40005</xdr:rowOff>
    </xdr:to>
    <xdr:cxnSp macro="">
      <xdr:nvCxnSpPr>
        <xdr:cNvPr id="818" name="直線コネクタ 817">
          <a:extLst>
            <a:ext uri="{FF2B5EF4-FFF2-40B4-BE49-F238E27FC236}">
              <a16:creationId xmlns:a16="http://schemas.microsoft.com/office/drawing/2014/main" id="{654FAE8B-9F92-4F9C-9E02-D5A271E0A494}"/>
            </a:ext>
          </a:extLst>
        </xdr:cNvPr>
        <xdr:cNvCxnSpPr/>
      </xdr:nvCxnSpPr>
      <xdr:spPr>
        <a:xfrm flipV="1">
          <a:off x="14592300" y="1799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819" name="楕円 818">
          <a:extLst>
            <a:ext uri="{FF2B5EF4-FFF2-40B4-BE49-F238E27FC236}">
              <a16:creationId xmlns:a16="http://schemas.microsoft.com/office/drawing/2014/main" id="{6E61A93D-D335-47D0-AA96-474A92A402A0}"/>
            </a:ext>
          </a:extLst>
        </xdr:cNvPr>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40005</xdr:rowOff>
    </xdr:from>
    <xdr:to>
      <xdr:col>76</xdr:col>
      <xdr:colOff>114300</xdr:colOff>
      <xdr:row>105</xdr:row>
      <xdr:rowOff>66675</xdr:rowOff>
    </xdr:to>
    <xdr:cxnSp macro="">
      <xdr:nvCxnSpPr>
        <xdr:cNvPr id="820" name="直線コネクタ 819">
          <a:extLst>
            <a:ext uri="{FF2B5EF4-FFF2-40B4-BE49-F238E27FC236}">
              <a16:creationId xmlns:a16="http://schemas.microsoft.com/office/drawing/2014/main" id="{9F76B11B-4C2E-4625-A550-3D420CD6D7C2}"/>
            </a:ext>
          </a:extLst>
        </xdr:cNvPr>
        <xdr:cNvCxnSpPr/>
      </xdr:nvCxnSpPr>
      <xdr:spPr>
        <a:xfrm flipV="1">
          <a:off x="13703300" y="1804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821" name="n_1aveValue【公民館】&#10;有形固定資産減価償却率">
          <a:extLst>
            <a:ext uri="{FF2B5EF4-FFF2-40B4-BE49-F238E27FC236}">
              <a16:creationId xmlns:a16="http://schemas.microsoft.com/office/drawing/2014/main" id="{67888D2D-8276-4E9D-8CA8-7AEDEE49349E}"/>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22" name="n_2aveValue【公民館】&#10;有形固定資産減価償却率">
          <a:extLst>
            <a:ext uri="{FF2B5EF4-FFF2-40B4-BE49-F238E27FC236}">
              <a16:creationId xmlns:a16="http://schemas.microsoft.com/office/drawing/2014/main" id="{36ED7F87-799B-49B9-A78A-F2172FB32F36}"/>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823" name="n_3aveValue【公民館】&#10;有形固定資産減価償却率">
          <a:extLst>
            <a:ext uri="{FF2B5EF4-FFF2-40B4-BE49-F238E27FC236}">
              <a16:creationId xmlns:a16="http://schemas.microsoft.com/office/drawing/2014/main" id="{4B7A93CB-D9CC-45AC-9326-847561E25631}"/>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824" name="n_1mainValue【公民館】&#10;有形固定資産減価償却率">
          <a:extLst>
            <a:ext uri="{FF2B5EF4-FFF2-40B4-BE49-F238E27FC236}">
              <a16:creationId xmlns:a16="http://schemas.microsoft.com/office/drawing/2014/main" id="{AD01EF5E-DA6F-4043-902B-AC9CFB6AB168}"/>
            </a:ext>
          </a:extLst>
        </xdr:cNvPr>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25" name="n_2mainValue【公民館】&#10;有形固定資産減価償却率">
          <a:extLst>
            <a:ext uri="{FF2B5EF4-FFF2-40B4-BE49-F238E27FC236}">
              <a16:creationId xmlns:a16="http://schemas.microsoft.com/office/drawing/2014/main" id="{D6463084-C8EF-4A3F-A78D-39D8C20C1F6A}"/>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826" name="n_3mainValue【公民館】&#10;有形固定資産減価償却率">
          <a:extLst>
            <a:ext uri="{FF2B5EF4-FFF2-40B4-BE49-F238E27FC236}">
              <a16:creationId xmlns:a16="http://schemas.microsoft.com/office/drawing/2014/main" id="{16D043D5-E427-4AE9-86C4-1A9560C7CBFC}"/>
            </a:ext>
          </a:extLst>
        </xdr:cNvPr>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a:extLst>
            <a:ext uri="{FF2B5EF4-FFF2-40B4-BE49-F238E27FC236}">
              <a16:creationId xmlns:a16="http://schemas.microsoft.com/office/drawing/2014/main" id="{8D503576-01CF-4DF6-9FE9-F37D95F2FE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a:extLst>
            <a:ext uri="{FF2B5EF4-FFF2-40B4-BE49-F238E27FC236}">
              <a16:creationId xmlns:a16="http://schemas.microsoft.com/office/drawing/2014/main" id="{FD3DE41C-81D5-43C9-BB2E-00CFC40C67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a:extLst>
            <a:ext uri="{FF2B5EF4-FFF2-40B4-BE49-F238E27FC236}">
              <a16:creationId xmlns:a16="http://schemas.microsoft.com/office/drawing/2014/main" id="{B22C3C1E-1BEC-4CBF-A37E-498AF8EA99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a:extLst>
            <a:ext uri="{FF2B5EF4-FFF2-40B4-BE49-F238E27FC236}">
              <a16:creationId xmlns:a16="http://schemas.microsoft.com/office/drawing/2014/main" id="{F8D13AF2-5967-4B65-A643-5369CC442D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a:extLst>
            <a:ext uri="{FF2B5EF4-FFF2-40B4-BE49-F238E27FC236}">
              <a16:creationId xmlns:a16="http://schemas.microsoft.com/office/drawing/2014/main" id="{ADB98C0E-1035-44E4-9999-CFCB07B31D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a:extLst>
            <a:ext uri="{FF2B5EF4-FFF2-40B4-BE49-F238E27FC236}">
              <a16:creationId xmlns:a16="http://schemas.microsoft.com/office/drawing/2014/main" id="{E06A647B-6CF4-4AD3-BAF7-2B4ABCAD40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a:extLst>
            <a:ext uri="{FF2B5EF4-FFF2-40B4-BE49-F238E27FC236}">
              <a16:creationId xmlns:a16="http://schemas.microsoft.com/office/drawing/2014/main" id="{B989FF94-A7B4-4D86-BACB-857C2188AF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a:extLst>
            <a:ext uri="{FF2B5EF4-FFF2-40B4-BE49-F238E27FC236}">
              <a16:creationId xmlns:a16="http://schemas.microsoft.com/office/drawing/2014/main" id="{122713C2-B5EF-46F1-97C4-CA51C26A52F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a:extLst>
            <a:ext uri="{FF2B5EF4-FFF2-40B4-BE49-F238E27FC236}">
              <a16:creationId xmlns:a16="http://schemas.microsoft.com/office/drawing/2014/main" id="{B9B6413B-D3C0-4CA9-8045-5DE493C3D2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a:extLst>
            <a:ext uri="{FF2B5EF4-FFF2-40B4-BE49-F238E27FC236}">
              <a16:creationId xmlns:a16="http://schemas.microsoft.com/office/drawing/2014/main" id="{5C2B7B6D-C74F-470D-B754-42F5207463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a:extLst>
            <a:ext uri="{FF2B5EF4-FFF2-40B4-BE49-F238E27FC236}">
              <a16:creationId xmlns:a16="http://schemas.microsoft.com/office/drawing/2014/main" id="{9D47589F-4D3C-40F2-A17E-2823FC8D68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60D2B4A7-2252-4EE8-9801-9FDDF506E17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a:extLst>
            <a:ext uri="{FF2B5EF4-FFF2-40B4-BE49-F238E27FC236}">
              <a16:creationId xmlns:a16="http://schemas.microsoft.com/office/drawing/2014/main" id="{245F1984-6EA7-4EC3-AA9E-1504A4AB912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a:extLst>
            <a:ext uri="{FF2B5EF4-FFF2-40B4-BE49-F238E27FC236}">
              <a16:creationId xmlns:a16="http://schemas.microsoft.com/office/drawing/2014/main" id="{5CE74815-1BED-4371-BC26-9C216782322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a:extLst>
            <a:ext uri="{FF2B5EF4-FFF2-40B4-BE49-F238E27FC236}">
              <a16:creationId xmlns:a16="http://schemas.microsoft.com/office/drawing/2014/main" id="{13C9EF01-5917-4465-8B34-6EF485109A9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a:extLst>
            <a:ext uri="{FF2B5EF4-FFF2-40B4-BE49-F238E27FC236}">
              <a16:creationId xmlns:a16="http://schemas.microsoft.com/office/drawing/2014/main" id="{4F83E591-0F08-44A8-991F-6D0A4862D2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a:extLst>
            <a:ext uri="{FF2B5EF4-FFF2-40B4-BE49-F238E27FC236}">
              <a16:creationId xmlns:a16="http://schemas.microsoft.com/office/drawing/2014/main" id="{E922D5B1-CABC-49FB-A918-34FA578D762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a:extLst>
            <a:ext uri="{FF2B5EF4-FFF2-40B4-BE49-F238E27FC236}">
              <a16:creationId xmlns:a16="http://schemas.microsoft.com/office/drawing/2014/main" id="{ADC23F93-8DA1-4B59-A7B6-C4D68403AB0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a:extLst>
            <a:ext uri="{FF2B5EF4-FFF2-40B4-BE49-F238E27FC236}">
              <a16:creationId xmlns:a16="http://schemas.microsoft.com/office/drawing/2014/main" id="{C72E5C04-30A7-430A-B6F0-3B4A7959199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a:extLst>
            <a:ext uri="{FF2B5EF4-FFF2-40B4-BE49-F238E27FC236}">
              <a16:creationId xmlns:a16="http://schemas.microsoft.com/office/drawing/2014/main" id="{A36F6CFD-851A-4E10-8EF6-110F004E6E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a:extLst>
            <a:ext uri="{FF2B5EF4-FFF2-40B4-BE49-F238E27FC236}">
              <a16:creationId xmlns:a16="http://schemas.microsoft.com/office/drawing/2014/main" id="{34304950-7012-48B8-A57F-0B553C9D152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a:extLst>
            <a:ext uri="{FF2B5EF4-FFF2-40B4-BE49-F238E27FC236}">
              <a16:creationId xmlns:a16="http://schemas.microsoft.com/office/drawing/2014/main" id="{0E92393A-BE4C-4F25-8889-1117DF4473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a:extLst>
            <a:ext uri="{FF2B5EF4-FFF2-40B4-BE49-F238E27FC236}">
              <a16:creationId xmlns:a16="http://schemas.microsoft.com/office/drawing/2014/main" id="{48C21B80-5706-47DB-A604-BDA6F9274E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a:extLst>
            <a:ext uri="{FF2B5EF4-FFF2-40B4-BE49-F238E27FC236}">
              <a16:creationId xmlns:a16="http://schemas.microsoft.com/office/drawing/2014/main" id="{D286785A-CA3C-4787-A72D-805E5F13C8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a:extLst>
            <a:ext uri="{FF2B5EF4-FFF2-40B4-BE49-F238E27FC236}">
              <a16:creationId xmlns:a16="http://schemas.microsoft.com/office/drawing/2014/main" id="{59C523FA-4A8D-4FDE-9F31-B32F9F7AD0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a:extLst>
            <a:ext uri="{FF2B5EF4-FFF2-40B4-BE49-F238E27FC236}">
              <a16:creationId xmlns:a16="http://schemas.microsoft.com/office/drawing/2014/main" id="{5F014B4D-2BCC-4986-B689-57FA0A934861}"/>
            </a:ext>
          </a:extLst>
        </xdr:cNvPr>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a:extLst>
            <a:ext uri="{FF2B5EF4-FFF2-40B4-BE49-F238E27FC236}">
              <a16:creationId xmlns:a16="http://schemas.microsoft.com/office/drawing/2014/main" id="{A4AB8406-8B1A-49B6-AA22-3358DCCF3E93}"/>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a:extLst>
            <a:ext uri="{FF2B5EF4-FFF2-40B4-BE49-F238E27FC236}">
              <a16:creationId xmlns:a16="http://schemas.microsoft.com/office/drawing/2014/main" id="{364E64D4-B89C-49BF-AC12-0D28F9CF8194}"/>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a:extLst>
            <a:ext uri="{FF2B5EF4-FFF2-40B4-BE49-F238E27FC236}">
              <a16:creationId xmlns:a16="http://schemas.microsoft.com/office/drawing/2014/main" id="{1F494672-4D7B-41F1-A108-6D89009385EE}"/>
            </a:ext>
          </a:extLst>
        </xdr:cNvPr>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a:extLst>
            <a:ext uri="{FF2B5EF4-FFF2-40B4-BE49-F238E27FC236}">
              <a16:creationId xmlns:a16="http://schemas.microsoft.com/office/drawing/2014/main" id="{5FFDCF14-54BA-4191-A4BC-255A8918803A}"/>
            </a:ext>
          </a:extLst>
        </xdr:cNvPr>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857" name="【公民館】&#10;一人当たり面積平均値テキスト">
          <a:extLst>
            <a:ext uri="{FF2B5EF4-FFF2-40B4-BE49-F238E27FC236}">
              <a16:creationId xmlns:a16="http://schemas.microsoft.com/office/drawing/2014/main" id="{C2F52517-E3CE-4F21-98CB-9423B7127577}"/>
            </a:ext>
          </a:extLst>
        </xdr:cNvPr>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a:extLst>
            <a:ext uri="{FF2B5EF4-FFF2-40B4-BE49-F238E27FC236}">
              <a16:creationId xmlns:a16="http://schemas.microsoft.com/office/drawing/2014/main" id="{D4FD818A-1C92-4A20-BA7A-924823CFE981}"/>
            </a:ext>
          </a:extLst>
        </xdr:cNvPr>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a:extLst>
            <a:ext uri="{FF2B5EF4-FFF2-40B4-BE49-F238E27FC236}">
              <a16:creationId xmlns:a16="http://schemas.microsoft.com/office/drawing/2014/main" id="{3651B140-FD47-499C-AD69-5905B834972D}"/>
            </a:ext>
          </a:extLst>
        </xdr:cNvPr>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a:extLst>
            <a:ext uri="{FF2B5EF4-FFF2-40B4-BE49-F238E27FC236}">
              <a16:creationId xmlns:a16="http://schemas.microsoft.com/office/drawing/2014/main" id="{13413239-7219-4E38-8D16-8FC1922CCB79}"/>
            </a:ext>
          </a:extLst>
        </xdr:cNvPr>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a:extLst>
            <a:ext uri="{FF2B5EF4-FFF2-40B4-BE49-F238E27FC236}">
              <a16:creationId xmlns:a16="http://schemas.microsoft.com/office/drawing/2014/main" id="{A2DA5319-287D-46AA-AFBA-4609CE64F497}"/>
            </a:ext>
          </a:extLst>
        </xdr:cNvPr>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2705EC35-26E1-422E-A31F-743B941C986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8DA7B167-2D67-4D71-8BD7-7A8E7558D4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EF0F68EB-1649-4B0F-9E6D-42FFF77279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5C5BF75-B378-40FC-981E-7702BFE88E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FFEC4E2-8039-4E65-B69C-B6589B2B79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1995</xdr:rowOff>
    </xdr:from>
    <xdr:to>
      <xdr:col>116</xdr:col>
      <xdr:colOff>114300</xdr:colOff>
      <xdr:row>105</xdr:row>
      <xdr:rowOff>103595</xdr:rowOff>
    </xdr:to>
    <xdr:sp macro="" textlink="">
      <xdr:nvSpPr>
        <xdr:cNvPr id="867" name="楕円 866">
          <a:extLst>
            <a:ext uri="{FF2B5EF4-FFF2-40B4-BE49-F238E27FC236}">
              <a16:creationId xmlns:a16="http://schemas.microsoft.com/office/drawing/2014/main" id="{30207C66-B86F-4201-B87B-2E49713438F5}"/>
            </a:ext>
          </a:extLst>
        </xdr:cNvPr>
        <xdr:cNvSpPr/>
      </xdr:nvSpPr>
      <xdr:spPr>
        <a:xfrm>
          <a:off x="22110700" y="180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24872</xdr:rowOff>
    </xdr:from>
    <xdr:ext cx="469744" cy="259045"/>
    <xdr:sp macro="" textlink="">
      <xdr:nvSpPr>
        <xdr:cNvPr id="868" name="【公民館】&#10;一人当たり面積該当値テキスト">
          <a:extLst>
            <a:ext uri="{FF2B5EF4-FFF2-40B4-BE49-F238E27FC236}">
              <a16:creationId xmlns:a16="http://schemas.microsoft.com/office/drawing/2014/main" id="{46002A55-BBB0-4B42-AA77-6F6081438A5C}"/>
            </a:ext>
          </a:extLst>
        </xdr:cNvPr>
        <xdr:cNvSpPr txBox="1"/>
      </xdr:nvSpPr>
      <xdr:spPr>
        <a:xfrm>
          <a:off x="22199600"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869" name="楕円 868">
          <a:extLst>
            <a:ext uri="{FF2B5EF4-FFF2-40B4-BE49-F238E27FC236}">
              <a16:creationId xmlns:a16="http://schemas.microsoft.com/office/drawing/2014/main" id="{557F17C6-D017-42B7-A67D-99F82C447F98}"/>
            </a:ext>
          </a:extLst>
        </xdr:cNvPr>
        <xdr:cNvSpPr/>
      </xdr:nvSpPr>
      <xdr:spPr>
        <a:xfrm>
          <a:off x="21272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52795</xdr:rowOff>
    </xdr:from>
    <xdr:to>
      <xdr:col>116</xdr:col>
      <xdr:colOff>63500</xdr:colOff>
      <xdr:row>105</xdr:row>
      <xdr:rowOff>60416</xdr:rowOff>
    </xdr:to>
    <xdr:cxnSp macro="">
      <xdr:nvCxnSpPr>
        <xdr:cNvPr id="870" name="直線コネクタ 869">
          <a:extLst>
            <a:ext uri="{FF2B5EF4-FFF2-40B4-BE49-F238E27FC236}">
              <a16:creationId xmlns:a16="http://schemas.microsoft.com/office/drawing/2014/main" id="{92E8A119-2640-40E0-8507-295A0D5B476B}"/>
            </a:ext>
          </a:extLst>
        </xdr:cNvPr>
        <xdr:cNvCxnSpPr/>
      </xdr:nvCxnSpPr>
      <xdr:spPr>
        <a:xfrm flipV="1">
          <a:off x="21323300" y="18055045"/>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22679</xdr:rowOff>
    </xdr:from>
    <xdr:to>
      <xdr:col>107</xdr:col>
      <xdr:colOff>101600</xdr:colOff>
      <xdr:row>105</xdr:row>
      <xdr:rowOff>124279</xdr:rowOff>
    </xdr:to>
    <xdr:sp macro="" textlink="">
      <xdr:nvSpPr>
        <xdr:cNvPr id="871" name="楕円 870">
          <a:extLst>
            <a:ext uri="{FF2B5EF4-FFF2-40B4-BE49-F238E27FC236}">
              <a16:creationId xmlns:a16="http://schemas.microsoft.com/office/drawing/2014/main" id="{133FF1A2-5CB5-4F43-87B2-9CDBB5A5FD5D}"/>
            </a:ext>
          </a:extLst>
        </xdr:cNvPr>
        <xdr:cNvSpPr/>
      </xdr:nvSpPr>
      <xdr:spPr>
        <a:xfrm>
          <a:off x="20383500" y="180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73479</xdr:rowOff>
    </xdr:to>
    <xdr:cxnSp macro="">
      <xdr:nvCxnSpPr>
        <xdr:cNvPr id="872" name="直線コネクタ 871">
          <a:extLst>
            <a:ext uri="{FF2B5EF4-FFF2-40B4-BE49-F238E27FC236}">
              <a16:creationId xmlns:a16="http://schemas.microsoft.com/office/drawing/2014/main" id="{B2046963-856B-4F1B-86A8-26B260171F79}"/>
            </a:ext>
          </a:extLst>
        </xdr:cNvPr>
        <xdr:cNvCxnSpPr/>
      </xdr:nvCxnSpPr>
      <xdr:spPr>
        <a:xfrm flipV="1">
          <a:off x="20434300" y="180626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29211</xdr:rowOff>
    </xdr:from>
    <xdr:to>
      <xdr:col>102</xdr:col>
      <xdr:colOff>165100</xdr:colOff>
      <xdr:row>105</xdr:row>
      <xdr:rowOff>130811</xdr:rowOff>
    </xdr:to>
    <xdr:sp macro="" textlink="">
      <xdr:nvSpPr>
        <xdr:cNvPr id="873" name="楕円 872">
          <a:extLst>
            <a:ext uri="{FF2B5EF4-FFF2-40B4-BE49-F238E27FC236}">
              <a16:creationId xmlns:a16="http://schemas.microsoft.com/office/drawing/2014/main" id="{DF38B7EE-448C-46B5-97D7-6BAFD8369B8C}"/>
            </a:ext>
          </a:extLst>
        </xdr:cNvPr>
        <xdr:cNvSpPr/>
      </xdr:nvSpPr>
      <xdr:spPr>
        <a:xfrm>
          <a:off x="19494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73479</xdr:rowOff>
    </xdr:from>
    <xdr:to>
      <xdr:col>107</xdr:col>
      <xdr:colOff>50800</xdr:colOff>
      <xdr:row>105</xdr:row>
      <xdr:rowOff>80011</xdr:rowOff>
    </xdr:to>
    <xdr:cxnSp macro="">
      <xdr:nvCxnSpPr>
        <xdr:cNvPr id="874" name="直線コネクタ 873">
          <a:extLst>
            <a:ext uri="{FF2B5EF4-FFF2-40B4-BE49-F238E27FC236}">
              <a16:creationId xmlns:a16="http://schemas.microsoft.com/office/drawing/2014/main" id="{6A6CFA7C-9E01-49EE-86C9-5BEF487A6E4C}"/>
            </a:ext>
          </a:extLst>
        </xdr:cNvPr>
        <xdr:cNvCxnSpPr/>
      </xdr:nvCxnSpPr>
      <xdr:spPr>
        <a:xfrm flipV="1">
          <a:off x="19545300" y="180757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875" name="n_1aveValue【公民館】&#10;一人当たり面積">
          <a:extLst>
            <a:ext uri="{FF2B5EF4-FFF2-40B4-BE49-F238E27FC236}">
              <a16:creationId xmlns:a16="http://schemas.microsoft.com/office/drawing/2014/main" id="{B6D7754A-4366-4BA0-BED7-E255BA45A5A0}"/>
            </a:ext>
          </a:extLst>
        </xdr:cNvPr>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876" name="n_2aveValue【公民館】&#10;一人当たり面積">
          <a:extLst>
            <a:ext uri="{FF2B5EF4-FFF2-40B4-BE49-F238E27FC236}">
              <a16:creationId xmlns:a16="http://schemas.microsoft.com/office/drawing/2014/main" id="{57E1623C-86E5-45D8-8341-0CA13B7C6EF7}"/>
            </a:ext>
          </a:extLst>
        </xdr:cNvPr>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77" name="n_3aveValue【公民館】&#10;一人当たり面積">
          <a:extLst>
            <a:ext uri="{FF2B5EF4-FFF2-40B4-BE49-F238E27FC236}">
              <a16:creationId xmlns:a16="http://schemas.microsoft.com/office/drawing/2014/main" id="{438B44C2-935C-44CB-AE8A-1093A9F4C658}"/>
            </a:ext>
          </a:extLst>
        </xdr:cNvPr>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127743</xdr:rowOff>
    </xdr:from>
    <xdr:ext cx="469744" cy="259045"/>
    <xdr:sp macro="" textlink="">
      <xdr:nvSpPr>
        <xdr:cNvPr id="878" name="n_1mainValue【公民館】&#10;一人当たり面積">
          <a:extLst>
            <a:ext uri="{FF2B5EF4-FFF2-40B4-BE49-F238E27FC236}">
              <a16:creationId xmlns:a16="http://schemas.microsoft.com/office/drawing/2014/main" id="{499CD539-7AEC-43AC-9195-BB790377D115}"/>
            </a:ext>
          </a:extLst>
        </xdr:cNvPr>
        <xdr:cNvSpPr txBox="1"/>
      </xdr:nvSpPr>
      <xdr:spPr>
        <a:xfrm>
          <a:off x="210757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140806</xdr:rowOff>
    </xdr:from>
    <xdr:ext cx="469744" cy="259045"/>
    <xdr:sp macro="" textlink="">
      <xdr:nvSpPr>
        <xdr:cNvPr id="879" name="n_2mainValue【公民館】&#10;一人当たり面積">
          <a:extLst>
            <a:ext uri="{FF2B5EF4-FFF2-40B4-BE49-F238E27FC236}">
              <a16:creationId xmlns:a16="http://schemas.microsoft.com/office/drawing/2014/main" id="{E599C0D8-36DA-471B-A46B-76C3BFAF8000}"/>
            </a:ext>
          </a:extLst>
        </xdr:cNvPr>
        <xdr:cNvSpPr txBox="1"/>
      </xdr:nvSpPr>
      <xdr:spPr>
        <a:xfrm>
          <a:off x="20199427" y="1780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147338</xdr:rowOff>
    </xdr:from>
    <xdr:ext cx="469744" cy="259045"/>
    <xdr:sp macro="" textlink="">
      <xdr:nvSpPr>
        <xdr:cNvPr id="880" name="n_3mainValue【公民館】&#10;一人当たり面積">
          <a:extLst>
            <a:ext uri="{FF2B5EF4-FFF2-40B4-BE49-F238E27FC236}">
              <a16:creationId xmlns:a16="http://schemas.microsoft.com/office/drawing/2014/main" id="{28EBFDB5-4CA2-45E4-88AC-7B377B974088}"/>
            </a:ext>
          </a:extLst>
        </xdr:cNvPr>
        <xdr:cNvSpPr txBox="1"/>
      </xdr:nvSpPr>
      <xdr:spPr>
        <a:xfrm>
          <a:off x="19310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a:extLst>
            <a:ext uri="{FF2B5EF4-FFF2-40B4-BE49-F238E27FC236}">
              <a16:creationId xmlns:a16="http://schemas.microsoft.com/office/drawing/2014/main" id="{10EBCF81-1661-483E-B161-5F5F51B98C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a:extLst>
            <a:ext uri="{FF2B5EF4-FFF2-40B4-BE49-F238E27FC236}">
              <a16:creationId xmlns:a16="http://schemas.microsoft.com/office/drawing/2014/main" id="{7B0C47FF-DC27-45C5-A3C4-F05642CC94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a:extLst>
            <a:ext uri="{FF2B5EF4-FFF2-40B4-BE49-F238E27FC236}">
              <a16:creationId xmlns:a16="http://schemas.microsoft.com/office/drawing/2014/main" id="{24C2E9BF-FDA5-4BD7-9CA8-61973F780F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％を超え、橋梁・トンネルについては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た高い数値となっており、老朽化が進んでいることが読み取れる。港湾・漁港については、全国平均を下回っているものの一人あたりの有形固定資産額については、本市が海に囲まれた土地であること人口</a:t>
          </a:r>
          <a:r>
            <a:rPr kumimoji="1" lang="en-US" altLang="ja-JP" sz="1300">
              <a:latin typeface="ＭＳ Ｐゴシック" panose="020B0600070205080204" pitchFamily="50" charset="-128"/>
              <a:ea typeface="ＭＳ Ｐゴシック" panose="020B0600070205080204" pitchFamily="50" charset="-128"/>
            </a:rPr>
            <a:t>47,552</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31.1.1</a:t>
          </a:r>
          <a:r>
            <a:rPr kumimoji="1" lang="ja-JP" altLang="en-US" sz="1300">
              <a:latin typeface="ＭＳ Ｐゴシック" panose="020B0600070205080204" pitchFamily="50" charset="-128"/>
              <a:ea typeface="ＭＳ Ｐゴシック" panose="020B0600070205080204" pitchFamily="50" charset="-128"/>
            </a:rPr>
            <a:t>現在）と小規模であることから、県平均や全国平均より高い数値となっている。一方で、認定こども園・幼稚園・保育所や学校施設、公民館等の有形固定資産減価償却率については、統廃合や大規模改修による施設の長寿命化を計画的に進めており、類似団体及び全国平均と同程度もしくは下回っている。また認定こども園等については、民間移管により昨年度と比較して一人当たりの面積は減少したものの、「安心して子どもを産み育てやすい体制の充実」を市の基本政策で掲げていることもあり、類似団体内でも高く、県平均、全国平均よりも高い数値となっている。道路等のインフラ整備については極めて老朽化が進んでいることから、橋梁長寿命化修繕計画をはじめ、その他長寿命化計画等の見直しを継続的に行い、維持管理や修繕、更新などより効果的な取り組みを進めていく。また、施設についても、公共施設等総合管理計画に基づき、統廃合や長寿命化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D85FE3-EF23-42C6-B29C-7F1E8DD9D6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643F4E-581E-45C2-BE01-B94DCCEB91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AC070F-B7B8-4BA2-8AAE-97925A72E4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9FBF12-589A-4CCB-ABAC-F0FD1A2C2B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D1BEEC-92F7-4E80-8F08-0FEE3B56F2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6F8EE5-4A08-4768-A867-05D49F73C8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27AADC-7C2E-4E58-A8C1-0CB64BDFC8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EB6386-472A-42C3-A873-0E06B43296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6C699D-5106-48EA-AD5E-B07A245DAD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1965BB-1D28-4021-9ED0-CB9EDDD1E7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A9A5A6-1B7B-41FF-B687-73FADC37DA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586496-AF28-4E11-9E63-0EF35FAAD8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CB44F9-7E66-434D-BB1D-6BC82DA17E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17514A-1563-466E-82C0-B471C2E285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ABFC4E-0500-4BF9-A5E3-6CD1C2E0E5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55C5DD-33B6-46C2-B8F5-59829F4DF8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091A73-7042-47A3-BF77-4F93A646FF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62DBBA-1F0C-4EB4-912D-30A301A9ED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9F1B94-BD39-426E-87F8-67A4C01720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F63CCF-64C5-49A4-841E-DB9291D3E1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06D2D7-E43F-4CDD-902D-A04D0ADA94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87D054-9DA7-4B2D-A6AC-C17C95CD5C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DDBAEA-1157-4F5D-B49C-C6DCB9CEB3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ED69D8-D8A3-43A2-915B-BE9B86F4F2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9FB916-0E25-4CFA-9037-D2B0A4B93D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D3FBDC-55B9-435E-B85C-D8ADE8BDC7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FE9EF8-F317-44BB-B02F-EF2AFA677A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2435CF-526D-4259-8069-AA6636EADC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1CA0C8-F3F0-4195-97D3-8DF6C29E67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F9A1FBA-195E-48F5-8978-90E245285F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5965D80-6021-4C71-AEFE-124B1A5261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DE15728-1CF2-42B3-AAB3-E97220B97D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B6C218-479F-4AD2-948B-B1F18E91FD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9C08F2B-7EA9-4E07-8625-3A39AC04A1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F33E9F5-8EE7-4EF1-89B4-DFADA64D3B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7031280-39E3-42AB-BCF0-11B686FFF7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D23C1FD-AE46-4812-8BCC-AC24968F6A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189CA26-E147-4421-9FE2-949471949A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40D790C-2606-4660-ABA1-E158163E51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67850E1-60B4-4FA5-A2A8-D7596A05AA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100FFE3-9A2E-4279-8FF2-5A3D69D01E9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31563E0-89CA-4A82-88EA-8D9A2269A95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8F061C5-2065-4467-A90F-1D13E2F4A7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022C4BE-59C5-4319-A0B5-B609981124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A64CA48-E2EF-4503-856B-9E4C6F0CB2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848F929-D554-4BA2-A62C-31FEBE7D49A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8CFD275-5994-446D-9728-6E500FB59B5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EAEF82A-0758-4DAD-AD83-3C06370F36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85529D4-DFCC-41DE-81A1-4570F6454D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237486A-C233-4DE8-B3A6-5E0CE57038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16077B3-D76C-40A2-A01B-1F44FCF9AE6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A7CF1E7-95C0-4322-898A-DDDDC17EE36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F11011-744B-43EC-A805-B681C1890F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1E6CA60-221F-493A-B54D-E641DEC734F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C38FAB3-083F-48E4-B3E8-47FDB2315F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a:extLst>
            <a:ext uri="{FF2B5EF4-FFF2-40B4-BE49-F238E27FC236}">
              <a16:creationId xmlns:a16="http://schemas.microsoft.com/office/drawing/2014/main" id="{A478AB72-0D8F-4CC8-A4EC-305296B4A710}"/>
            </a:ext>
          </a:extLst>
        </xdr:cNvPr>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a:extLst>
            <a:ext uri="{FF2B5EF4-FFF2-40B4-BE49-F238E27FC236}">
              <a16:creationId xmlns:a16="http://schemas.microsoft.com/office/drawing/2014/main" id="{5B872C95-F6B7-4565-AD51-2601C813FC25}"/>
            </a:ext>
          </a:extLst>
        </xdr:cNvPr>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a:extLst>
            <a:ext uri="{FF2B5EF4-FFF2-40B4-BE49-F238E27FC236}">
              <a16:creationId xmlns:a16="http://schemas.microsoft.com/office/drawing/2014/main" id="{A8CBDAF1-9333-4AFD-AF61-1E02A3846AEC}"/>
            </a:ext>
          </a:extLst>
        </xdr:cNvPr>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53D4E1A-EBCB-4421-8A9D-745F1FF9ECF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73109D1F-CAD3-41C0-8431-D79D0278D2F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a:extLst>
            <a:ext uri="{FF2B5EF4-FFF2-40B4-BE49-F238E27FC236}">
              <a16:creationId xmlns:a16="http://schemas.microsoft.com/office/drawing/2014/main" id="{B22A09EE-4328-44EF-9DC8-7B876AC62DAD}"/>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a:extLst>
            <a:ext uri="{FF2B5EF4-FFF2-40B4-BE49-F238E27FC236}">
              <a16:creationId xmlns:a16="http://schemas.microsoft.com/office/drawing/2014/main" id="{EE626667-A128-4372-8598-EA3853EF2C0C}"/>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B78CAF35-8CE7-4358-A9E1-7B3DD1A3BFB4}"/>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a:extLst>
            <a:ext uri="{FF2B5EF4-FFF2-40B4-BE49-F238E27FC236}">
              <a16:creationId xmlns:a16="http://schemas.microsoft.com/office/drawing/2014/main" id="{6D1475F8-6D11-48A9-B4C7-60DF46839F3B}"/>
            </a:ext>
          </a:extLst>
        </xdr:cNvPr>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a:extLst>
            <a:ext uri="{FF2B5EF4-FFF2-40B4-BE49-F238E27FC236}">
              <a16:creationId xmlns:a16="http://schemas.microsoft.com/office/drawing/2014/main" id="{EAD83FA6-7414-4D4B-8570-B939CD4CC5B6}"/>
            </a:ext>
          </a:extLst>
        </xdr:cNvPr>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5F25E26-1198-4414-BBD1-1A758D3F0B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5A5C980-5B7E-422F-BC90-E90BA3E18D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CE556A-E9E3-4579-B909-67B8EADF96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AA86D2-9F5D-4809-A5D9-C2D85930AD4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C965CA-016A-42A4-9F8F-9048F18634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2" name="楕円 71">
          <a:extLst>
            <a:ext uri="{FF2B5EF4-FFF2-40B4-BE49-F238E27FC236}">
              <a16:creationId xmlns:a16="http://schemas.microsoft.com/office/drawing/2014/main" id="{54AC1E24-B5FA-4E82-B059-50A49DE4667B}"/>
            </a:ext>
          </a:extLst>
        </xdr:cNvPr>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3" name="【図書館】&#10;有形固定資産減価償却率該当値テキスト">
          <a:extLst>
            <a:ext uri="{FF2B5EF4-FFF2-40B4-BE49-F238E27FC236}">
              <a16:creationId xmlns:a16="http://schemas.microsoft.com/office/drawing/2014/main" id="{FBF2CF30-4CF0-43FC-B490-3EF6F4789400}"/>
            </a:ext>
          </a:extLst>
        </xdr:cNvPr>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4" name="楕円 73">
          <a:extLst>
            <a:ext uri="{FF2B5EF4-FFF2-40B4-BE49-F238E27FC236}">
              <a16:creationId xmlns:a16="http://schemas.microsoft.com/office/drawing/2014/main" id="{EE58DEEA-EA5A-4256-B4E0-B6BB3A6BED14}"/>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53340</xdr:rowOff>
    </xdr:to>
    <xdr:cxnSp macro="">
      <xdr:nvCxnSpPr>
        <xdr:cNvPr id="75" name="直線コネクタ 74">
          <a:extLst>
            <a:ext uri="{FF2B5EF4-FFF2-40B4-BE49-F238E27FC236}">
              <a16:creationId xmlns:a16="http://schemas.microsoft.com/office/drawing/2014/main" id="{121065F7-42C1-4A61-8099-980F7487D07F}"/>
            </a:ext>
          </a:extLst>
        </xdr:cNvPr>
        <xdr:cNvCxnSpPr/>
      </xdr:nvCxnSpPr>
      <xdr:spPr>
        <a:xfrm flipV="1">
          <a:off x="3797300" y="63659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35197</xdr:rowOff>
    </xdr:from>
    <xdr:to>
      <xdr:col>15</xdr:col>
      <xdr:colOff>101600</xdr:colOff>
      <xdr:row>37</xdr:row>
      <xdr:rowOff>136797</xdr:rowOff>
    </xdr:to>
    <xdr:sp macro="" textlink="">
      <xdr:nvSpPr>
        <xdr:cNvPr id="76" name="楕円 75">
          <a:extLst>
            <a:ext uri="{FF2B5EF4-FFF2-40B4-BE49-F238E27FC236}">
              <a16:creationId xmlns:a16="http://schemas.microsoft.com/office/drawing/2014/main" id="{C18693A1-8F5C-4942-8B68-6D37DB1C6CAD}"/>
            </a:ext>
          </a:extLst>
        </xdr:cNvPr>
        <xdr:cNvSpPr/>
      </xdr:nvSpPr>
      <xdr:spPr>
        <a:xfrm>
          <a:off x="2857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85997</xdr:rowOff>
    </xdr:to>
    <xdr:cxnSp macro="">
      <xdr:nvCxnSpPr>
        <xdr:cNvPr id="77" name="直線コネクタ 76">
          <a:extLst>
            <a:ext uri="{FF2B5EF4-FFF2-40B4-BE49-F238E27FC236}">
              <a16:creationId xmlns:a16="http://schemas.microsoft.com/office/drawing/2014/main" id="{0667A224-1234-437C-8B94-E61D0EA699C3}"/>
            </a:ext>
          </a:extLst>
        </xdr:cNvPr>
        <xdr:cNvCxnSpPr/>
      </xdr:nvCxnSpPr>
      <xdr:spPr>
        <a:xfrm flipV="1">
          <a:off x="2908300" y="63969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78" name="楕円 77">
          <a:extLst>
            <a:ext uri="{FF2B5EF4-FFF2-40B4-BE49-F238E27FC236}">
              <a16:creationId xmlns:a16="http://schemas.microsoft.com/office/drawing/2014/main" id="{5EA9562F-7635-4569-80D7-2B1E669C05B4}"/>
            </a:ext>
          </a:extLst>
        </xdr:cNvPr>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85997</xdr:rowOff>
    </xdr:from>
    <xdr:to>
      <xdr:col>15</xdr:col>
      <xdr:colOff>50800</xdr:colOff>
      <xdr:row>37</xdr:row>
      <xdr:rowOff>117022</xdr:rowOff>
    </xdr:to>
    <xdr:cxnSp macro="">
      <xdr:nvCxnSpPr>
        <xdr:cNvPr id="79" name="直線コネクタ 78">
          <a:extLst>
            <a:ext uri="{FF2B5EF4-FFF2-40B4-BE49-F238E27FC236}">
              <a16:creationId xmlns:a16="http://schemas.microsoft.com/office/drawing/2014/main" id="{7F93BE59-3159-4794-BE2A-304EFABA82A4}"/>
            </a:ext>
          </a:extLst>
        </xdr:cNvPr>
        <xdr:cNvCxnSpPr/>
      </xdr:nvCxnSpPr>
      <xdr:spPr>
        <a:xfrm flipV="1">
          <a:off x="2019300" y="64296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98B3B964-E0CF-4C4C-9DB4-44BB845B2BE2}"/>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a:extLst>
            <a:ext uri="{FF2B5EF4-FFF2-40B4-BE49-F238E27FC236}">
              <a16:creationId xmlns:a16="http://schemas.microsoft.com/office/drawing/2014/main" id="{29F59C38-67A1-4D6E-A925-242642E80DFD}"/>
            </a:ext>
          </a:extLst>
        </xdr:cNvPr>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a:extLst>
            <a:ext uri="{FF2B5EF4-FFF2-40B4-BE49-F238E27FC236}">
              <a16:creationId xmlns:a16="http://schemas.microsoft.com/office/drawing/2014/main" id="{6A5C60D1-6CC7-41D5-8078-C2AE05157D8E}"/>
            </a:ext>
          </a:extLst>
        </xdr:cNvPr>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3" name="n_1mainValue【図書館】&#10;有形固定資産減価償却率">
          <a:extLst>
            <a:ext uri="{FF2B5EF4-FFF2-40B4-BE49-F238E27FC236}">
              <a16:creationId xmlns:a16="http://schemas.microsoft.com/office/drawing/2014/main" id="{EBF269DD-3841-4BB9-B71F-7971C7E77ACB}"/>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4" name="n_2mainValue【図書館】&#10;有形固定資産減価償却率">
          <a:extLst>
            <a:ext uri="{FF2B5EF4-FFF2-40B4-BE49-F238E27FC236}">
              <a16:creationId xmlns:a16="http://schemas.microsoft.com/office/drawing/2014/main" id="{18A9573E-492E-463C-B2AA-B741AFF9144A}"/>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12899</xdr:rowOff>
    </xdr:from>
    <xdr:ext cx="405111" cy="259045"/>
    <xdr:sp macro="" textlink="">
      <xdr:nvSpPr>
        <xdr:cNvPr id="85" name="n_3mainValue【図書館】&#10;有形固定資産減価償却率">
          <a:extLst>
            <a:ext uri="{FF2B5EF4-FFF2-40B4-BE49-F238E27FC236}">
              <a16:creationId xmlns:a16="http://schemas.microsoft.com/office/drawing/2014/main" id="{32239B81-AD44-4495-8A8F-8F630A956B0B}"/>
            </a:ext>
          </a:extLst>
        </xdr:cNvPr>
        <xdr:cNvSpPr txBox="1"/>
      </xdr:nvSpPr>
      <xdr:spPr>
        <a:xfrm>
          <a:off x="1816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4E71144-E5A2-4C38-A90A-083CB50038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CFA5127-832A-416A-A55A-7C0D38D78D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4F52702-43DA-4993-A426-D2E4818582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C2FC4F0-23DA-4C24-8DA1-955775BD5C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6A81EB4-250E-4665-A28C-5D03EE9C70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B592CA6-B63C-4B55-B900-D8BB4F0CFA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BFEFE18-1810-4089-AB09-8E4A74FB85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EC7E6AD-DB09-48B2-AB15-161A989348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64FBA02-595D-4D94-B72C-A012F687BAD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00F3E2B-F03D-4B95-9397-2D3F633DCA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073605A-3308-47E0-BB05-DF0C00D0BCB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EB1AB4E-03D3-4D31-855B-9903044A1D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3858A799-268C-4900-9EB8-81F04CCD26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13020F8-6DC8-48AB-A04F-A9455A4BCC6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704DE9A-8781-43FB-921A-9EEC7B6392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DD05D58-C348-4897-BB43-E557BD06457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6D2F916-CAF2-4071-91D6-112E3773F2A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D42A2C64-CE44-4FAC-B0F9-86CEB0CE33D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8252711C-53F3-407A-BA81-84A39A44641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28AB69C4-E5AC-40DA-BB87-8D75C0E6C5C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214A9B6-9FD6-4EC3-BFC0-251424B19A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C274AFC-CB3D-480C-9AC0-30BC4782E0B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D7A3FEB-DA44-4FEE-BA9B-4309529C87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a:extLst>
            <a:ext uri="{FF2B5EF4-FFF2-40B4-BE49-F238E27FC236}">
              <a16:creationId xmlns:a16="http://schemas.microsoft.com/office/drawing/2014/main" id="{9E1AD27D-92DC-40E6-BD36-8CACCE8B5126}"/>
            </a:ext>
          </a:extLst>
        </xdr:cNvPr>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a:extLst>
            <a:ext uri="{FF2B5EF4-FFF2-40B4-BE49-F238E27FC236}">
              <a16:creationId xmlns:a16="http://schemas.microsoft.com/office/drawing/2014/main" id="{5C2CBD72-41AF-4D0B-81D2-A1F66116DC1E}"/>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a:extLst>
            <a:ext uri="{FF2B5EF4-FFF2-40B4-BE49-F238E27FC236}">
              <a16:creationId xmlns:a16="http://schemas.microsoft.com/office/drawing/2014/main" id="{24B7BC69-8E4B-4215-B5FB-AFCF9506621C}"/>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a:extLst>
            <a:ext uri="{FF2B5EF4-FFF2-40B4-BE49-F238E27FC236}">
              <a16:creationId xmlns:a16="http://schemas.microsoft.com/office/drawing/2014/main" id="{A608CBB5-45D1-4CAF-AFCA-14E6A8371839}"/>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a:extLst>
            <a:ext uri="{FF2B5EF4-FFF2-40B4-BE49-F238E27FC236}">
              <a16:creationId xmlns:a16="http://schemas.microsoft.com/office/drawing/2014/main" id="{1C937715-2914-4731-BB8A-58F93E5E0812}"/>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a:extLst>
            <a:ext uri="{FF2B5EF4-FFF2-40B4-BE49-F238E27FC236}">
              <a16:creationId xmlns:a16="http://schemas.microsoft.com/office/drawing/2014/main" id="{0252241B-645D-4631-94BD-23A5A6BD3EBB}"/>
            </a:ext>
          </a:extLst>
        </xdr:cNvPr>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a:extLst>
            <a:ext uri="{FF2B5EF4-FFF2-40B4-BE49-F238E27FC236}">
              <a16:creationId xmlns:a16="http://schemas.microsoft.com/office/drawing/2014/main" id="{1CC31202-743D-4889-82C8-58CC9FFF4140}"/>
            </a:ext>
          </a:extLst>
        </xdr:cNvPr>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a:extLst>
            <a:ext uri="{FF2B5EF4-FFF2-40B4-BE49-F238E27FC236}">
              <a16:creationId xmlns:a16="http://schemas.microsoft.com/office/drawing/2014/main" id="{CA6DBC51-CAD9-4410-9F90-6A0779A21B08}"/>
            </a:ext>
          </a:extLst>
        </xdr:cNvPr>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a:extLst>
            <a:ext uri="{FF2B5EF4-FFF2-40B4-BE49-F238E27FC236}">
              <a16:creationId xmlns:a16="http://schemas.microsoft.com/office/drawing/2014/main" id="{66A6E052-A9B0-4574-84CC-566F6CF62B0D}"/>
            </a:ext>
          </a:extLst>
        </xdr:cNvPr>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a:extLst>
            <a:ext uri="{FF2B5EF4-FFF2-40B4-BE49-F238E27FC236}">
              <a16:creationId xmlns:a16="http://schemas.microsoft.com/office/drawing/2014/main" id="{6FCBB62B-076E-417B-9630-3517246CCB9E}"/>
            </a:ext>
          </a:extLst>
        </xdr:cNvPr>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D70CC11-AEBC-4CF8-BF85-23E72982FF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72AA2C7-EF95-461E-88E4-EFAF7DDB94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784869C-04C7-4632-B4E0-D12F908C95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88CD3AB-E8F9-4921-AAAA-B5626CAC601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7781A3-282C-4C9B-A724-68924F17D9D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a:extLst>
            <a:ext uri="{FF2B5EF4-FFF2-40B4-BE49-F238E27FC236}">
              <a16:creationId xmlns:a16="http://schemas.microsoft.com/office/drawing/2014/main" id="{0946DD5E-83E5-4E40-A9CD-1CBADA986332}"/>
            </a:ext>
          </a:extLst>
        </xdr:cNvPr>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5" name="【図書館】&#10;一人当たり面積該当値テキスト">
          <a:extLst>
            <a:ext uri="{FF2B5EF4-FFF2-40B4-BE49-F238E27FC236}">
              <a16:creationId xmlns:a16="http://schemas.microsoft.com/office/drawing/2014/main" id="{847C40D1-BD19-4980-82E3-B7BECCC607F7}"/>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6" name="楕円 125">
          <a:extLst>
            <a:ext uri="{FF2B5EF4-FFF2-40B4-BE49-F238E27FC236}">
              <a16:creationId xmlns:a16="http://schemas.microsoft.com/office/drawing/2014/main" id="{4B399565-BC84-43BE-B3FC-99058319BC97}"/>
            </a:ext>
          </a:extLst>
        </xdr:cNvPr>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27" name="直線コネクタ 126">
          <a:extLst>
            <a:ext uri="{FF2B5EF4-FFF2-40B4-BE49-F238E27FC236}">
              <a16:creationId xmlns:a16="http://schemas.microsoft.com/office/drawing/2014/main" id="{5DB159FB-6CEE-41B2-B111-10D06D1CEF10}"/>
            </a:ext>
          </a:extLst>
        </xdr:cNvPr>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a:extLst>
            <a:ext uri="{FF2B5EF4-FFF2-40B4-BE49-F238E27FC236}">
              <a16:creationId xmlns:a16="http://schemas.microsoft.com/office/drawing/2014/main" id="{F177FCED-2D75-4399-BA9D-982DC1F0CEE1}"/>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29" name="直線コネクタ 128">
          <a:extLst>
            <a:ext uri="{FF2B5EF4-FFF2-40B4-BE49-F238E27FC236}">
              <a16:creationId xmlns:a16="http://schemas.microsoft.com/office/drawing/2014/main" id="{9C05D8DD-9FBF-4CDC-A745-D9D378723540}"/>
            </a:ext>
          </a:extLst>
        </xdr:cNvPr>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a:extLst>
            <a:ext uri="{FF2B5EF4-FFF2-40B4-BE49-F238E27FC236}">
              <a16:creationId xmlns:a16="http://schemas.microsoft.com/office/drawing/2014/main" id="{D7064EBC-CDB1-4979-8539-0AFD94A0D21E}"/>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a:extLst>
            <a:ext uri="{FF2B5EF4-FFF2-40B4-BE49-F238E27FC236}">
              <a16:creationId xmlns:a16="http://schemas.microsoft.com/office/drawing/2014/main" id="{E7940F3D-6292-40BB-BA4E-8B79A55A6208}"/>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a:extLst>
            <a:ext uri="{FF2B5EF4-FFF2-40B4-BE49-F238E27FC236}">
              <a16:creationId xmlns:a16="http://schemas.microsoft.com/office/drawing/2014/main" id="{353611CC-2C1B-4651-9DF0-A2D18AD83D11}"/>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a:extLst>
            <a:ext uri="{FF2B5EF4-FFF2-40B4-BE49-F238E27FC236}">
              <a16:creationId xmlns:a16="http://schemas.microsoft.com/office/drawing/2014/main" id="{8E4EC859-366E-468C-B8FF-2545ECA0F838}"/>
            </a:ext>
          </a:extLst>
        </xdr:cNvPr>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a:extLst>
            <a:ext uri="{FF2B5EF4-FFF2-40B4-BE49-F238E27FC236}">
              <a16:creationId xmlns:a16="http://schemas.microsoft.com/office/drawing/2014/main" id="{C2FDE230-FDB4-4FC2-BFA2-74D2984FF9EF}"/>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5" name="n_1mainValue【図書館】&#10;一人当たり面積">
          <a:extLst>
            <a:ext uri="{FF2B5EF4-FFF2-40B4-BE49-F238E27FC236}">
              <a16:creationId xmlns:a16="http://schemas.microsoft.com/office/drawing/2014/main" id="{78B976B0-A355-471A-B1FC-31DF3164F04C}"/>
            </a:ext>
          </a:extLst>
        </xdr:cNvPr>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6" name="n_2mainValue【図書館】&#10;一人当たり面積">
          <a:extLst>
            <a:ext uri="{FF2B5EF4-FFF2-40B4-BE49-F238E27FC236}">
              <a16:creationId xmlns:a16="http://schemas.microsoft.com/office/drawing/2014/main" id="{D9B03AF5-3A2B-48B6-A59F-4491EE1E7245}"/>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mainValue【図書館】&#10;一人当たり面積">
          <a:extLst>
            <a:ext uri="{FF2B5EF4-FFF2-40B4-BE49-F238E27FC236}">
              <a16:creationId xmlns:a16="http://schemas.microsoft.com/office/drawing/2014/main" id="{46CABEF5-F440-4295-9236-5301A19D996C}"/>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0D3D9F4-7F70-4729-81D5-54C1080350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B76DDD4E-C7D4-4CD6-B70D-16A398ADF2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1740581-1AB3-4223-9762-88F5BCEBF2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D1DD067-2864-4B1E-81F4-1EBB17D31E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E34FB90-B968-4753-8206-1991B8BE5E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518E677-6512-4B88-B99A-4D514518ED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087B678-CD3D-4B98-979A-E4260109AA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EE4EB2B5-990C-4BC2-ABBC-2DCBE164AC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FB61FAD-3D37-4F47-A8C5-D3828FB901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AC42A34-ADDF-4ED2-A776-A4D827E542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B3569C5-736F-4CD1-A062-3209EF5D83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29477443-5FE8-461B-ADA8-399A974D596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BEB8D43-2FC8-48A6-8665-76AEE21FC3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B7CE937-684A-43CC-9899-0412A95852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71A299B-FFF4-4311-9E5B-3BAE48F6737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227502DC-9784-4731-921A-D6C9020BA63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D1227A32-6F96-4C52-B453-4D1DEDD156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A679CAE8-5F0C-40C3-8556-8AD49F3D67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1DCFFA46-A789-4EE5-856D-66939C56A0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6C6BF23-53DE-4F41-B901-D26BC04B5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234136B-8EA2-4381-A1D4-16B52EA805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A8A3D28-A866-4618-8D32-7C53D8D75C0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3C31E9B-7A4A-4C81-87F9-537F5FF207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2CDC2318-EB33-41A4-9786-AB5E1CB626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2D82611-6DE6-4779-92EA-EBDE623363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a:extLst>
            <a:ext uri="{FF2B5EF4-FFF2-40B4-BE49-F238E27FC236}">
              <a16:creationId xmlns:a16="http://schemas.microsoft.com/office/drawing/2014/main" id="{9CAA3554-6042-4388-84F5-7686110A9330}"/>
            </a:ext>
          </a:extLst>
        </xdr:cNvPr>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90203727-F2FE-4999-B4F4-41CD8379E767}"/>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a:extLst>
            <a:ext uri="{FF2B5EF4-FFF2-40B4-BE49-F238E27FC236}">
              <a16:creationId xmlns:a16="http://schemas.microsoft.com/office/drawing/2014/main" id="{74505BC2-401B-48D8-B229-A8CFF43D4A19}"/>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512F54A8-1EDB-4AA2-AB49-EAE6A47735A2}"/>
            </a:ext>
          </a:extLst>
        </xdr:cNvPr>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a:extLst>
            <a:ext uri="{FF2B5EF4-FFF2-40B4-BE49-F238E27FC236}">
              <a16:creationId xmlns:a16="http://schemas.microsoft.com/office/drawing/2014/main" id="{FA551787-E370-47A3-8F94-547EAA557CE7}"/>
            </a:ext>
          </a:extLst>
        </xdr:cNvPr>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A42A1C91-30D6-4D4E-A808-63B4258E32B5}"/>
            </a:ext>
          </a:extLst>
        </xdr:cNvPr>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a:extLst>
            <a:ext uri="{FF2B5EF4-FFF2-40B4-BE49-F238E27FC236}">
              <a16:creationId xmlns:a16="http://schemas.microsoft.com/office/drawing/2014/main" id="{5772E13F-5A82-4170-ABF9-B73F93536D22}"/>
            </a:ext>
          </a:extLst>
        </xdr:cNvPr>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a:extLst>
            <a:ext uri="{FF2B5EF4-FFF2-40B4-BE49-F238E27FC236}">
              <a16:creationId xmlns:a16="http://schemas.microsoft.com/office/drawing/2014/main" id="{88F6994A-62A9-43A3-B05C-1B0939C0C65D}"/>
            </a:ext>
          </a:extLst>
        </xdr:cNvPr>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a:extLst>
            <a:ext uri="{FF2B5EF4-FFF2-40B4-BE49-F238E27FC236}">
              <a16:creationId xmlns:a16="http://schemas.microsoft.com/office/drawing/2014/main" id="{1DB888B7-7B56-4743-86C2-9689E97F8BCA}"/>
            </a:ext>
          </a:extLst>
        </xdr:cNvPr>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a:extLst>
            <a:ext uri="{FF2B5EF4-FFF2-40B4-BE49-F238E27FC236}">
              <a16:creationId xmlns:a16="http://schemas.microsoft.com/office/drawing/2014/main" id="{3743657A-A49B-4340-8DC1-11850518273B}"/>
            </a:ext>
          </a:extLst>
        </xdr:cNvPr>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48F377A-CCE3-485C-B2ED-1BF428B77F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A445D99-CFB0-45EE-95E0-26A31F5454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DC3E8D2-433B-4BC1-BB96-34920B4808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6F4C685-6301-432C-8801-4590C14F7A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50EA2D9-A5EF-4ED7-A32F-6AF4B20093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78" name="楕円 177">
          <a:extLst>
            <a:ext uri="{FF2B5EF4-FFF2-40B4-BE49-F238E27FC236}">
              <a16:creationId xmlns:a16="http://schemas.microsoft.com/office/drawing/2014/main" id="{262B65F9-C9AC-427F-B4FA-16D7C73C373F}"/>
            </a:ext>
          </a:extLst>
        </xdr:cNvPr>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164392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2B8657D1-7025-4415-A338-F7E7BC45940D}"/>
            </a:ext>
          </a:extLst>
        </xdr:cNvPr>
        <xdr:cNvSpPr txBox="1"/>
      </xdr:nvSpPr>
      <xdr:spPr>
        <a:xfrm>
          <a:off x="4673600" y="1010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80" name="楕円 179">
          <a:extLst>
            <a:ext uri="{FF2B5EF4-FFF2-40B4-BE49-F238E27FC236}">
              <a16:creationId xmlns:a16="http://schemas.microsoft.com/office/drawing/2014/main" id="{822F6A97-2DE1-4D6F-A5FF-113CB425B7F4}"/>
            </a:ext>
          </a:extLst>
        </xdr:cNvPr>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96338</xdr:rowOff>
    </xdr:to>
    <xdr:cxnSp macro="">
      <xdr:nvCxnSpPr>
        <xdr:cNvPr id="181" name="直線コネクタ 180">
          <a:extLst>
            <a:ext uri="{FF2B5EF4-FFF2-40B4-BE49-F238E27FC236}">
              <a16:creationId xmlns:a16="http://schemas.microsoft.com/office/drawing/2014/main" id="{1F1D39B0-3434-420E-8E6F-5BF0005B73CA}"/>
            </a:ext>
          </a:extLst>
        </xdr:cNvPr>
        <xdr:cNvCxnSpPr/>
      </xdr:nvCxnSpPr>
      <xdr:spPr>
        <a:xfrm flipV="1">
          <a:off x="3797300" y="101808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99423</xdr:rowOff>
    </xdr:from>
    <xdr:to>
      <xdr:col>15</xdr:col>
      <xdr:colOff>101600</xdr:colOff>
      <xdr:row>60</xdr:row>
      <xdr:rowOff>29573</xdr:rowOff>
    </xdr:to>
    <xdr:sp macro="" textlink="">
      <xdr:nvSpPr>
        <xdr:cNvPr id="182" name="楕円 181">
          <a:extLst>
            <a:ext uri="{FF2B5EF4-FFF2-40B4-BE49-F238E27FC236}">
              <a16:creationId xmlns:a16="http://schemas.microsoft.com/office/drawing/2014/main" id="{A3FF7996-282A-4F6E-9141-69EBA4C34892}"/>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150223</xdr:rowOff>
    </xdr:to>
    <xdr:cxnSp macro="">
      <xdr:nvCxnSpPr>
        <xdr:cNvPr id="183" name="直線コネクタ 182">
          <a:extLst>
            <a:ext uri="{FF2B5EF4-FFF2-40B4-BE49-F238E27FC236}">
              <a16:creationId xmlns:a16="http://schemas.microsoft.com/office/drawing/2014/main" id="{328ACEF1-6674-47F0-957B-59D8E61F3F00}"/>
            </a:ext>
          </a:extLst>
        </xdr:cNvPr>
        <xdr:cNvCxnSpPr/>
      </xdr:nvCxnSpPr>
      <xdr:spPr>
        <a:xfrm flipV="1">
          <a:off x="2908300" y="102118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84" name="楕円 183">
          <a:extLst>
            <a:ext uri="{FF2B5EF4-FFF2-40B4-BE49-F238E27FC236}">
              <a16:creationId xmlns:a16="http://schemas.microsoft.com/office/drawing/2014/main" id="{36BE940F-7F7B-4EF6-97CB-C492FC5D6423}"/>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150223</xdr:rowOff>
    </xdr:to>
    <xdr:cxnSp macro="">
      <xdr:nvCxnSpPr>
        <xdr:cNvPr id="185" name="直線コネクタ 184">
          <a:extLst>
            <a:ext uri="{FF2B5EF4-FFF2-40B4-BE49-F238E27FC236}">
              <a16:creationId xmlns:a16="http://schemas.microsoft.com/office/drawing/2014/main" id="{FBAB36D2-575E-430E-8CB0-10745E921850}"/>
            </a:ext>
          </a:extLst>
        </xdr:cNvPr>
        <xdr:cNvCxnSpPr/>
      </xdr:nvCxnSpPr>
      <xdr:spPr>
        <a:xfrm>
          <a:off x="2019300" y="1025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86" name="n_1aveValue【体育館・プール】&#10;有形固定資産減価償却率">
          <a:extLst>
            <a:ext uri="{FF2B5EF4-FFF2-40B4-BE49-F238E27FC236}">
              <a16:creationId xmlns:a16="http://schemas.microsoft.com/office/drawing/2014/main" id="{D6F61901-807F-4631-916F-DA7574BC3AB8}"/>
            </a:ext>
          </a:extLst>
        </xdr:cNvPr>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a:extLst>
            <a:ext uri="{FF2B5EF4-FFF2-40B4-BE49-F238E27FC236}">
              <a16:creationId xmlns:a16="http://schemas.microsoft.com/office/drawing/2014/main" id="{799FB1A7-3BD2-4FB0-9545-3530641E0515}"/>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a:extLst>
            <a:ext uri="{FF2B5EF4-FFF2-40B4-BE49-F238E27FC236}">
              <a16:creationId xmlns:a16="http://schemas.microsoft.com/office/drawing/2014/main" id="{69853F1A-BCCD-46F3-BBFF-80DAB194F473}"/>
            </a:ext>
          </a:extLst>
        </xdr:cNvPr>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138265</xdr:rowOff>
    </xdr:from>
    <xdr:ext cx="405111" cy="259045"/>
    <xdr:sp macro="" textlink="">
      <xdr:nvSpPr>
        <xdr:cNvPr id="189" name="n_1mainValue【体育館・プール】&#10;有形固定資産減価償却率">
          <a:extLst>
            <a:ext uri="{FF2B5EF4-FFF2-40B4-BE49-F238E27FC236}">
              <a16:creationId xmlns:a16="http://schemas.microsoft.com/office/drawing/2014/main" id="{6398D382-EBC7-4CA9-BD30-F0EB107C2D41}"/>
            </a:ext>
          </a:extLst>
        </xdr:cNvPr>
        <xdr:cNvSpPr txBox="1"/>
      </xdr:nvSpPr>
      <xdr:spPr>
        <a:xfrm>
          <a:off x="3582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90" name="n_2mainValue【体育館・プール】&#10;有形固定資産減価償却率">
          <a:extLst>
            <a:ext uri="{FF2B5EF4-FFF2-40B4-BE49-F238E27FC236}">
              <a16:creationId xmlns:a16="http://schemas.microsoft.com/office/drawing/2014/main" id="{9F38B50A-6BE4-41A7-B1A2-039C2F852EDE}"/>
            </a:ext>
          </a:extLst>
        </xdr:cNvPr>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6004</xdr:rowOff>
    </xdr:from>
    <xdr:ext cx="405111" cy="259045"/>
    <xdr:sp macro="" textlink="">
      <xdr:nvSpPr>
        <xdr:cNvPr id="191" name="n_3mainValue【体育館・プール】&#10;有形固定資産減価償却率">
          <a:extLst>
            <a:ext uri="{FF2B5EF4-FFF2-40B4-BE49-F238E27FC236}">
              <a16:creationId xmlns:a16="http://schemas.microsoft.com/office/drawing/2014/main" id="{254E6AB1-C6E9-41E6-A733-DF14A4D9EC5A}"/>
            </a:ext>
          </a:extLst>
        </xdr:cNvPr>
        <xdr:cNvSpPr txBox="1"/>
      </xdr:nvSpPr>
      <xdr:spPr>
        <a:xfrm>
          <a:off x="1816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DD81115-CB49-4220-A55D-70F656F1E8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E0A41BC-BD4A-4537-ACF6-A17AC0A52A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DE2175A7-2472-4823-9B64-4A83A8320C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243E4D6C-55FB-48C8-A2F8-023D020EEE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472453C-94DB-47F6-B43F-9BE52D0C5A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297DDC9-0CF6-4EA9-B1F1-616980311C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9E867D0-AC59-4223-8A98-B205970C7F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1AAB31CB-BB83-420A-A2F7-B1CA201465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FAF8BA15-06F1-40FD-945E-74192F3A29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A3DF2964-0218-4140-802C-5DA8CF4E7E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5BAD775C-3AF7-49E4-B1B7-82567B26F5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C3BF3DE1-E2FC-438E-A834-BD1CA9C242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BDA4B041-6DE5-4AA7-A4C5-689E18E501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487AF08-4E57-42E8-AA68-C5DBAA6BA3D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A87798E1-E336-4201-81F1-C1F94D8A02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2D4F73F6-F99F-454F-81C2-BDB05D1BE1F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3B767C19-D33B-4A15-AF26-22EA38D265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6C50E516-5C74-4FA1-BBC6-71DEC667EE7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325D99D0-3F55-4AE2-B281-6F9CA109404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9307C53C-7890-49D0-9C20-5F2D601AE15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E513577B-124C-4FBF-9CD5-E3C028C741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6B0673B9-C12C-4AC5-9AB8-4F5DF81300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396C3DEE-83DA-434D-8AD8-83A12F6265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a:extLst>
            <a:ext uri="{FF2B5EF4-FFF2-40B4-BE49-F238E27FC236}">
              <a16:creationId xmlns:a16="http://schemas.microsoft.com/office/drawing/2014/main" id="{0FCA21E5-B6D5-4D60-9A8D-BBFCE4565829}"/>
            </a:ext>
          </a:extLst>
        </xdr:cNvPr>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a:extLst>
            <a:ext uri="{FF2B5EF4-FFF2-40B4-BE49-F238E27FC236}">
              <a16:creationId xmlns:a16="http://schemas.microsoft.com/office/drawing/2014/main" id="{0DA79C4B-9AC4-4161-8FE2-5BC971BEB415}"/>
            </a:ext>
          </a:extLst>
        </xdr:cNvPr>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a:extLst>
            <a:ext uri="{FF2B5EF4-FFF2-40B4-BE49-F238E27FC236}">
              <a16:creationId xmlns:a16="http://schemas.microsoft.com/office/drawing/2014/main" id="{5BE44AFF-1208-481A-8A9F-FF996BA97E11}"/>
            </a:ext>
          </a:extLst>
        </xdr:cNvPr>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a:extLst>
            <a:ext uri="{FF2B5EF4-FFF2-40B4-BE49-F238E27FC236}">
              <a16:creationId xmlns:a16="http://schemas.microsoft.com/office/drawing/2014/main" id="{23AA47B5-5722-418A-BE8B-F4B2C2059EBC}"/>
            </a:ext>
          </a:extLst>
        </xdr:cNvPr>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a:extLst>
            <a:ext uri="{FF2B5EF4-FFF2-40B4-BE49-F238E27FC236}">
              <a16:creationId xmlns:a16="http://schemas.microsoft.com/office/drawing/2014/main" id="{F6301A9D-4535-4E17-8C69-ADC402F5842A}"/>
            </a:ext>
          </a:extLst>
        </xdr:cNvPr>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20" name="【体育館・プール】&#10;一人当たり面積平均値テキスト">
          <a:extLst>
            <a:ext uri="{FF2B5EF4-FFF2-40B4-BE49-F238E27FC236}">
              <a16:creationId xmlns:a16="http://schemas.microsoft.com/office/drawing/2014/main" id="{CE2DBED2-ED55-4736-8BF2-7D325475915A}"/>
            </a:ext>
          </a:extLst>
        </xdr:cNvPr>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a:extLst>
            <a:ext uri="{FF2B5EF4-FFF2-40B4-BE49-F238E27FC236}">
              <a16:creationId xmlns:a16="http://schemas.microsoft.com/office/drawing/2014/main" id="{BBA98605-DA10-46BA-AC01-ED2400974792}"/>
            </a:ext>
          </a:extLst>
        </xdr:cNvPr>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a:extLst>
            <a:ext uri="{FF2B5EF4-FFF2-40B4-BE49-F238E27FC236}">
              <a16:creationId xmlns:a16="http://schemas.microsoft.com/office/drawing/2014/main" id="{5ADCE72F-DFCD-4971-94A0-7000D5F8BF06}"/>
            </a:ext>
          </a:extLst>
        </xdr:cNvPr>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a:extLst>
            <a:ext uri="{FF2B5EF4-FFF2-40B4-BE49-F238E27FC236}">
              <a16:creationId xmlns:a16="http://schemas.microsoft.com/office/drawing/2014/main" id="{BCFE4D61-2976-486B-8264-3809532BA914}"/>
            </a:ext>
          </a:extLst>
        </xdr:cNvPr>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a:extLst>
            <a:ext uri="{FF2B5EF4-FFF2-40B4-BE49-F238E27FC236}">
              <a16:creationId xmlns:a16="http://schemas.microsoft.com/office/drawing/2014/main" id="{9368CBF7-CE14-4905-BDAD-7E9AF99B7C4D}"/>
            </a:ext>
          </a:extLst>
        </xdr:cNvPr>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F656050-32CA-4DF9-82D6-A1ED0C2ECE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4876D21-1E9A-4A2E-AA2A-DED057ED16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0AF6FE4-1BB7-4A8A-9B0F-955D6AF067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AD8FC08-4F77-4A54-A282-FED2724A05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E1D9319-A483-4BCA-979B-A0A8938EBD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48260</xdr:rowOff>
    </xdr:from>
    <xdr:to>
      <xdr:col>55</xdr:col>
      <xdr:colOff>50800</xdr:colOff>
      <xdr:row>57</xdr:row>
      <xdr:rowOff>149860</xdr:rowOff>
    </xdr:to>
    <xdr:sp macro="" textlink="">
      <xdr:nvSpPr>
        <xdr:cNvPr id="230" name="楕円 229">
          <a:extLst>
            <a:ext uri="{FF2B5EF4-FFF2-40B4-BE49-F238E27FC236}">
              <a16:creationId xmlns:a16="http://schemas.microsoft.com/office/drawing/2014/main" id="{883A3C08-1571-4828-8BB6-34D23D2DC5A7}"/>
            </a:ext>
          </a:extLst>
        </xdr:cNvPr>
        <xdr:cNvSpPr/>
      </xdr:nvSpPr>
      <xdr:spPr>
        <a:xfrm>
          <a:off x="10426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71137</xdr:rowOff>
    </xdr:from>
    <xdr:ext cx="469744" cy="259045"/>
    <xdr:sp macro="" textlink="">
      <xdr:nvSpPr>
        <xdr:cNvPr id="231" name="【体育館・プール】&#10;一人当たり面積該当値テキスト">
          <a:extLst>
            <a:ext uri="{FF2B5EF4-FFF2-40B4-BE49-F238E27FC236}">
              <a16:creationId xmlns:a16="http://schemas.microsoft.com/office/drawing/2014/main" id="{089AD47D-C0F0-4DD3-8ED3-62C143F3FA13}"/>
            </a:ext>
          </a:extLst>
        </xdr:cNvPr>
        <xdr:cNvSpPr txBox="1"/>
      </xdr:nvSpPr>
      <xdr:spPr>
        <a:xfrm>
          <a:off x="10515600" y="96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63500</xdr:rowOff>
    </xdr:from>
    <xdr:to>
      <xdr:col>50</xdr:col>
      <xdr:colOff>165100</xdr:colOff>
      <xdr:row>57</xdr:row>
      <xdr:rowOff>165100</xdr:rowOff>
    </xdr:to>
    <xdr:sp macro="" textlink="">
      <xdr:nvSpPr>
        <xdr:cNvPr id="232" name="楕円 231">
          <a:extLst>
            <a:ext uri="{FF2B5EF4-FFF2-40B4-BE49-F238E27FC236}">
              <a16:creationId xmlns:a16="http://schemas.microsoft.com/office/drawing/2014/main" id="{EB798147-FF0F-4396-8118-693B7E5E5563}"/>
            </a:ext>
          </a:extLst>
        </xdr:cNvPr>
        <xdr:cNvSpPr/>
      </xdr:nvSpPr>
      <xdr:spPr>
        <a:xfrm>
          <a:off x="958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99060</xdr:rowOff>
    </xdr:from>
    <xdr:to>
      <xdr:col>55</xdr:col>
      <xdr:colOff>0</xdr:colOff>
      <xdr:row>57</xdr:row>
      <xdr:rowOff>114300</xdr:rowOff>
    </xdr:to>
    <xdr:cxnSp macro="">
      <xdr:nvCxnSpPr>
        <xdr:cNvPr id="233" name="直線コネクタ 232">
          <a:extLst>
            <a:ext uri="{FF2B5EF4-FFF2-40B4-BE49-F238E27FC236}">
              <a16:creationId xmlns:a16="http://schemas.microsoft.com/office/drawing/2014/main" id="{FF4776DC-3304-46AA-A787-0C506D236F1D}"/>
            </a:ext>
          </a:extLst>
        </xdr:cNvPr>
        <xdr:cNvCxnSpPr/>
      </xdr:nvCxnSpPr>
      <xdr:spPr>
        <a:xfrm flipV="1">
          <a:off x="9639300" y="9871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86360</xdr:rowOff>
    </xdr:from>
    <xdr:to>
      <xdr:col>46</xdr:col>
      <xdr:colOff>38100</xdr:colOff>
      <xdr:row>60</xdr:row>
      <xdr:rowOff>16510</xdr:rowOff>
    </xdr:to>
    <xdr:sp macro="" textlink="">
      <xdr:nvSpPr>
        <xdr:cNvPr id="234" name="楕円 233">
          <a:extLst>
            <a:ext uri="{FF2B5EF4-FFF2-40B4-BE49-F238E27FC236}">
              <a16:creationId xmlns:a16="http://schemas.microsoft.com/office/drawing/2014/main" id="{C0333CC6-0A17-4040-84DF-D88FA9AE1F67}"/>
            </a:ext>
          </a:extLst>
        </xdr:cNvPr>
        <xdr:cNvSpPr/>
      </xdr:nvSpPr>
      <xdr:spPr>
        <a:xfrm>
          <a:off x="869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114300</xdr:rowOff>
    </xdr:from>
    <xdr:to>
      <xdr:col>50</xdr:col>
      <xdr:colOff>114300</xdr:colOff>
      <xdr:row>59</xdr:row>
      <xdr:rowOff>137160</xdr:rowOff>
    </xdr:to>
    <xdr:cxnSp macro="">
      <xdr:nvCxnSpPr>
        <xdr:cNvPr id="235" name="直線コネクタ 234">
          <a:extLst>
            <a:ext uri="{FF2B5EF4-FFF2-40B4-BE49-F238E27FC236}">
              <a16:creationId xmlns:a16="http://schemas.microsoft.com/office/drawing/2014/main" id="{9226A961-911F-4C32-B931-1C39E2F6FA1D}"/>
            </a:ext>
          </a:extLst>
        </xdr:cNvPr>
        <xdr:cNvCxnSpPr/>
      </xdr:nvCxnSpPr>
      <xdr:spPr>
        <a:xfrm flipV="1">
          <a:off x="8750300" y="988695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92075</xdr:rowOff>
    </xdr:from>
    <xdr:to>
      <xdr:col>41</xdr:col>
      <xdr:colOff>101600</xdr:colOff>
      <xdr:row>60</xdr:row>
      <xdr:rowOff>22225</xdr:rowOff>
    </xdr:to>
    <xdr:sp macro="" textlink="">
      <xdr:nvSpPr>
        <xdr:cNvPr id="236" name="楕円 235">
          <a:extLst>
            <a:ext uri="{FF2B5EF4-FFF2-40B4-BE49-F238E27FC236}">
              <a16:creationId xmlns:a16="http://schemas.microsoft.com/office/drawing/2014/main" id="{80365135-3E7C-4255-844E-BB953AC01DF6}"/>
            </a:ext>
          </a:extLst>
        </xdr:cNvPr>
        <xdr:cNvSpPr/>
      </xdr:nvSpPr>
      <xdr:spPr>
        <a:xfrm>
          <a:off x="781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137160</xdr:rowOff>
    </xdr:from>
    <xdr:to>
      <xdr:col>45</xdr:col>
      <xdr:colOff>177800</xdr:colOff>
      <xdr:row>59</xdr:row>
      <xdr:rowOff>142875</xdr:rowOff>
    </xdr:to>
    <xdr:cxnSp macro="">
      <xdr:nvCxnSpPr>
        <xdr:cNvPr id="237" name="直線コネクタ 236">
          <a:extLst>
            <a:ext uri="{FF2B5EF4-FFF2-40B4-BE49-F238E27FC236}">
              <a16:creationId xmlns:a16="http://schemas.microsoft.com/office/drawing/2014/main" id="{6F17FD90-E0FA-4220-84F8-4C0AD301D42A}"/>
            </a:ext>
          </a:extLst>
        </xdr:cNvPr>
        <xdr:cNvCxnSpPr/>
      </xdr:nvCxnSpPr>
      <xdr:spPr>
        <a:xfrm flipV="1">
          <a:off x="7861300" y="102527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38" name="n_1aveValue【体育館・プール】&#10;一人当たり面積">
          <a:extLst>
            <a:ext uri="{FF2B5EF4-FFF2-40B4-BE49-F238E27FC236}">
              <a16:creationId xmlns:a16="http://schemas.microsoft.com/office/drawing/2014/main" id="{37E65E41-43CE-4D20-B276-B5CE5EA1FE10}"/>
            </a:ext>
          </a:extLst>
        </xdr:cNvPr>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39" name="n_2aveValue【体育館・プール】&#10;一人当たり面積">
          <a:extLst>
            <a:ext uri="{FF2B5EF4-FFF2-40B4-BE49-F238E27FC236}">
              <a16:creationId xmlns:a16="http://schemas.microsoft.com/office/drawing/2014/main" id="{4FD731A7-7940-4444-91C7-55DE4F22762C}"/>
            </a:ext>
          </a:extLst>
        </xdr:cNvPr>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aveValue【体育館・プール】&#10;一人当たり面積">
          <a:extLst>
            <a:ext uri="{FF2B5EF4-FFF2-40B4-BE49-F238E27FC236}">
              <a16:creationId xmlns:a16="http://schemas.microsoft.com/office/drawing/2014/main" id="{3AA805AC-760A-4982-BE42-4C575A1BDC61}"/>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10177</xdr:rowOff>
    </xdr:from>
    <xdr:ext cx="469744" cy="259045"/>
    <xdr:sp macro="" textlink="">
      <xdr:nvSpPr>
        <xdr:cNvPr id="241" name="n_1mainValue【体育館・プール】&#10;一人当たり面積">
          <a:extLst>
            <a:ext uri="{FF2B5EF4-FFF2-40B4-BE49-F238E27FC236}">
              <a16:creationId xmlns:a16="http://schemas.microsoft.com/office/drawing/2014/main" id="{114FC84B-02E9-4900-93BB-98AB382EC086}"/>
            </a:ext>
          </a:extLst>
        </xdr:cNvPr>
        <xdr:cNvSpPr txBox="1"/>
      </xdr:nvSpPr>
      <xdr:spPr>
        <a:xfrm>
          <a:off x="9391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33037</xdr:rowOff>
    </xdr:from>
    <xdr:ext cx="469744" cy="259045"/>
    <xdr:sp macro="" textlink="">
      <xdr:nvSpPr>
        <xdr:cNvPr id="242" name="n_2mainValue【体育館・プール】&#10;一人当たり面積">
          <a:extLst>
            <a:ext uri="{FF2B5EF4-FFF2-40B4-BE49-F238E27FC236}">
              <a16:creationId xmlns:a16="http://schemas.microsoft.com/office/drawing/2014/main" id="{ADB7EF66-E995-4579-AA63-CAA136958C8A}"/>
            </a:ext>
          </a:extLst>
        </xdr:cNvPr>
        <xdr:cNvSpPr txBox="1"/>
      </xdr:nvSpPr>
      <xdr:spPr>
        <a:xfrm>
          <a:off x="8515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38752</xdr:rowOff>
    </xdr:from>
    <xdr:ext cx="469744" cy="259045"/>
    <xdr:sp macro="" textlink="">
      <xdr:nvSpPr>
        <xdr:cNvPr id="243" name="n_3mainValue【体育館・プール】&#10;一人当たり面積">
          <a:extLst>
            <a:ext uri="{FF2B5EF4-FFF2-40B4-BE49-F238E27FC236}">
              <a16:creationId xmlns:a16="http://schemas.microsoft.com/office/drawing/2014/main" id="{AA955885-FBAA-425C-A54E-C05852425906}"/>
            </a:ext>
          </a:extLst>
        </xdr:cNvPr>
        <xdr:cNvSpPr txBox="1"/>
      </xdr:nvSpPr>
      <xdr:spPr>
        <a:xfrm>
          <a:off x="7626427" y="99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D64F914C-0325-4D3A-A233-E02B694FEB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42E6C6A2-72D3-4CBB-9183-49A1D32A2B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7D0C23B5-8FEF-442F-9B52-60BCC82568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CE4D4AD1-088C-4CAA-8C32-7798F6A93C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B5ACF140-EDEA-4995-ABFB-A5F883AF76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FA5061D0-826E-4F34-A10A-2F9CB7F127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A723A33B-8D60-4BB7-8763-25DDB77980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AED1934D-BBBF-463D-BF7B-C45A6D8982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358D811B-C633-49F0-9914-C0E8A60758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BEDAC1FD-9DBB-48C7-BF8D-501D75AD62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15A751DC-CC27-4096-AECE-DD490D5E0CA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B8554B44-1CA4-40F8-8C1C-E00FED74A1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9789B755-9ABC-4037-B935-3659EB9FDD6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4FEC320-2E1B-49A4-BAD9-791CA783B1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19256978-FD78-4DBD-B028-0C7A504E3D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DD4713F1-531C-4F99-9002-FEE870E4E4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B065E9A4-1673-41B1-9401-79818472C7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11E6649-137F-4398-8424-559B09CD38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688C72-0D1E-4AE8-8660-DC29DE450B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E211139B-DBC5-4045-AB5F-955329F854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F22C7243-ECAE-432E-A80F-DD17E43219E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43847BD4-6963-4DC4-8DCD-45AB943AD1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E5B06C96-5BD3-4401-9088-93722FD18B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4867033D-B343-43C3-B5CA-F7B736D14C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a:extLst>
            <a:ext uri="{FF2B5EF4-FFF2-40B4-BE49-F238E27FC236}">
              <a16:creationId xmlns:a16="http://schemas.microsoft.com/office/drawing/2014/main" id="{EBAC8E18-FB05-4C31-BE3E-786C754CADB3}"/>
            </a:ext>
          </a:extLst>
        </xdr:cNvPr>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AAE51735-C12A-4821-B05C-33C9E7448DAF}"/>
            </a:ext>
          </a:extLst>
        </xdr:cNvPr>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a:extLst>
            <a:ext uri="{FF2B5EF4-FFF2-40B4-BE49-F238E27FC236}">
              <a16:creationId xmlns:a16="http://schemas.microsoft.com/office/drawing/2014/main" id="{DF1DC64D-01A5-417A-B9DA-8313A3E337A4}"/>
            </a:ext>
          </a:extLst>
        </xdr:cNvPr>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3491FDF8-44EA-4A16-8662-78498696E4E8}"/>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a:extLst>
            <a:ext uri="{FF2B5EF4-FFF2-40B4-BE49-F238E27FC236}">
              <a16:creationId xmlns:a16="http://schemas.microsoft.com/office/drawing/2014/main" id="{0D95B80D-761A-4EE0-864E-1B898DE54CD1}"/>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BF9E1925-4BC8-4EB2-A758-DFB191242745}"/>
            </a:ext>
          </a:extLst>
        </xdr:cNvPr>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a:extLst>
            <a:ext uri="{FF2B5EF4-FFF2-40B4-BE49-F238E27FC236}">
              <a16:creationId xmlns:a16="http://schemas.microsoft.com/office/drawing/2014/main" id="{702939D1-80B8-40D3-A2F2-7ABEC1B37684}"/>
            </a:ext>
          </a:extLst>
        </xdr:cNvPr>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a:extLst>
            <a:ext uri="{FF2B5EF4-FFF2-40B4-BE49-F238E27FC236}">
              <a16:creationId xmlns:a16="http://schemas.microsoft.com/office/drawing/2014/main" id="{3856F397-F546-469E-9FC1-CB49CC21B6B2}"/>
            </a:ext>
          </a:extLst>
        </xdr:cNvPr>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a:extLst>
            <a:ext uri="{FF2B5EF4-FFF2-40B4-BE49-F238E27FC236}">
              <a16:creationId xmlns:a16="http://schemas.microsoft.com/office/drawing/2014/main" id="{99D7A7A2-4CB4-45AD-AA85-1E4C57F666A4}"/>
            </a:ext>
          </a:extLst>
        </xdr:cNvPr>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a:extLst>
            <a:ext uri="{FF2B5EF4-FFF2-40B4-BE49-F238E27FC236}">
              <a16:creationId xmlns:a16="http://schemas.microsoft.com/office/drawing/2014/main" id="{4274B34E-CBCB-48AD-897E-B85ABF8D15C1}"/>
            </a:ext>
          </a:extLst>
        </xdr:cNvPr>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EFE4792-FAEB-4761-9E46-C8DF1F9688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E6F5BF1-9AF0-4F98-97CE-0FF64A9769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F9B8DEF-B1BD-4B3B-A71F-59320A8931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DFD8E463-B795-4501-A51F-14208942E2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DC6D9B5-509A-43A4-81DD-AB09D787DB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83" name="楕円 282">
          <a:extLst>
            <a:ext uri="{FF2B5EF4-FFF2-40B4-BE49-F238E27FC236}">
              <a16:creationId xmlns:a16="http://schemas.microsoft.com/office/drawing/2014/main" id="{1B2733AC-C83A-4C88-BE00-012D18454EA0}"/>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8D8542D9-7AD3-4A60-AA7B-2B56697F28F5}"/>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85" name="楕円 284">
          <a:extLst>
            <a:ext uri="{FF2B5EF4-FFF2-40B4-BE49-F238E27FC236}">
              <a16:creationId xmlns:a16="http://schemas.microsoft.com/office/drawing/2014/main" id="{D6AD5083-6736-42DD-AAD8-D098C4258B99}"/>
            </a:ext>
          </a:extLst>
        </xdr:cNvPr>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53339</xdr:rowOff>
    </xdr:to>
    <xdr:cxnSp macro="">
      <xdr:nvCxnSpPr>
        <xdr:cNvPr id="286" name="直線コネクタ 285">
          <a:extLst>
            <a:ext uri="{FF2B5EF4-FFF2-40B4-BE49-F238E27FC236}">
              <a16:creationId xmlns:a16="http://schemas.microsoft.com/office/drawing/2014/main" id="{F9C70651-A40A-4BF4-9ECA-52E672BC881C}"/>
            </a:ext>
          </a:extLst>
        </xdr:cNvPr>
        <xdr:cNvCxnSpPr/>
      </xdr:nvCxnSpPr>
      <xdr:spPr>
        <a:xfrm flipV="1">
          <a:off x="3797300" y="14043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87" name="楕円 286">
          <a:extLst>
            <a:ext uri="{FF2B5EF4-FFF2-40B4-BE49-F238E27FC236}">
              <a16:creationId xmlns:a16="http://schemas.microsoft.com/office/drawing/2014/main" id="{C5343333-5139-4039-B1BF-D91A7AC48E8C}"/>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121920</xdr:rowOff>
    </xdr:to>
    <xdr:cxnSp macro="">
      <xdr:nvCxnSpPr>
        <xdr:cNvPr id="288" name="直線コネクタ 287">
          <a:extLst>
            <a:ext uri="{FF2B5EF4-FFF2-40B4-BE49-F238E27FC236}">
              <a16:creationId xmlns:a16="http://schemas.microsoft.com/office/drawing/2014/main" id="{C546E5B5-D59F-4B57-B6BA-946ED60F8653}"/>
            </a:ext>
          </a:extLst>
        </xdr:cNvPr>
        <xdr:cNvCxnSpPr/>
      </xdr:nvCxnSpPr>
      <xdr:spPr>
        <a:xfrm flipV="1">
          <a:off x="2908300" y="14112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289" name="楕円 288">
          <a:extLst>
            <a:ext uri="{FF2B5EF4-FFF2-40B4-BE49-F238E27FC236}">
              <a16:creationId xmlns:a16="http://schemas.microsoft.com/office/drawing/2014/main" id="{DD94FAB2-0046-4C01-A2C3-021B8A2AA2DB}"/>
            </a:ext>
          </a:extLst>
        </xdr:cNvPr>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19050</xdr:rowOff>
    </xdr:to>
    <xdr:cxnSp macro="">
      <xdr:nvCxnSpPr>
        <xdr:cNvPr id="290" name="直線コネクタ 289">
          <a:extLst>
            <a:ext uri="{FF2B5EF4-FFF2-40B4-BE49-F238E27FC236}">
              <a16:creationId xmlns:a16="http://schemas.microsoft.com/office/drawing/2014/main" id="{4E7F8D00-CA0A-4A47-A0A3-6AC8E178C0D7}"/>
            </a:ext>
          </a:extLst>
        </xdr:cNvPr>
        <xdr:cNvCxnSpPr/>
      </xdr:nvCxnSpPr>
      <xdr:spPr>
        <a:xfrm flipV="1">
          <a:off x="2019300" y="14180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91" name="n_1aveValue【福祉施設】&#10;有形固定資産減価償却率">
          <a:extLst>
            <a:ext uri="{FF2B5EF4-FFF2-40B4-BE49-F238E27FC236}">
              <a16:creationId xmlns:a16="http://schemas.microsoft.com/office/drawing/2014/main" id="{7D0AC17B-B6D6-4BB7-87A1-344E37EBFD13}"/>
            </a:ext>
          </a:extLst>
        </xdr:cNvPr>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a:extLst>
            <a:ext uri="{FF2B5EF4-FFF2-40B4-BE49-F238E27FC236}">
              <a16:creationId xmlns:a16="http://schemas.microsoft.com/office/drawing/2014/main" id="{CA03EE7C-7B28-4C98-8556-77E6F29F1D55}"/>
            </a:ext>
          </a:extLst>
        </xdr:cNvPr>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a:extLst>
            <a:ext uri="{FF2B5EF4-FFF2-40B4-BE49-F238E27FC236}">
              <a16:creationId xmlns:a16="http://schemas.microsoft.com/office/drawing/2014/main" id="{8226DDC0-8EF9-41DC-9189-BC6069F8EDBB}"/>
            </a:ext>
          </a:extLst>
        </xdr:cNvPr>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294" name="n_1mainValue【福祉施設】&#10;有形固定資産減価償却率">
          <a:extLst>
            <a:ext uri="{FF2B5EF4-FFF2-40B4-BE49-F238E27FC236}">
              <a16:creationId xmlns:a16="http://schemas.microsoft.com/office/drawing/2014/main" id="{0102CEB5-69A3-496B-B96D-89C81EF1E8BE}"/>
            </a:ext>
          </a:extLst>
        </xdr:cNvPr>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295" name="n_2mainValue【福祉施設】&#10;有形固定資産減価償却率">
          <a:extLst>
            <a:ext uri="{FF2B5EF4-FFF2-40B4-BE49-F238E27FC236}">
              <a16:creationId xmlns:a16="http://schemas.microsoft.com/office/drawing/2014/main" id="{0552E1B0-26B3-466B-AC9E-E9F2B303FC45}"/>
            </a:ext>
          </a:extLst>
        </xdr:cNvPr>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86377</xdr:rowOff>
    </xdr:from>
    <xdr:ext cx="405111" cy="259045"/>
    <xdr:sp macro="" textlink="">
      <xdr:nvSpPr>
        <xdr:cNvPr id="296" name="n_3mainValue【福祉施設】&#10;有形固定資産減価償却率">
          <a:extLst>
            <a:ext uri="{FF2B5EF4-FFF2-40B4-BE49-F238E27FC236}">
              <a16:creationId xmlns:a16="http://schemas.microsoft.com/office/drawing/2014/main" id="{1A7F819B-6F6C-4F99-903F-0CFB42D0B81A}"/>
            </a:ext>
          </a:extLst>
        </xdr:cNvPr>
        <xdr:cNvSpPr txBox="1"/>
      </xdr:nvSpPr>
      <xdr:spPr>
        <a:xfrm>
          <a:off x="1816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49AFEB4-211C-4211-922F-BAFFC8F51E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145729D4-878C-4E12-902A-BE6EF1CE9F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170E968E-09F3-4B9F-B2A0-E5528EADB2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9B43D0F5-4291-4682-AC78-96A5F0597C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4F7FD60A-90A2-40EB-B246-6E49548641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C8CA2276-3D80-4955-B209-F9F3F833E4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21F549DF-044D-40CA-BC2A-2FEAC284EC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D3B20900-9B1F-48CA-8496-A856D1AA28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61E5EA54-6415-480A-A7CA-3154588DF5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FCD2470-C4FB-4D94-8FED-A597E71E0C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BDC5B1E0-1AB5-4846-A5AA-86030187932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BE0D21A0-D775-40B9-A517-165AB93D3F5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3A0CAF0F-573D-4967-8448-1EF5DEED7E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2BF94A0A-A651-404E-953C-3C61B6F5F77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B912CA76-A235-4143-8EE6-5880A6F060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949B82D3-C5A9-45B6-9D0C-F52525117A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7ABBB6AB-D3B6-4010-9231-F40A041441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D710240F-5D7E-4938-838B-A54BE582A15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AB51FA95-2677-44F3-9605-C72FB7A3AE9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F83E63A6-5B1E-49B2-B088-30BD486235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10E605B-57C5-4F05-A9A3-6CEAE32752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7AC6BA0C-4DE2-4423-9680-37E10FB819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469BF7A3-960C-4B9F-8F5C-27CED36496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a:extLst>
            <a:ext uri="{FF2B5EF4-FFF2-40B4-BE49-F238E27FC236}">
              <a16:creationId xmlns:a16="http://schemas.microsoft.com/office/drawing/2014/main" id="{F37FC8DD-8A11-4CB2-A75F-43AD3E26D11C}"/>
            </a:ext>
          </a:extLst>
        </xdr:cNvPr>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a:extLst>
            <a:ext uri="{FF2B5EF4-FFF2-40B4-BE49-F238E27FC236}">
              <a16:creationId xmlns:a16="http://schemas.microsoft.com/office/drawing/2014/main" id="{A0F95C22-4BDC-4014-8803-236FD3F10769}"/>
            </a:ext>
          </a:extLst>
        </xdr:cNvPr>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a:extLst>
            <a:ext uri="{FF2B5EF4-FFF2-40B4-BE49-F238E27FC236}">
              <a16:creationId xmlns:a16="http://schemas.microsoft.com/office/drawing/2014/main" id="{BC5122AB-C80D-4EBC-8D07-70025B858786}"/>
            </a:ext>
          </a:extLst>
        </xdr:cNvPr>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a:extLst>
            <a:ext uri="{FF2B5EF4-FFF2-40B4-BE49-F238E27FC236}">
              <a16:creationId xmlns:a16="http://schemas.microsoft.com/office/drawing/2014/main" id="{B488DAB4-9E34-41C8-96BF-5FD509085D2F}"/>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a:extLst>
            <a:ext uri="{FF2B5EF4-FFF2-40B4-BE49-F238E27FC236}">
              <a16:creationId xmlns:a16="http://schemas.microsoft.com/office/drawing/2014/main" id="{3FB4E4AD-5A3D-40C8-B625-F6E964FECF78}"/>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a:extLst>
            <a:ext uri="{FF2B5EF4-FFF2-40B4-BE49-F238E27FC236}">
              <a16:creationId xmlns:a16="http://schemas.microsoft.com/office/drawing/2014/main" id="{A36167E8-686A-435C-8D31-544FE4A461C4}"/>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a:extLst>
            <a:ext uri="{FF2B5EF4-FFF2-40B4-BE49-F238E27FC236}">
              <a16:creationId xmlns:a16="http://schemas.microsoft.com/office/drawing/2014/main" id="{DB1BBD36-3149-4DE1-9339-9AE157089107}"/>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a:extLst>
            <a:ext uri="{FF2B5EF4-FFF2-40B4-BE49-F238E27FC236}">
              <a16:creationId xmlns:a16="http://schemas.microsoft.com/office/drawing/2014/main" id="{CD019FEB-2FBE-40D3-9DC1-A9EF7DFB7976}"/>
            </a:ext>
          </a:extLst>
        </xdr:cNvPr>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a:extLst>
            <a:ext uri="{FF2B5EF4-FFF2-40B4-BE49-F238E27FC236}">
              <a16:creationId xmlns:a16="http://schemas.microsoft.com/office/drawing/2014/main" id="{543E28BE-2334-405B-9CA8-EFBBA6825646}"/>
            </a:ext>
          </a:extLst>
        </xdr:cNvPr>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a:extLst>
            <a:ext uri="{FF2B5EF4-FFF2-40B4-BE49-F238E27FC236}">
              <a16:creationId xmlns:a16="http://schemas.microsoft.com/office/drawing/2014/main" id="{40D0B4A7-186C-4222-883B-9B760C8401BF}"/>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7185F9C-3D0B-4E4B-9EA0-C7B6C922E8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C6589A9-CD20-40C2-A49A-B185145788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67A721D-C4F1-48E0-B544-DF5CAAE47B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2EF238F-F849-4506-81EF-26CC4344A0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1B1B666-9B1A-498B-945A-A4A8D685A4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35" name="楕円 334">
          <a:extLst>
            <a:ext uri="{FF2B5EF4-FFF2-40B4-BE49-F238E27FC236}">
              <a16:creationId xmlns:a16="http://schemas.microsoft.com/office/drawing/2014/main" id="{57809495-641F-444F-B128-9BA7E797A0E1}"/>
            </a:ext>
          </a:extLst>
        </xdr:cNvPr>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36" name="【福祉施設】&#10;一人当たり面積該当値テキスト">
          <a:extLst>
            <a:ext uri="{FF2B5EF4-FFF2-40B4-BE49-F238E27FC236}">
              <a16:creationId xmlns:a16="http://schemas.microsoft.com/office/drawing/2014/main" id="{46DB6246-73EA-4DFD-9DF6-F43205E259EF}"/>
            </a:ext>
          </a:extLst>
        </xdr:cNvPr>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37" name="楕円 336">
          <a:extLst>
            <a:ext uri="{FF2B5EF4-FFF2-40B4-BE49-F238E27FC236}">
              <a16:creationId xmlns:a16="http://schemas.microsoft.com/office/drawing/2014/main" id="{C17FD0BA-A816-4BF0-8639-E6741F700AC9}"/>
            </a:ext>
          </a:extLst>
        </xdr:cNvPr>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38" name="直線コネクタ 337">
          <a:extLst>
            <a:ext uri="{FF2B5EF4-FFF2-40B4-BE49-F238E27FC236}">
              <a16:creationId xmlns:a16="http://schemas.microsoft.com/office/drawing/2014/main" id="{06FAF538-8108-4A3C-889B-F99D5C27AC3A}"/>
            </a:ext>
          </a:extLst>
        </xdr:cNvPr>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39" name="楕円 338">
          <a:extLst>
            <a:ext uri="{FF2B5EF4-FFF2-40B4-BE49-F238E27FC236}">
              <a16:creationId xmlns:a16="http://schemas.microsoft.com/office/drawing/2014/main" id="{1C089E75-677D-4ADA-A536-B0E4BEBBFD79}"/>
            </a:ext>
          </a:extLst>
        </xdr:cNvPr>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22861</xdr:rowOff>
    </xdr:to>
    <xdr:cxnSp macro="">
      <xdr:nvCxnSpPr>
        <xdr:cNvPr id="340" name="直線コネクタ 339">
          <a:extLst>
            <a:ext uri="{FF2B5EF4-FFF2-40B4-BE49-F238E27FC236}">
              <a16:creationId xmlns:a16="http://schemas.microsoft.com/office/drawing/2014/main" id="{58DFDE6E-8271-4FBF-9F9E-C5312044054F}"/>
            </a:ext>
          </a:extLst>
        </xdr:cNvPr>
        <xdr:cNvCxnSpPr/>
      </xdr:nvCxnSpPr>
      <xdr:spPr>
        <a:xfrm flipV="1">
          <a:off x="8750300" y="14763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41" name="楕円 340">
          <a:extLst>
            <a:ext uri="{FF2B5EF4-FFF2-40B4-BE49-F238E27FC236}">
              <a16:creationId xmlns:a16="http://schemas.microsoft.com/office/drawing/2014/main" id="{E3B2576C-666F-4658-AFB8-2CE2A6B4F09F}"/>
            </a:ext>
          </a:extLst>
        </xdr:cNvPr>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22861</xdr:rowOff>
    </xdr:from>
    <xdr:to>
      <xdr:col>45</xdr:col>
      <xdr:colOff>177800</xdr:colOff>
      <xdr:row>86</xdr:row>
      <xdr:rowOff>22861</xdr:rowOff>
    </xdr:to>
    <xdr:cxnSp macro="">
      <xdr:nvCxnSpPr>
        <xdr:cNvPr id="342" name="直線コネクタ 341">
          <a:extLst>
            <a:ext uri="{FF2B5EF4-FFF2-40B4-BE49-F238E27FC236}">
              <a16:creationId xmlns:a16="http://schemas.microsoft.com/office/drawing/2014/main" id="{ADEC8E48-2550-4329-BD7C-A99E77268016}"/>
            </a:ext>
          </a:extLst>
        </xdr:cNvPr>
        <xdr:cNvCxnSpPr/>
      </xdr:nvCxnSpPr>
      <xdr:spPr>
        <a:xfrm>
          <a:off x="7861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a:extLst>
            <a:ext uri="{FF2B5EF4-FFF2-40B4-BE49-F238E27FC236}">
              <a16:creationId xmlns:a16="http://schemas.microsoft.com/office/drawing/2014/main" id="{C3BC2367-9DEB-4743-8935-9886F3E9C386}"/>
            </a:ext>
          </a:extLst>
        </xdr:cNvPr>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a:extLst>
            <a:ext uri="{FF2B5EF4-FFF2-40B4-BE49-F238E27FC236}">
              <a16:creationId xmlns:a16="http://schemas.microsoft.com/office/drawing/2014/main" id="{B77E52E0-7376-4C2C-9A81-1371F96863BE}"/>
            </a:ext>
          </a:extLst>
        </xdr:cNvPr>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a:extLst>
            <a:ext uri="{FF2B5EF4-FFF2-40B4-BE49-F238E27FC236}">
              <a16:creationId xmlns:a16="http://schemas.microsoft.com/office/drawing/2014/main" id="{7500502C-F461-4A9D-823A-82A2D9C058F0}"/>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46" name="n_1mainValue【福祉施設】&#10;一人当たり面積">
          <a:extLst>
            <a:ext uri="{FF2B5EF4-FFF2-40B4-BE49-F238E27FC236}">
              <a16:creationId xmlns:a16="http://schemas.microsoft.com/office/drawing/2014/main" id="{220626E6-BB32-4E4E-9B98-C9D265D31A1C}"/>
            </a:ext>
          </a:extLst>
        </xdr:cNvPr>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47" name="n_2mainValue【福祉施設】&#10;一人当たり面積">
          <a:extLst>
            <a:ext uri="{FF2B5EF4-FFF2-40B4-BE49-F238E27FC236}">
              <a16:creationId xmlns:a16="http://schemas.microsoft.com/office/drawing/2014/main" id="{30F011F1-CCAD-4529-9D72-6A60EEEAC091}"/>
            </a:ext>
          </a:extLst>
        </xdr:cNvPr>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48" name="n_3mainValue【福祉施設】&#10;一人当たり面積">
          <a:extLst>
            <a:ext uri="{FF2B5EF4-FFF2-40B4-BE49-F238E27FC236}">
              <a16:creationId xmlns:a16="http://schemas.microsoft.com/office/drawing/2014/main" id="{00D17BE9-D851-4681-8B70-2489CA5F8437}"/>
            </a:ext>
          </a:extLst>
        </xdr:cNvPr>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10D3435-F654-4357-907D-52C19CE23F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3EDC5B73-2D6B-434E-908E-23A84DA529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57777C49-410D-4402-BD0B-2FFDC07A64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D479486-A53B-4999-8986-FC4188FB7D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1C285FF3-12EB-41F8-A539-6E0E3B5730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34B7CA0C-4488-454B-919D-DA4F6260C3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412162E4-5F67-4053-99D7-B1C96F0234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2B193E0B-8AB1-4289-BD13-CA63484060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FC906C46-4454-4823-8E87-F58EE86CDC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AA57B998-31DF-4B2B-B11A-0583951760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AA5CA05D-0CCE-40EB-B06E-59627AABC7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405648F6-FB43-408D-AF3C-D56C585773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9E184CFC-53D4-44DF-B67F-E571EF27A1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F28194A2-C149-4905-B33D-2A42F91D3D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7E924D31-2F97-4ED3-83AC-BF2F765EB6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3E69B076-01F9-4012-8EF6-AF59551130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339FB744-9FBB-4DE6-952E-B3440D7F83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87E7865D-6C4E-41D8-90F2-BA5A4C2E56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8AF9058F-C1A5-4B22-9801-DA9F71C7A3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54F8C8AE-D0C2-40DB-BC90-47A9D4DC6F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EC167703-1601-4485-813F-4A6C844C84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769ECCE8-9E55-4D8A-AD9D-2B2D7130FB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4CAB7F24-C1CB-4FD1-A7AF-819DF3BAE6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AB17DD4-83A4-439A-BA3D-E96E6EF92E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B32BB1C0-4634-4723-B9BC-A58A7647DF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B1065B7E-92FF-4575-9BF5-2613298D836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F556BDEA-2390-490C-AB95-65523B6FDB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38683DC0-0CB1-44B9-9356-2941B2BA193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61ACDA8E-6D66-4CAA-8E9A-7B4AB5DC6D6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2DADF33-6DC2-4B28-B2C3-BB2E3C8BFE2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DDC345F2-63D3-47AE-AA47-7EEDE731C7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928F5792-3F13-45C5-B761-04BD4AB8F80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CD1EAC7D-383D-48C0-A5B4-A9C4406A99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F51EBD03-8D2F-4ED6-BB3A-2BB6AE1B7F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D67EFDDE-D448-4B1D-AA7F-BC3989075E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C15E2764-0402-4423-82A5-B004ABE4494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54EC452A-3DCF-43A2-90BE-B4E09FB157E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ABAD48F6-2666-4354-874E-82D86174450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B4E8DAD0-2574-4C85-AA19-E50A674850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906D567C-7BA9-40D8-A871-6750EE8844B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F70058D8-3DB4-446B-95BA-D15BB27A9B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90" name="直線コネクタ 389">
          <a:extLst>
            <a:ext uri="{FF2B5EF4-FFF2-40B4-BE49-F238E27FC236}">
              <a16:creationId xmlns:a16="http://schemas.microsoft.com/office/drawing/2014/main" id="{BA99660D-7F08-4DA2-A27F-FE0F2B9DAB5C}"/>
            </a:ext>
          </a:extLst>
        </xdr:cNvPr>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91" name="【一般廃棄物処理施設】&#10;有形固定資産減価償却率最小値テキスト">
          <a:extLst>
            <a:ext uri="{FF2B5EF4-FFF2-40B4-BE49-F238E27FC236}">
              <a16:creationId xmlns:a16="http://schemas.microsoft.com/office/drawing/2014/main" id="{7D915D69-7807-421B-A536-26B159B2D059}"/>
            </a:ext>
          </a:extLst>
        </xdr:cNvPr>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92" name="直線コネクタ 391">
          <a:extLst>
            <a:ext uri="{FF2B5EF4-FFF2-40B4-BE49-F238E27FC236}">
              <a16:creationId xmlns:a16="http://schemas.microsoft.com/office/drawing/2014/main" id="{C65D5864-627A-411F-935B-1DEDB9FDA9C2}"/>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CC9A666C-429B-473A-B934-28DF67C1750F}"/>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94" name="直線コネクタ 393">
          <a:extLst>
            <a:ext uri="{FF2B5EF4-FFF2-40B4-BE49-F238E27FC236}">
              <a16:creationId xmlns:a16="http://schemas.microsoft.com/office/drawing/2014/main" id="{8C45D89D-527F-4EF8-A9D8-573AFE87202C}"/>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E26CF6D3-C5E1-486C-9AC1-CFBD805120DD}"/>
            </a:ext>
          </a:extLst>
        </xdr:cNvPr>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96" name="フローチャート: 判断 395">
          <a:extLst>
            <a:ext uri="{FF2B5EF4-FFF2-40B4-BE49-F238E27FC236}">
              <a16:creationId xmlns:a16="http://schemas.microsoft.com/office/drawing/2014/main" id="{5B013BD4-D969-4505-B35D-164CED35DAEA}"/>
            </a:ext>
          </a:extLst>
        </xdr:cNvPr>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97" name="フローチャート: 判断 396">
          <a:extLst>
            <a:ext uri="{FF2B5EF4-FFF2-40B4-BE49-F238E27FC236}">
              <a16:creationId xmlns:a16="http://schemas.microsoft.com/office/drawing/2014/main" id="{7B6CA05A-79FE-41B0-8EB8-9696A222B9A2}"/>
            </a:ext>
          </a:extLst>
        </xdr:cNvPr>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98" name="フローチャート: 判断 397">
          <a:extLst>
            <a:ext uri="{FF2B5EF4-FFF2-40B4-BE49-F238E27FC236}">
              <a16:creationId xmlns:a16="http://schemas.microsoft.com/office/drawing/2014/main" id="{CD59684F-FCAF-4751-A488-3C01F2A723DC}"/>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399" name="フローチャート: 判断 398">
          <a:extLst>
            <a:ext uri="{FF2B5EF4-FFF2-40B4-BE49-F238E27FC236}">
              <a16:creationId xmlns:a16="http://schemas.microsoft.com/office/drawing/2014/main" id="{4DFC70F0-922B-4193-B4A0-69B0C85E8EB1}"/>
            </a:ext>
          </a:extLst>
        </xdr:cNvPr>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3258598-CDD2-4270-9351-70DBC393FA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FEBF5B2-BB6C-46B7-AC22-CA1F73179A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9B17454-39EC-44D8-B14C-CCD0E0CA50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D234986-3EB9-4030-B83A-2F40C308DD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8C5B6933-FD47-4E3A-A679-BCA3A21377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87449</xdr:rowOff>
    </xdr:from>
    <xdr:to>
      <xdr:col>85</xdr:col>
      <xdr:colOff>177800</xdr:colOff>
      <xdr:row>36</xdr:row>
      <xdr:rowOff>17599</xdr:rowOff>
    </xdr:to>
    <xdr:sp macro="" textlink="">
      <xdr:nvSpPr>
        <xdr:cNvPr id="405" name="楕円 404">
          <a:extLst>
            <a:ext uri="{FF2B5EF4-FFF2-40B4-BE49-F238E27FC236}">
              <a16:creationId xmlns:a16="http://schemas.microsoft.com/office/drawing/2014/main" id="{7BB12503-2E80-4BF4-90CF-25EA861125B6}"/>
            </a:ext>
          </a:extLst>
        </xdr:cNvPr>
        <xdr:cNvSpPr/>
      </xdr:nvSpPr>
      <xdr:spPr>
        <a:xfrm>
          <a:off x="162687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110326</xdr:rowOff>
    </xdr:from>
    <xdr:ext cx="405111" cy="259045"/>
    <xdr:sp macro="" textlink="">
      <xdr:nvSpPr>
        <xdr:cNvPr id="406" name="【一般廃棄物処理施設】&#10;有形固定資産減価償却率該当値テキスト">
          <a:extLst>
            <a:ext uri="{FF2B5EF4-FFF2-40B4-BE49-F238E27FC236}">
              <a16:creationId xmlns:a16="http://schemas.microsoft.com/office/drawing/2014/main" id="{7B0C2D41-7558-4699-8D01-1DB036FCDE5B}"/>
            </a:ext>
          </a:extLst>
        </xdr:cNvPr>
        <xdr:cNvSpPr txBox="1"/>
      </xdr:nvSpPr>
      <xdr:spPr>
        <a:xfrm>
          <a:off x="16357600" y="59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07" name="楕円 406">
          <a:extLst>
            <a:ext uri="{FF2B5EF4-FFF2-40B4-BE49-F238E27FC236}">
              <a16:creationId xmlns:a16="http://schemas.microsoft.com/office/drawing/2014/main" id="{542C891D-89C3-4DEE-8FD9-8342B6E9D4ED}"/>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138249</xdr:rowOff>
    </xdr:from>
    <xdr:to>
      <xdr:col>85</xdr:col>
      <xdr:colOff>127000</xdr:colOff>
      <xdr:row>35</xdr:row>
      <xdr:rowOff>167640</xdr:rowOff>
    </xdr:to>
    <xdr:cxnSp macro="">
      <xdr:nvCxnSpPr>
        <xdr:cNvPr id="408" name="直線コネクタ 407">
          <a:extLst>
            <a:ext uri="{FF2B5EF4-FFF2-40B4-BE49-F238E27FC236}">
              <a16:creationId xmlns:a16="http://schemas.microsoft.com/office/drawing/2014/main" id="{E7F99708-16D3-4E94-ADCA-0BB60095C7CB}"/>
            </a:ext>
          </a:extLst>
        </xdr:cNvPr>
        <xdr:cNvCxnSpPr/>
      </xdr:nvCxnSpPr>
      <xdr:spPr>
        <a:xfrm flipV="1">
          <a:off x="15481300" y="61389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169092</xdr:rowOff>
    </xdr:from>
    <xdr:to>
      <xdr:col>76</xdr:col>
      <xdr:colOff>165100</xdr:colOff>
      <xdr:row>36</xdr:row>
      <xdr:rowOff>99242</xdr:rowOff>
    </xdr:to>
    <xdr:sp macro="" textlink="">
      <xdr:nvSpPr>
        <xdr:cNvPr id="409" name="楕円 408">
          <a:extLst>
            <a:ext uri="{FF2B5EF4-FFF2-40B4-BE49-F238E27FC236}">
              <a16:creationId xmlns:a16="http://schemas.microsoft.com/office/drawing/2014/main" id="{F5BB0ABC-0200-4955-951F-48AC3A4A1912}"/>
            </a:ext>
          </a:extLst>
        </xdr:cNvPr>
        <xdr:cNvSpPr/>
      </xdr:nvSpPr>
      <xdr:spPr>
        <a:xfrm>
          <a:off x="14541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48442</xdr:rowOff>
    </xdr:to>
    <xdr:cxnSp macro="">
      <xdr:nvCxnSpPr>
        <xdr:cNvPr id="410" name="直線コネクタ 409">
          <a:extLst>
            <a:ext uri="{FF2B5EF4-FFF2-40B4-BE49-F238E27FC236}">
              <a16:creationId xmlns:a16="http://schemas.microsoft.com/office/drawing/2014/main" id="{B90F5765-F884-4C50-84F4-051AB23D6924}"/>
            </a:ext>
          </a:extLst>
        </xdr:cNvPr>
        <xdr:cNvCxnSpPr/>
      </xdr:nvCxnSpPr>
      <xdr:spPr>
        <a:xfrm flipV="1">
          <a:off x="14592300" y="616839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4EC0DCB1-C582-43EC-9217-7AB600072C36}"/>
            </a:ext>
          </a:extLst>
        </xdr:cNvPr>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96BF9013-5F62-447A-9930-B5046A58B712}"/>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9BE9A0B6-5C63-46E3-A344-C794E997DBDD}"/>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113676B3-2D0B-4E37-A6FD-6195C0F3E7F5}"/>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115769</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807F280E-8937-4826-913F-9B671B64B81F}"/>
            </a:ext>
          </a:extLst>
        </xdr:cNvPr>
        <xdr:cNvSpPr txBox="1"/>
      </xdr:nvSpPr>
      <xdr:spPr>
        <a:xfrm>
          <a:off x="14389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FBEC5217-F765-4E49-8BFD-6ECE2C6AB7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23873503-2A86-4BD5-B622-23D3E528E9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68EC64FB-8538-4B60-A310-4205102B84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74A61752-6AAA-4F6C-9522-B0C02E87C1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1F49D229-F55A-4636-858A-44EC82F11C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38C3FEE0-B4DF-4329-AA73-D6D8D63AF8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9120406-CE6E-436F-8C7A-09381A07E4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96949AA-9C2B-432A-9DA9-4DA17A8847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DD609BCC-F3BD-4A5C-8581-62A6A036F5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507A0055-B433-47CF-9966-27B1EDD39D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DFD10DD8-FD47-4BF1-8828-0B8073B1D1E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7" name="テキスト ボックス 426">
          <a:extLst>
            <a:ext uri="{FF2B5EF4-FFF2-40B4-BE49-F238E27FC236}">
              <a16:creationId xmlns:a16="http://schemas.microsoft.com/office/drawing/2014/main" id="{1588F11A-925C-45D2-93AD-E19700EE7B7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EE6276DA-49BE-48E3-A5AF-AD7C5506018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9" name="テキスト ボックス 428">
          <a:extLst>
            <a:ext uri="{FF2B5EF4-FFF2-40B4-BE49-F238E27FC236}">
              <a16:creationId xmlns:a16="http://schemas.microsoft.com/office/drawing/2014/main" id="{29B53743-94F5-48B9-9DB0-65BF45D8AB0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25CAA35F-FE19-4678-BACD-2F575AD353C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1" name="テキスト ボックス 430">
          <a:extLst>
            <a:ext uri="{FF2B5EF4-FFF2-40B4-BE49-F238E27FC236}">
              <a16:creationId xmlns:a16="http://schemas.microsoft.com/office/drawing/2014/main" id="{2CBBA1A1-0204-4518-94BE-EBCFABEA615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2C5309A2-16A3-47BF-B20C-0CB2EEE8381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3" name="テキスト ボックス 432">
          <a:extLst>
            <a:ext uri="{FF2B5EF4-FFF2-40B4-BE49-F238E27FC236}">
              <a16:creationId xmlns:a16="http://schemas.microsoft.com/office/drawing/2014/main" id="{54235421-CCA3-43F4-B329-5A8588B6C7D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52ED6553-BE5A-402A-84DD-38CC872E20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a:extLst>
            <a:ext uri="{FF2B5EF4-FFF2-40B4-BE49-F238E27FC236}">
              <a16:creationId xmlns:a16="http://schemas.microsoft.com/office/drawing/2014/main" id="{0948FFA7-7C58-4058-8D45-BD53512DC44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a:extLst>
            <a:ext uri="{FF2B5EF4-FFF2-40B4-BE49-F238E27FC236}">
              <a16:creationId xmlns:a16="http://schemas.microsoft.com/office/drawing/2014/main" id="{F0D48EA2-E4CC-47D3-B4CF-434C001F2F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37" name="直線コネクタ 436">
          <a:extLst>
            <a:ext uri="{FF2B5EF4-FFF2-40B4-BE49-F238E27FC236}">
              <a16:creationId xmlns:a16="http://schemas.microsoft.com/office/drawing/2014/main" id="{7B480F27-B823-4D19-B8F0-273FF4DCCCDD}"/>
            </a:ext>
          </a:extLst>
        </xdr:cNvPr>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38" name="【一般廃棄物処理施設】&#10;一人当たり有形固定資産（償却資産）額最小値テキスト">
          <a:extLst>
            <a:ext uri="{FF2B5EF4-FFF2-40B4-BE49-F238E27FC236}">
              <a16:creationId xmlns:a16="http://schemas.microsoft.com/office/drawing/2014/main" id="{C3D0AE44-BE08-449B-BFB9-1C248F20439D}"/>
            </a:ext>
          </a:extLst>
        </xdr:cNvPr>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39" name="直線コネクタ 438">
          <a:extLst>
            <a:ext uri="{FF2B5EF4-FFF2-40B4-BE49-F238E27FC236}">
              <a16:creationId xmlns:a16="http://schemas.microsoft.com/office/drawing/2014/main" id="{B1799A15-FC6E-4D2C-A4C6-F03BF8EDFBC4}"/>
            </a:ext>
          </a:extLst>
        </xdr:cNvPr>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40" name="【一般廃棄物処理施設】&#10;一人当たり有形固定資産（償却資産）額最大値テキスト">
          <a:extLst>
            <a:ext uri="{FF2B5EF4-FFF2-40B4-BE49-F238E27FC236}">
              <a16:creationId xmlns:a16="http://schemas.microsoft.com/office/drawing/2014/main" id="{84353353-C67B-4899-A51A-EE03F36D372B}"/>
            </a:ext>
          </a:extLst>
        </xdr:cNvPr>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41" name="直線コネクタ 440">
          <a:extLst>
            <a:ext uri="{FF2B5EF4-FFF2-40B4-BE49-F238E27FC236}">
              <a16:creationId xmlns:a16="http://schemas.microsoft.com/office/drawing/2014/main" id="{6C6EDE60-7FD5-4A6B-85FD-1ABBEEE28F7E}"/>
            </a:ext>
          </a:extLst>
        </xdr:cNvPr>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442" name="【一般廃棄物処理施設】&#10;一人当たり有形固定資産（償却資産）額平均値テキスト">
          <a:extLst>
            <a:ext uri="{FF2B5EF4-FFF2-40B4-BE49-F238E27FC236}">
              <a16:creationId xmlns:a16="http://schemas.microsoft.com/office/drawing/2014/main" id="{7C9AD2E4-3568-47D3-8298-B3CCE0211394}"/>
            </a:ext>
          </a:extLst>
        </xdr:cNvPr>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43" name="フローチャート: 判断 442">
          <a:extLst>
            <a:ext uri="{FF2B5EF4-FFF2-40B4-BE49-F238E27FC236}">
              <a16:creationId xmlns:a16="http://schemas.microsoft.com/office/drawing/2014/main" id="{F9E54A5E-716B-4236-9CCE-A2C30F4AA996}"/>
            </a:ext>
          </a:extLst>
        </xdr:cNvPr>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44" name="フローチャート: 判断 443">
          <a:extLst>
            <a:ext uri="{FF2B5EF4-FFF2-40B4-BE49-F238E27FC236}">
              <a16:creationId xmlns:a16="http://schemas.microsoft.com/office/drawing/2014/main" id="{7F08A5F9-4B4A-46E7-A019-26E2F5FEBAD3}"/>
            </a:ext>
          </a:extLst>
        </xdr:cNvPr>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45" name="フローチャート: 判断 444">
          <a:extLst>
            <a:ext uri="{FF2B5EF4-FFF2-40B4-BE49-F238E27FC236}">
              <a16:creationId xmlns:a16="http://schemas.microsoft.com/office/drawing/2014/main" id="{29473D23-FBD3-4F62-B927-95AB834B8387}"/>
            </a:ext>
          </a:extLst>
        </xdr:cNvPr>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446" name="フローチャート: 判断 445">
          <a:extLst>
            <a:ext uri="{FF2B5EF4-FFF2-40B4-BE49-F238E27FC236}">
              <a16:creationId xmlns:a16="http://schemas.microsoft.com/office/drawing/2014/main" id="{EFA694FA-E460-480C-9701-B421501DC07F}"/>
            </a:ext>
          </a:extLst>
        </xdr:cNvPr>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B8C29E1-0861-4C37-8D3F-AC44C7966D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5DEBC2A-CA78-4F59-BF6B-03C9D6E941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C7C79EF7-F6C5-4910-B371-1B2BCEEE96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C61BA20-296F-4811-B2C2-4A1E870AF2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D17D6A5-FF22-4E21-A9C6-06555079D3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117087</xdr:rowOff>
    </xdr:from>
    <xdr:to>
      <xdr:col>116</xdr:col>
      <xdr:colOff>114300</xdr:colOff>
      <xdr:row>39</xdr:row>
      <xdr:rowOff>47237</xdr:rowOff>
    </xdr:to>
    <xdr:sp macro="" textlink="">
      <xdr:nvSpPr>
        <xdr:cNvPr id="452" name="楕円 451">
          <a:extLst>
            <a:ext uri="{FF2B5EF4-FFF2-40B4-BE49-F238E27FC236}">
              <a16:creationId xmlns:a16="http://schemas.microsoft.com/office/drawing/2014/main" id="{7EFFD8AB-7372-499A-8740-FC4905E0B471}"/>
            </a:ext>
          </a:extLst>
        </xdr:cNvPr>
        <xdr:cNvSpPr/>
      </xdr:nvSpPr>
      <xdr:spPr>
        <a:xfrm>
          <a:off x="22110700" y="66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139964</xdr:rowOff>
    </xdr:from>
    <xdr:ext cx="599010" cy="259045"/>
    <xdr:sp macro="" textlink="">
      <xdr:nvSpPr>
        <xdr:cNvPr id="453" name="【一般廃棄物処理施設】&#10;一人当たり有形固定資産（償却資産）額該当値テキスト">
          <a:extLst>
            <a:ext uri="{FF2B5EF4-FFF2-40B4-BE49-F238E27FC236}">
              <a16:creationId xmlns:a16="http://schemas.microsoft.com/office/drawing/2014/main" id="{052CCEAA-1ECD-4065-A41D-BA6A5CC29131}"/>
            </a:ext>
          </a:extLst>
        </xdr:cNvPr>
        <xdr:cNvSpPr txBox="1"/>
      </xdr:nvSpPr>
      <xdr:spPr>
        <a:xfrm>
          <a:off x="22199600" y="648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132243</xdr:rowOff>
    </xdr:from>
    <xdr:to>
      <xdr:col>112</xdr:col>
      <xdr:colOff>38100</xdr:colOff>
      <xdr:row>39</xdr:row>
      <xdr:rowOff>62393</xdr:rowOff>
    </xdr:to>
    <xdr:sp macro="" textlink="">
      <xdr:nvSpPr>
        <xdr:cNvPr id="454" name="楕円 453">
          <a:extLst>
            <a:ext uri="{FF2B5EF4-FFF2-40B4-BE49-F238E27FC236}">
              <a16:creationId xmlns:a16="http://schemas.microsoft.com/office/drawing/2014/main" id="{E47F0303-348B-4633-8FE0-012FC0F4FA2D}"/>
            </a:ext>
          </a:extLst>
        </xdr:cNvPr>
        <xdr:cNvSpPr/>
      </xdr:nvSpPr>
      <xdr:spPr>
        <a:xfrm>
          <a:off x="21272500" y="66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167887</xdr:rowOff>
    </xdr:from>
    <xdr:to>
      <xdr:col>116</xdr:col>
      <xdr:colOff>63500</xdr:colOff>
      <xdr:row>39</xdr:row>
      <xdr:rowOff>11593</xdr:rowOff>
    </xdr:to>
    <xdr:cxnSp macro="">
      <xdr:nvCxnSpPr>
        <xdr:cNvPr id="455" name="直線コネクタ 454">
          <a:extLst>
            <a:ext uri="{FF2B5EF4-FFF2-40B4-BE49-F238E27FC236}">
              <a16:creationId xmlns:a16="http://schemas.microsoft.com/office/drawing/2014/main" id="{66D375F1-C2E1-4E79-8597-C7A5F023729A}"/>
            </a:ext>
          </a:extLst>
        </xdr:cNvPr>
        <xdr:cNvCxnSpPr/>
      </xdr:nvCxnSpPr>
      <xdr:spPr>
        <a:xfrm flipV="1">
          <a:off x="21323300" y="6682987"/>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139243</xdr:rowOff>
    </xdr:from>
    <xdr:to>
      <xdr:col>107</xdr:col>
      <xdr:colOff>101600</xdr:colOff>
      <xdr:row>39</xdr:row>
      <xdr:rowOff>69393</xdr:rowOff>
    </xdr:to>
    <xdr:sp macro="" textlink="">
      <xdr:nvSpPr>
        <xdr:cNvPr id="456" name="楕円 455">
          <a:extLst>
            <a:ext uri="{FF2B5EF4-FFF2-40B4-BE49-F238E27FC236}">
              <a16:creationId xmlns:a16="http://schemas.microsoft.com/office/drawing/2014/main" id="{D968667E-879D-42F4-A73E-A3E05F47DE52}"/>
            </a:ext>
          </a:extLst>
        </xdr:cNvPr>
        <xdr:cNvSpPr/>
      </xdr:nvSpPr>
      <xdr:spPr>
        <a:xfrm>
          <a:off x="20383500" y="66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11593</xdr:rowOff>
    </xdr:from>
    <xdr:to>
      <xdr:col>111</xdr:col>
      <xdr:colOff>177800</xdr:colOff>
      <xdr:row>39</xdr:row>
      <xdr:rowOff>18593</xdr:rowOff>
    </xdr:to>
    <xdr:cxnSp macro="">
      <xdr:nvCxnSpPr>
        <xdr:cNvPr id="457" name="直線コネクタ 456">
          <a:extLst>
            <a:ext uri="{FF2B5EF4-FFF2-40B4-BE49-F238E27FC236}">
              <a16:creationId xmlns:a16="http://schemas.microsoft.com/office/drawing/2014/main" id="{8974904B-CC15-497F-BCB6-5AC8B7DE0DE9}"/>
            </a:ext>
          </a:extLst>
        </xdr:cNvPr>
        <xdr:cNvCxnSpPr/>
      </xdr:nvCxnSpPr>
      <xdr:spPr>
        <a:xfrm flipV="1">
          <a:off x="20434300" y="669814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458" name="n_1aveValue【一般廃棄物処理施設】&#10;一人当たり有形固定資産（償却資産）額">
          <a:extLst>
            <a:ext uri="{FF2B5EF4-FFF2-40B4-BE49-F238E27FC236}">
              <a16:creationId xmlns:a16="http://schemas.microsoft.com/office/drawing/2014/main" id="{C7F35156-7B3F-4434-AF01-0D7C4A7CEC12}"/>
            </a:ext>
          </a:extLst>
        </xdr:cNvPr>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2B52EE4C-84DC-42BC-B9EC-EF2B0D6417CA}"/>
            </a:ext>
          </a:extLst>
        </xdr:cNvPr>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id="{6A97B8CF-766B-4421-B558-264175651A14}"/>
            </a:ext>
          </a:extLst>
        </xdr:cNvPr>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78920</xdr:rowOff>
    </xdr:from>
    <xdr:ext cx="599010" cy="259045"/>
    <xdr:sp macro="" textlink="">
      <xdr:nvSpPr>
        <xdr:cNvPr id="461" name="n_1mainValue【一般廃棄物処理施設】&#10;一人当たり有形固定資産（償却資産）額">
          <a:extLst>
            <a:ext uri="{FF2B5EF4-FFF2-40B4-BE49-F238E27FC236}">
              <a16:creationId xmlns:a16="http://schemas.microsoft.com/office/drawing/2014/main" id="{9E4C83A1-8DDF-4C21-9A8D-045972E08998}"/>
            </a:ext>
          </a:extLst>
        </xdr:cNvPr>
        <xdr:cNvSpPr txBox="1"/>
      </xdr:nvSpPr>
      <xdr:spPr>
        <a:xfrm>
          <a:off x="21011095" y="642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85920</xdr:rowOff>
    </xdr:from>
    <xdr:ext cx="599010" cy="259045"/>
    <xdr:sp macro="" textlink="">
      <xdr:nvSpPr>
        <xdr:cNvPr id="462" name="n_2mainValue【一般廃棄物処理施設】&#10;一人当たり有形固定資産（償却資産）額">
          <a:extLst>
            <a:ext uri="{FF2B5EF4-FFF2-40B4-BE49-F238E27FC236}">
              <a16:creationId xmlns:a16="http://schemas.microsoft.com/office/drawing/2014/main" id="{6DCF2E55-023E-4538-B9E5-D8F2B14796E8}"/>
            </a:ext>
          </a:extLst>
        </xdr:cNvPr>
        <xdr:cNvSpPr txBox="1"/>
      </xdr:nvSpPr>
      <xdr:spPr>
        <a:xfrm>
          <a:off x="20134795" y="642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3B16A08-834B-4828-AA10-05D29A490C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771AD26E-7DD8-4348-AF2A-64DE4AD26D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E483DC06-BD20-435A-9360-A2C142F94F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D79CF345-F013-4EB1-A50F-2BA2474927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DD4F214D-1763-48E2-B099-3A47E5DF3C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426C2911-A6F4-4A70-8B7F-E716C5D7EE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0C8438B7-2B5D-4962-A1C0-4B7611FF4A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54DCA38A-345A-4E7C-90EB-CD7E73FDB5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D74EAE2B-B437-4251-B7EE-485F5EDB26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4DEC7139-982F-4C8D-8951-E72FA4B0E9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44D5C9DC-3EB8-4349-9BA9-A27E04656F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a:extLst>
            <a:ext uri="{FF2B5EF4-FFF2-40B4-BE49-F238E27FC236}">
              <a16:creationId xmlns:a16="http://schemas.microsoft.com/office/drawing/2014/main" id="{60B7F155-D329-405E-96B5-ACEE5D8E426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0DDC9605-0357-466C-96E4-217016F676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5F1DFCB8-BF2A-4A67-BE36-8C2B964D59D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6F2A6FFF-0426-47EF-BEF0-6F2E3AEC60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C081A355-20D3-422C-B06B-FAA8985E31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7F9A8415-233E-42A0-B416-7F00D4FA3F5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A3244885-74BD-4222-8AE5-BCC6434C62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B1A81D9B-0AD5-49E7-A001-D28414D122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EC9CA113-8433-4F47-A061-36F463EAEA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781F8CFA-429F-4D62-9864-1ABD1963901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AEF6AA79-3C80-4F24-8477-B42C75DD2C3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43ADCE7-6FB3-4CD8-8BFB-80664C867C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6F90F596-D715-4AD9-9F28-030C44E5A34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366A0309-8BA6-4CF2-A917-6941E525F5E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88" name="直線コネクタ 487">
          <a:extLst>
            <a:ext uri="{FF2B5EF4-FFF2-40B4-BE49-F238E27FC236}">
              <a16:creationId xmlns:a16="http://schemas.microsoft.com/office/drawing/2014/main" id="{B2B0EF09-320D-414A-A1C1-BEC9A57C287E}"/>
            </a:ext>
          </a:extLst>
        </xdr:cNvPr>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89" name="【保健センター・保健所】&#10;有形固定資産減価償却率最小値テキスト">
          <a:extLst>
            <a:ext uri="{FF2B5EF4-FFF2-40B4-BE49-F238E27FC236}">
              <a16:creationId xmlns:a16="http://schemas.microsoft.com/office/drawing/2014/main" id="{FDC41DA6-8499-44FC-B1B9-0AE808FB5026}"/>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0" name="直線コネクタ 489">
          <a:extLst>
            <a:ext uri="{FF2B5EF4-FFF2-40B4-BE49-F238E27FC236}">
              <a16:creationId xmlns:a16="http://schemas.microsoft.com/office/drawing/2014/main" id="{83410976-1D40-4345-9AEA-5DF4B1F6793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91" name="【保健センター・保健所】&#10;有形固定資産減価償却率最大値テキスト">
          <a:extLst>
            <a:ext uri="{FF2B5EF4-FFF2-40B4-BE49-F238E27FC236}">
              <a16:creationId xmlns:a16="http://schemas.microsoft.com/office/drawing/2014/main" id="{7472C2BD-7DA1-4704-B101-1227BDADA4F9}"/>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92" name="直線コネクタ 491">
          <a:extLst>
            <a:ext uri="{FF2B5EF4-FFF2-40B4-BE49-F238E27FC236}">
              <a16:creationId xmlns:a16="http://schemas.microsoft.com/office/drawing/2014/main" id="{600A7790-BD90-4EF0-80AA-365AA0D21ABA}"/>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44B8932F-E668-40F8-94CB-7B8F9E1182BD}"/>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94" name="フローチャート: 判断 493">
          <a:extLst>
            <a:ext uri="{FF2B5EF4-FFF2-40B4-BE49-F238E27FC236}">
              <a16:creationId xmlns:a16="http://schemas.microsoft.com/office/drawing/2014/main" id="{FCB93C32-C606-4C27-AC35-AFB2CE51C6E6}"/>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95" name="フローチャート: 判断 494">
          <a:extLst>
            <a:ext uri="{FF2B5EF4-FFF2-40B4-BE49-F238E27FC236}">
              <a16:creationId xmlns:a16="http://schemas.microsoft.com/office/drawing/2014/main" id="{8BF3511D-C5E9-4CB0-948B-E9347DE6E75D}"/>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96" name="フローチャート: 判断 495">
          <a:extLst>
            <a:ext uri="{FF2B5EF4-FFF2-40B4-BE49-F238E27FC236}">
              <a16:creationId xmlns:a16="http://schemas.microsoft.com/office/drawing/2014/main" id="{1E55E304-8E15-4576-9E3B-6886DE61FCBB}"/>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497" name="フローチャート: 判断 496">
          <a:extLst>
            <a:ext uri="{FF2B5EF4-FFF2-40B4-BE49-F238E27FC236}">
              <a16:creationId xmlns:a16="http://schemas.microsoft.com/office/drawing/2014/main" id="{921FA61B-33D9-4C65-8CCD-3C80634C305A}"/>
            </a:ext>
          </a:extLst>
        </xdr:cNvPr>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35F1DBB-FBDB-48D0-AF43-8EB4264F90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FBF37AE6-576C-409B-B5F3-E2922F251D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48B5729-50A4-407D-A69D-D9F62D0179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4F470C7-EE05-429F-A589-5B412720D9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BB7B581-0CBC-46A9-A896-0AD549DF79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03" name="楕円 502">
          <a:extLst>
            <a:ext uri="{FF2B5EF4-FFF2-40B4-BE49-F238E27FC236}">
              <a16:creationId xmlns:a16="http://schemas.microsoft.com/office/drawing/2014/main" id="{0E93B56D-B85C-4FFF-91CA-CA3F8AF8EDBC}"/>
            </a:ext>
          </a:extLst>
        </xdr:cNvPr>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id="{70E7ADC0-F9B3-4207-8286-733D2F309C9A}"/>
            </a:ext>
          </a:extLst>
        </xdr:cNvPr>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05" name="楕円 504">
          <a:extLst>
            <a:ext uri="{FF2B5EF4-FFF2-40B4-BE49-F238E27FC236}">
              <a16:creationId xmlns:a16="http://schemas.microsoft.com/office/drawing/2014/main" id="{82B02747-DFF9-42E0-BBCF-6008E78FC582}"/>
            </a:ext>
          </a:extLst>
        </xdr:cNvPr>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91440</xdr:rowOff>
    </xdr:to>
    <xdr:cxnSp macro="">
      <xdr:nvCxnSpPr>
        <xdr:cNvPr id="506" name="直線コネクタ 505">
          <a:extLst>
            <a:ext uri="{FF2B5EF4-FFF2-40B4-BE49-F238E27FC236}">
              <a16:creationId xmlns:a16="http://schemas.microsoft.com/office/drawing/2014/main" id="{5F65A14C-86B9-4103-A34B-05C1ED638B24}"/>
            </a:ext>
          </a:extLst>
        </xdr:cNvPr>
        <xdr:cNvCxnSpPr/>
      </xdr:nvCxnSpPr>
      <xdr:spPr>
        <a:xfrm flipV="1">
          <a:off x="15481300" y="105188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507" name="楕円 506">
          <a:extLst>
            <a:ext uri="{FF2B5EF4-FFF2-40B4-BE49-F238E27FC236}">
              <a16:creationId xmlns:a16="http://schemas.microsoft.com/office/drawing/2014/main" id="{E90EAD6A-D11F-47B5-885A-5B27B82FFF33}"/>
            </a:ext>
          </a:extLst>
        </xdr:cNvPr>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119199</xdr:rowOff>
    </xdr:to>
    <xdr:cxnSp macro="">
      <xdr:nvCxnSpPr>
        <xdr:cNvPr id="508" name="直線コネクタ 507">
          <a:extLst>
            <a:ext uri="{FF2B5EF4-FFF2-40B4-BE49-F238E27FC236}">
              <a16:creationId xmlns:a16="http://schemas.microsoft.com/office/drawing/2014/main" id="{AF72CBD0-0046-4C1F-A72F-D25122E36C83}"/>
            </a:ext>
          </a:extLst>
        </xdr:cNvPr>
        <xdr:cNvCxnSpPr/>
      </xdr:nvCxnSpPr>
      <xdr:spPr>
        <a:xfrm flipV="1">
          <a:off x="14592300" y="105498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09" name="楕円 508">
          <a:extLst>
            <a:ext uri="{FF2B5EF4-FFF2-40B4-BE49-F238E27FC236}">
              <a16:creationId xmlns:a16="http://schemas.microsoft.com/office/drawing/2014/main" id="{EDD24F63-132D-481C-804F-CA55298C6688}"/>
            </a:ext>
          </a:extLst>
        </xdr:cNvPr>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119199</xdr:rowOff>
    </xdr:from>
    <xdr:to>
      <xdr:col>76</xdr:col>
      <xdr:colOff>114300</xdr:colOff>
      <xdr:row>61</xdr:row>
      <xdr:rowOff>142059</xdr:rowOff>
    </xdr:to>
    <xdr:cxnSp macro="">
      <xdr:nvCxnSpPr>
        <xdr:cNvPr id="510" name="直線コネクタ 509">
          <a:extLst>
            <a:ext uri="{FF2B5EF4-FFF2-40B4-BE49-F238E27FC236}">
              <a16:creationId xmlns:a16="http://schemas.microsoft.com/office/drawing/2014/main" id="{7F338AEE-56A1-48F2-926B-2C80946AA070}"/>
            </a:ext>
          </a:extLst>
        </xdr:cNvPr>
        <xdr:cNvCxnSpPr/>
      </xdr:nvCxnSpPr>
      <xdr:spPr>
        <a:xfrm flipV="1">
          <a:off x="13703300" y="1057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id="{B7DD672A-7822-4FF2-B013-07277C9C99B7}"/>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id="{9E722494-4B82-4EDA-8A72-A8F51F0AF6D4}"/>
            </a:ext>
          </a:extLst>
        </xdr:cNvPr>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id="{2874EF2C-B179-436C-8330-DE99305D16DB}"/>
            </a:ext>
          </a:extLst>
        </xdr:cNvPr>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E1791C69-240A-4BFD-9F3C-CF3C831C0279}"/>
            </a:ext>
          </a:extLst>
        </xdr:cNvPr>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33F6F735-04B3-47B2-9B96-3B42B6C3F51A}"/>
            </a:ext>
          </a:extLst>
        </xdr:cNvPr>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id="{7472707A-4AD5-4CA3-9535-A599EC981281}"/>
            </a:ext>
          </a:extLst>
        </xdr:cNvPr>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B51A4014-D381-44A1-9C74-849651E454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89FC449E-BC2B-4185-BA53-502F86800F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41E6CAD7-7334-4583-B56E-664DB2A194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E1530D4C-F126-4F84-949B-0B6400770B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8A1CC652-A32B-4725-A6F7-AD17F45ADF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65166E0A-DE40-4B13-82C3-36E301D926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A3FAA0D4-F523-4E17-8FD6-D960FF4DFA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BF13129F-B8A4-49C1-896B-416CF4AFFF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8E728E89-64DB-417B-98AD-4DB35BDD32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93A91AE3-A5B9-4D7A-BEE4-4E4A60CD7C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0DC3BABC-AD11-41F3-88BA-EA5E614DC1A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2FC6F566-097D-4358-A825-75E0B742FD1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150C9575-221C-4365-B9DA-54413FDD681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703DE5FB-DE66-4EB5-8E61-68170111401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FCE5F662-D7FA-4811-B6E9-70FB3A773F7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A224DB91-A3D1-4678-9C04-594F9B3A3C2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D0BFDDB8-F42A-4302-8B68-11250E27300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4FA9AA39-689D-4475-9507-BC20EC29CA4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956D6107-B8A5-44FD-9A85-404A7CC6136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a:extLst>
            <a:ext uri="{FF2B5EF4-FFF2-40B4-BE49-F238E27FC236}">
              <a16:creationId xmlns:a16="http://schemas.microsoft.com/office/drawing/2014/main" id="{8E1BB9E4-3B12-45E1-B44A-9C32C3BAF1F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009BF488-A860-4F75-9733-6D15EB038AB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a:extLst>
            <a:ext uri="{FF2B5EF4-FFF2-40B4-BE49-F238E27FC236}">
              <a16:creationId xmlns:a16="http://schemas.microsoft.com/office/drawing/2014/main" id="{20793D47-61E4-4C24-A533-459AC8844FC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A9ACD8BC-AC43-47AB-BED6-022A98D7FE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9C93B349-30EE-439C-9EC6-CBFA0B691E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A2B27C3E-8EB3-4F55-8E6A-9A0417B398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42" name="直線コネクタ 541">
          <a:extLst>
            <a:ext uri="{FF2B5EF4-FFF2-40B4-BE49-F238E27FC236}">
              <a16:creationId xmlns:a16="http://schemas.microsoft.com/office/drawing/2014/main" id="{3AC9941C-B9F7-434D-8CC5-2E624B5C75A9}"/>
            </a:ext>
          </a:extLst>
        </xdr:cNvPr>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8E4BB1E1-C0E4-48C7-827B-5FFFB81CBCEC}"/>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44" name="直線コネクタ 543">
          <a:extLst>
            <a:ext uri="{FF2B5EF4-FFF2-40B4-BE49-F238E27FC236}">
              <a16:creationId xmlns:a16="http://schemas.microsoft.com/office/drawing/2014/main" id="{B937350F-F218-4D8A-AA3E-265370F0339E}"/>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BB645048-D91C-4F3A-A6CD-3DB476B4E18E}"/>
            </a:ext>
          </a:extLst>
        </xdr:cNvPr>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46" name="直線コネクタ 545">
          <a:extLst>
            <a:ext uri="{FF2B5EF4-FFF2-40B4-BE49-F238E27FC236}">
              <a16:creationId xmlns:a16="http://schemas.microsoft.com/office/drawing/2014/main" id="{1AD40EB2-6276-4E21-852D-2A7B5D1EDEC9}"/>
            </a:ext>
          </a:extLst>
        </xdr:cNvPr>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775F90E0-622F-4B27-B4EB-0561FA958164}"/>
            </a:ext>
          </a:extLst>
        </xdr:cNvPr>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48" name="フローチャート: 判断 547">
          <a:extLst>
            <a:ext uri="{FF2B5EF4-FFF2-40B4-BE49-F238E27FC236}">
              <a16:creationId xmlns:a16="http://schemas.microsoft.com/office/drawing/2014/main" id="{F201517E-3BA0-46F2-BEB6-9080A637CE0C}"/>
            </a:ext>
          </a:extLst>
        </xdr:cNvPr>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49" name="フローチャート: 判断 548">
          <a:extLst>
            <a:ext uri="{FF2B5EF4-FFF2-40B4-BE49-F238E27FC236}">
              <a16:creationId xmlns:a16="http://schemas.microsoft.com/office/drawing/2014/main" id="{C456B8D3-9EE9-4234-A30D-5225FF620D1D}"/>
            </a:ext>
          </a:extLst>
        </xdr:cNvPr>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0" name="フローチャート: 判断 549">
          <a:extLst>
            <a:ext uri="{FF2B5EF4-FFF2-40B4-BE49-F238E27FC236}">
              <a16:creationId xmlns:a16="http://schemas.microsoft.com/office/drawing/2014/main" id="{B9790580-07B9-4D80-B912-A071274A2334}"/>
            </a:ext>
          </a:extLst>
        </xdr:cNvPr>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51" name="フローチャート: 判断 550">
          <a:extLst>
            <a:ext uri="{FF2B5EF4-FFF2-40B4-BE49-F238E27FC236}">
              <a16:creationId xmlns:a16="http://schemas.microsoft.com/office/drawing/2014/main" id="{7FDFB848-6951-4489-AE7A-762C2C9B53F3}"/>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38D96DF-299F-42E0-8BB2-54C8ABD227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C7B50AB-3BA8-4C8E-AA4D-8B17ADFEC6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4B132EC-FC67-4EA3-B566-E05A1563FA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78E49B5-22F2-46AD-B80F-5E0901E7CA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68A0AE4-CD4A-4F5C-BE5F-7DBE979E8C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557" name="楕円 556">
          <a:extLst>
            <a:ext uri="{FF2B5EF4-FFF2-40B4-BE49-F238E27FC236}">
              <a16:creationId xmlns:a16="http://schemas.microsoft.com/office/drawing/2014/main" id="{722D768C-432D-4B5C-BACF-D71A0D47799E}"/>
            </a:ext>
          </a:extLst>
        </xdr:cNvPr>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558" name="【保健センター・保健所】&#10;一人当たり面積該当値テキスト">
          <a:extLst>
            <a:ext uri="{FF2B5EF4-FFF2-40B4-BE49-F238E27FC236}">
              <a16:creationId xmlns:a16="http://schemas.microsoft.com/office/drawing/2014/main" id="{237FB5DB-FCC9-413C-93D2-136D7F9A4B31}"/>
            </a:ext>
          </a:extLst>
        </xdr:cNvPr>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559" name="楕円 558">
          <a:extLst>
            <a:ext uri="{FF2B5EF4-FFF2-40B4-BE49-F238E27FC236}">
              <a16:creationId xmlns:a16="http://schemas.microsoft.com/office/drawing/2014/main" id="{ACD6B214-DDFE-4466-B9E0-2CBA8D796A9E}"/>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560" name="直線コネクタ 559">
          <a:extLst>
            <a:ext uri="{FF2B5EF4-FFF2-40B4-BE49-F238E27FC236}">
              <a16:creationId xmlns:a16="http://schemas.microsoft.com/office/drawing/2014/main" id="{389FC9D7-3CD5-434C-BCF0-78BF332499F7}"/>
            </a:ext>
          </a:extLst>
        </xdr:cNvPr>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561" name="楕円 560">
          <a:extLst>
            <a:ext uri="{FF2B5EF4-FFF2-40B4-BE49-F238E27FC236}">
              <a16:creationId xmlns:a16="http://schemas.microsoft.com/office/drawing/2014/main" id="{D27343E6-02FA-4683-AD37-37484191AC6C}"/>
            </a:ext>
          </a:extLst>
        </xdr:cNvPr>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48985</xdr:rowOff>
    </xdr:to>
    <xdr:cxnSp macro="">
      <xdr:nvCxnSpPr>
        <xdr:cNvPr id="562" name="直線コネクタ 561">
          <a:extLst>
            <a:ext uri="{FF2B5EF4-FFF2-40B4-BE49-F238E27FC236}">
              <a16:creationId xmlns:a16="http://schemas.microsoft.com/office/drawing/2014/main" id="{3E56A729-C420-4A36-8E8A-22052BC0B3C7}"/>
            </a:ext>
          </a:extLst>
        </xdr:cNvPr>
        <xdr:cNvCxnSpPr/>
      </xdr:nvCxnSpPr>
      <xdr:spPr>
        <a:xfrm flipV="1">
          <a:off x="20434300" y="1101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563" name="楕円 562">
          <a:extLst>
            <a:ext uri="{FF2B5EF4-FFF2-40B4-BE49-F238E27FC236}">
              <a16:creationId xmlns:a16="http://schemas.microsoft.com/office/drawing/2014/main" id="{A7DB625F-C5CE-4DA6-A2E6-3C01F37C3172}"/>
            </a:ext>
          </a:extLst>
        </xdr:cNvPr>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564" name="直線コネクタ 563">
          <a:extLst>
            <a:ext uri="{FF2B5EF4-FFF2-40B4-BE49-F238E27FC236}">
              <a16:creationId xmlns:a16="http://schemas.microsoft.com/office/drawing/2014/main" id="{76EB9A58-CC92-4605-AC8A-B3F7B11E8283}"/>
            </a:ext>
          </a:extLst>
        </xdr:cNvPr>
        <xdr:cNvCxnSpPr/>
      </xdr:nvCxnSpPr>
      <xdr:spPr>
        <a:xfrm>
          <a:off x="19545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65" name="n_1aveValue【保健センター・保健所】&#10;一人当たり面積">
          <a:extLst>
            <a:ext uri="{FF2B5EF4-FFF2-40B4-BE49-F238E27FC236}">
              <a16:creationId xmlns:a16="http://schemas.microsoft.com/office/drawing/2014/main" id="{31316F82-D82D-495E-9064-40A52C2C1D82}"/>
            </a:ext>
          </a:extLst>
        </xdr:cNvPr>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66" name="n_2aveValue【保健センター・保健所】&#10;一人当たり面積">
          <a:extLst>
            <a:ext uri="{FF2B5EF4-FFF2-40B4-BE49-F238E27FC236}">
              <a16:creationId xmlns:a16="http://schemas.microsoft.com/office/drawing/2014/main" id="{0D95B06D-7334-4A1F-ACF7-99C966F64D99}"/>
            </a:ext>
          </a:extLst>
        </xdr:cNvPr>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567" name="n_3aveValue【保健センター・保健所】&#10;一人当たり面積">
          <a:extLst>
            <a:ext uri="{FF2B5EF4-FFF2-40B4-BE49-F238E27FC236}">
              <a16:creationId xmlns:a16="http://schemas.microsoft.com/office/drawing/2014/main" id="{889BD3D3-7622-4606-8894-796652B14BBD}"/>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568" name="n_1mainValue【保健センター・保健所】&#10;一人当たり面積">
          <a:extLst>
            <a:ext uri="{FF2B5EF4-FFF2-40B4-BE49-F238E27FC236}">
              <a16:creationId xmlns:a16="http://schemas.microsoft.com/office/drawing/2014/main" id="{389E8D9F-06C7-4C71-A954-01997CBBE4C5}"/>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569" name="n_2mainValue【保健センター・保健所】&#10;一人当たり面積">
          <a:extLst>
            <a:ext uri="{FF2B5EF4-FFF2-40B4-BE49-F238E27FC236}">
              <a16:creationId xmlns:a16="http://schemas.microsoft.com/office/drawing/2014/main" id="{409DCDF6-8A67-4BD2-A757-50DE526E62D7}"/>
            </a:ext>
          </a:extLst>
        </xdr:cNvPr>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570" name="n_3mainValue【保健センター・保健所】&#10;一人当たり面積">
          <a:extLst>
            <a:ext uri="{FF2B5EF4-FFF2-40B4-BE49-F238E27FC236}">
              <a16:creationId xmlns:a16="http://schemas.microsoft.com/office/drawing/2014/main" id="{EDA85504-5D8F-4F8E-BC28-837D05BC4315}"/>
            </a:ext>
          </a:extLst>
        </xdr:cNvPr>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F5629944-3006-4E43-8A8D-969E22F418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E761A70-1BF0-46DD-86C1-0DCFB4BC7C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E7AE7DCE-B41A-494E-BC3E-AE6D01CB25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952A21C1-40B9-464C-9DEE-2916562F67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9098A95E-9B93-4A23-A844-394AA2B7A8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171ED8D7-5474-461A-BB00-56FD344437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4E67CB27-14E6-4759-8F3C-01923D16DD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3F413665-14CA-4A7E-9C84-6161A8EC15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13633C27-7A3F-44C2-9F73-829D97528B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D880FAA0-2277-4E0C-80DF-1AE12D0ECF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a:extLst>
            <a:ext uri="{FF2B5EF4-FFF2-40B4-BE49-F238E27FC236}">
              <a16:creationId xmlns:a16="http://schemas.microsoft.com/office/drawing/2014/main" id="{E7DBBB32-3214-49E2-BE08-EF13966F6AF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a:extLst>
            <a:ext uri="{FF2B5EF4-FFF2-40B4-BE49-F238E27FC236}">
              <a16:creationId xmlns:a16="http://schemas.microsoft.com/office/drawing/2014/main" id="{F1B33F7E-47B6-468B-AC5C-5FFB7282614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a:extLst>
            <a:ext uri="{FF2B5EF4-FFF2-40B4-BE49-F238E27FC236}">
              <a16:creationId xmlns:a16="http://schemas.microsoft.com/office/drawing/2014/main" id="{9ED91966-B265-4D2B-8121-E35ADD5F0B9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a:extLst>
            <a:ext uri="{FF2B5EF4-FFF2-40B4-BE49-F238E27FC236}">
              <a16:creationId xmlns:a16="http://schemas.microsoft.com/office/drawing/2014/main" id="{D52C49B6-9C19-4447-B3A2-64906AD342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a:extLst>
            <a:ext uri="{FF2B5EF4-FFF2-40B4-BE49-F238E27FC236}">
              <a16:creationId xmlns:a16="http://schemas.microsoft.com/office/drawing/2014/main" id="{3E9B7ED1-454B-40AF-94AA-EA76F9060DB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a:extLst>
            <a:ext uri="{FF2B5EF4-FFF2-40B4-BE49-F238E27FC236}">
              <a16:creationId xmlns:a16="http://schemas.microsoft.com/office/drawing/2014/main" id="{B5F7F172-EA8B-42BB-B059-7A3B62D6C49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a:extLst>
            <a:ext uri="{FF2B5EF4-FFF2-40B4-BE49-F238E27FC236}">
              <a16:creationId xmlns:a16="http://schemas.microsoft.com/office/drawing/2014/main" id="{648A90F1-D1C4-4848-9528-EB34A452D9C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a:extLst>
            <a:ext uri="{FF2B5EF4-FFF2-40B4-BE49-F238E27FC236}">
              <a16:creationId xmlns:a16="http://schemas.microsoft.com/office/drawing/2014/main" id="{61950C99-7523-413D-9FA1-7D44CCBC65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a:extLst>
            <a:ext uri="{FF2B5EF4-FFF2-40B4-BE49-F238E27FC236}">
              <a16:creationId xmlns:a16="http://schemas.microsoft.com/office/drawing/2014/main" id="{87261FFF-C856-4370-9EDC-F0E3D66858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a:extLst>
            <a:ext uri="{FF2B5EF4-FFF2-40B4-BE49-F238E27FC236}">
              <a16:creationId xmlns:a16="http://schemas.microsoft.com/office/drawing/2014/main" id="{D0C2216E-C369-43C6-B259-99619A9711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id="{CC020001-AC9B-4ACC-826F-662034CB2CF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24AEFD66-03F5-41B1-ACDF-B016738184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A3F7626C-4345-456F-962B-6C6FE8B10A4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48E4DA26-92D9-4816-8C5A-15784CB25E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95" name="直線コネクタ 594">
          <a:extLst>
            <a:ext uri="{FF2B5EF4-FFF2-40B4-BE49-F238E27FC236}">
              <a16:creationId xmlns:a16="http://schemas.microsoft.com/office/drawing/2014/main" id="{35D757BE-8800-4F1E-AD10-183DCE742C2D}"/>
            </a:ext>
          </a:extLst>
        </xdr:cNvPr>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BDDA8809-3501-41D0-8000-EBC8A89E2AD0}"/>
            </a:ext>
          </a:extLst>
        </xdr:cNvPr>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97" name="直線コネクタ 596">
          <a:extLst>
            <a:ext uri="{FF2B5EF4-FFF2-40B4-BE49-F238E27FC236}">
              <a16:creationId xmlns:a16="http://schemas.microsoft.com/office/drawing/2014/main" id="{1EF14138-0010-4FC8-A006-3A1C4278A722}"/>
            </a:ext>
          </a:extLst>
        </xdr:cNvPr>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87624CDB-A990-4C76-8527-40980204A078}"/>
            </a:ext>
          </a:extLst>
        </xdr:cNvPr>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99" name="直線コネクタ 598">
          <a:extLst>
            <a:ext uri="{FF2B5EF4-FFF2-40B4-BE49-F238E27FC236}">
              <a16:creationId xmlns:a16="http://schemas.microsoft.com/office/drawing/2014/main" id="{7CA3B52A-1796-4B72-A9DC-D916688EBF49}"/>
            </a:ext>
          </a:extLst>
        </xdr:cNvPr>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81524F70-1190-4E2F-87C1-31B5FA526B82}"/>
            </a:ext>
          </a:extLst>
        </xdr:cNvPr>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1" name="フローチャート: 判断 600">
          <a:extLst>
            <a:ext uri="{FF2B5EF4-FFF2-40B4-BE49-F238E27FC236}">
              <a16:creationId xmlns:a16="http://schemas.microsoft.com/office/drawing/2014/main" id="{AFCF2C22-21B1-44A2-A7C6-B7098F7849D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02" name="フローチャート: 判断 601">
          <a:extLst>
            <a:ext uri="{FF2B5EF4-FFF2-40B4-BE49-F238E27FC236}">
              <a16:creationId xmlns:a16="http://schemas.microsoft.com/office/drawing/2014/main" id="{F026AAD8-A19C-45A6-A95B-4463904BC02C}"/>
            </a:ext>
          </a:extLst>
        </xdr:cNvPr>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03" name="フローチャート: 判断 602">
          <a:extLst>
            <a:ext uri="{FF2B5EF4-FFF2-40B4-BE49-F238E27FC236}">
              <a16:creationId xmlns:a16="http://schemas.microsoft.com/office/drawing/2014/main" id="{40731E57-072B-4909-B3C4-A95CDB5AB37A}"/>
            </a:ext>
          </a:extLst>
        </xdr:cNvPr>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04" name="フローチャート: 判断 603">
          <a:extLst>
            <a:ext uri="{FF2B5EF4-FFF2-40B4-BE49-F238E27FC236}">
              <a16:creationId xmlns:a16="http://schemas.microsoft.com/office/drawing/2014/main" id="{EC137FF1-6966-4D05-9B1A-13421DFBD269}"/>
            </a:ext>
          </a:extLst>
        </xdr:cNvPr>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4A41A4C3-F6AA-472B-81E5-CE9FEAF547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5EBE14A-5E52-4C02-93DB-9B1452F3984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639E1276-1A37-414F-AFE4-46F1965BDA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2FC11EC-F8C7-4BA1-A78B-FE9208C695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ABE53EF4-1392-470B-A68B-15DA8DEC4A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610" name="楕円 609">
          <a:extLst>
            <a:ext uri="{FF2B5EF4-FFF2-40B4-BE49-F238E27FC236}">
              <a16:creationId xmlns:a16="http://schemas.microsoft.com/office/drawing/2014/main" id="{A0EF8092-0F6D-4081-9E95-337D04FBD5E1}"/>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102888</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572FA429-6023-4FA0-9287-F2975D64401B}"/>
            </a:ext>
          </a:extLst>
        </xdr:cNvPr>
        <xdr:cNvSpPr txBox="1"/>
      </xdr:nvSpPr>
      <xdr:spPr>
        <a:xfrm>
          <a:off x="16357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29211</xdr:rowOff>
    </xdr:from>
    <xdr:to>
      <xdr:col>81</xdr:col>
      <xdr:colOff>101600</xdr:colOff>
      <xdr:row>86</xdr:row>
      <xdr:rowOff>130811</xdr:rowOff>
    </xdr:to>
    <xdr:sp macro="" textlink="">
      <xdr:nvSpPr>
        <xdr:cNvPr id="612" name="楕円 611">
          <a:extLst>
            <a:ext uri="{FF2B5EF4-FFF2-40B4-BE49-F238E27FC236}">
              <a16:creationId xmlns:a16="http://schemas.microsoft.com/office/drawing/2014/main" id="{E9FF6BB1-D6CC-4543-B4A2-2A0035E72276}"/>
            </a:ext>
          </a:extLst>
        </xdr:cNvPr>
        <xdr:cNvSpPr/>
      </xdr:nvSpPr>
      <xdr:spPr>
        <a:xfrm>
          <a:off x="1543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86</xdr:row>
      <xdr:rowOff>80011</xdr:rowOff>
    </xdr:to>
    <xdr:cxnSp macro="">
      <xdr:nvCxnSpPr>
        <xdr:cNvPr id="613" name="直線コネクタ 612">
          <a:extLst>
            <a:ext uri="{FF2B5EF4-FFF2-40B4-BE49-F238E27FC236}">
              <a16:creationId xmlns:a16="http://schemas.microsoft.com/office/drawing/2014/main" id="{CADD4DEE-A7FC-40C0-A24F-470A8DF97648}"/>
            </a:ext>
          </a:extLst>
        </xdr:cNvPr>
        <xdr:cNvCxnSpPr/>
      </xdr:nvCxnSpPr>
      <xdr:spPr>
        <a:xfrm flipV="1">
          <a:off x="15481300" y="14577061"/>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2539</xdr:rowOff>
    </xdr:from>
    <xdr:to>
      <xdr:col>76</xdr:col>
      <xdr:colOff>165100</xdr:colOff>
      <xdr:row>85</xdr:row>
      <xdr:rowOff>104139</xdr:rowOff>
    </xdr:to>
    <xdr:sp macro="" textlink="">
      <xdr:nvSpPr>
        <xdr:cNvPr id="614" name="楕円 613">
          <a:extLst>
            <a:ext uri="{FF2B5EF4-FFF2-40B4-BE49-F238E27FC236}">
              <a16:creationId xmlns:a16="http://schemas.microsoft.com/office/drawing/2014/main" id="{25679C96-90B0-45C6-890E-D6F181C8FFDB}"/>
            </a:ext>
          </a:extLst>
        </xdr:cNvPr>
        <xdr:cNvSpPr/>
      </xdr:nvSpPr>
      <xdr:spPr>
        <a:xfrm>
          <a:off x="14541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53339</xdr:rowOff>
    </xdr:from>
    <xdr:to>
      <xdr:col>81</xdr:col>
      <xdr:colOff>50800</xdr:colOff>
      <xdr:row>86</xdr:row>
      <xdr:rowOff>80011</xdr:rowOff>
    </xdr:to>
    <xdr:cxnSp macro="">
      <xdr:nvCxnSpPr>
        <xdr:cNvPr id="615" name="直線コネクタ 614">
          <a:extLst>
            <a:ext uri="{FF2B5EF4-FFF2-40B4-BE49-F238E27FC236}">
              <a16:creationId xmlns:a16="http://schemas.microsoft.com/office/drawing/2014/main" id="{8650DCF6-03E6-41BD-9F62-4E1743896741}"/>
            </a:ext>
          </a:extLst>
        </xdr:cNvPr>
        <xdr:cNvCxnSpPr/>
      </xdr:nvCxnSpPr>
      <xdr:spPr>
        <a:xfrm>
          <a:off x="14592300" y="146265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616" name="n_1aveValue【消防施設】&#10;有形固定資産減価償却率">
          <a:extLst>
            <a:ext uri="{FF2B5EF4-FFF2-40B4-BE49-F238E27FC236}">
              <a16:creationId xmlns:a16="http://schemas.microsoft.com/office/drawing/2014/main" id="{02843B1C-D16E-4DE2-B59F-4CEC64B2D4F4}"/>
            </a:ext>
          </a:extLst>
        </xdr:cNvPr>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617" name="n_2aveValue【消防施設】&#10;有形固定資産減価償却率">
          <a:extLst>
            <a:ext uri="{FF2B5EF4-FFF2-40B4-BE49-F238E27FC236}">
              <a16:creationId xmlns:a16="http://schemas.microsoft.com/office/drawing/2014/main" id="{E2592A04-808E-4BB6-A7C3-2C853102A3CA}"/>
            </a:ext>
          </a:extLst>
        </xdr:cNvPr>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18" name="n_3aveValue【消防施設】&#10;有形固定資産減価償却率">
          <a:extLst>
            <a:ext uri="{FF2B5EF4-FFF2-40B4-BE49-F238E27FC236}">
              <a16:creationId xmlns:a16="http://schemas.microsoft.com/office/drawing/2014/main" id="{442936E4-923D-4F42-BD21-C3AD4A52DD79}"/>
            </a:ext>
          </a:extLst>
        </xdr:cNvPr>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121938</xdr:rowOff>
    </xdr:from>
    <xdr:ext cx="405111" cy="259045"/>
    <xdr:sp macro="" textlink="">
      <xdr:nvSpPr>
        <xdr:cNvPr id="619" name="n_1mainValue【消防施設】&#10;有形固定資産減価償却率">
          <a:extLst>
            <a:ext uri="{FF2B5EF4-FFF2-40B4-BE49-F238E27FC236}">
              <a16:creationId xmlns:a16="http://schemas.microsoft.com/office/drawing/2014/main" id="{87C1BB79-9E8A-4EB1-8C87-EEF48DBB92DC}"/>
            </a:ext>
          </a:extLst>
        </xdr:cNvPr>
        <xdr:cNvSpPr txBox="1"/>
      </xdr:nvSpPr>
      <xdr:spPr>
        <a:xfrm>
          <a:off x="152660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95266</xdr:rowOff>
    </xdr:from>
    <xdr:ext cx="405111" cy="259045"/>
    <xdr:sp macro="" textlink="">
      <xdr:nvSpPr>
        <xdr:cNvPr id="620" name="n_2mainValue【消防施設】&#10;有形固定資産減価償却率">
          <a:extLst>
            <a:ext uri="{FF2B5EF4-FFF2-40B4-BE49-F238E27FC236}">
              <a16:creationId xmlns:a16="http://schemas.microsoft.com/office/drawing/2014/main" id="{25C358B5-B285-4518-80B5-8F50CECE1FF5}"/>
            </a:ext>
          </a:extLst>
        </xdr:cNvPr>
        <xdr:cNvSpPr txBox="1"/>
      </xdr:nvSpPr>
      <xdr:spPr>
        <a:xfrm>
          <a:off x="14389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F9A9757E-4330-4DA2-956C-FAABDBE3D1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BB9D0BE6-5B6E-4840-AC20-F0E38EE293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3B591717-83D3-48D0-9EE1-E75D4461AE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16E0DC68-9FCB-4EA9-B3C8-CA7EAEC2D2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CA459A94-C7A2-4CC4-B9C4-E710DE7333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03255FD4-EE3C-448E-AFD5-0E1D12C039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DC222A7B-189D-4BB6-9924-B448EAE132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0D42BD99-DB6E-494A-A6E6-8DDDCE58D0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C4BB5E0A-F19B-40AD-9909-E4C6FCD9F3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DBC90444-B19D-4A20-B928-D792807799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C8E87060-906D-4DC7-A313-7A9B1B51509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E17C0DD7-B3E4-45F4-BDFB-07C1C6C07C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93225899-C56D-4147-9253-5F5817AB2E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B41CD76C-BEF7-49C4-BDC4-8D8FE559220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9C2733D1-85E5-4B8D-8B03-2C1351D56B5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9C20F391-AE7A-4E75-A2EB-511350BA066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10BE72CD-ECF0-42E2-BE4C-46518759681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404CD9FA-B3EA-4F4D-9551-A46BB6C1548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39784B97-6038-48D6-A16F-52B7A5DF8F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38D39144-A861-43FC-B3F8-3A4A8A71C1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5D2BA17A-9E7C-424D-8FC1-240A893A77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42" name="直線コネクタ 641">
          <a:extLst>
            <a:ext uri="{FF2B5EF4-FFF2-40B4-BE49-F238E27FC236}">
              <a16:creationId xmlns:a16="http://schemas.microsoft.com/office/drawing/2014/main" id="{2AD79AEA-03B4-4C04-B14A-42D5772555BC}"/>
            </a:ext>
          </a:extLst>
        </xdr:cNvPr>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43" name="【消防施設】&#10;一人当たり面積最小値テキスト">
          <a:extLst>
            <a:ext uri="{FF2B5EF4-FFF2-40B4-BE49-F238E27FC236}">
              <a16:creationId xmlns:a16="http://schemas.microsoft.com/office/drawing/2014/main" id="{7518CA30-3FCA-45F1-828E-CE8EA5D7E4B9}"/>
            </a:ext>
          </a:extLst>
        </xdr:cNvPr>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44" name="直線コネクタ 643">
          <a:extLst>
            <a:ext uri="{FF2B5EF4-FFF2-40B4-BE49-F238E27FC236}">
              <a16:creationId xmlns:a16="http://schemas.microsoft.com/office/drawing/2014/main" id="{C461D12E-DCCA-4643-B388-4A4B46EA6298}"/>
            </a:ext>
          </a:extLst>
        </xdr:cNvPr>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5" name="【消防施設】&#10;一人当たり面積最大値テキスト">
          <a:extLst>
            <a:ext uri="{FF2B5EF4-FFF2-40B4-BE49-F238E27FC236}">
              <a16:creationId xmlns:a16="http://schemas.microsoft.com/office/drawing/2014/main" id="{46AB8BC6-26FC-4B55-A4F1-C82C82E8FB05}"/>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6" name="直線コネクタ 645">
          <a:extLst>
            <a:ext uri="{FF2B5EF4-FFF2-40B4-BE49-F238E27FC236}">
              <a16:creationId xmlns:a16="http://schemas.microsoft.com/office/drawing/2014/main" id="{B52E96B9-FEF9-423D-84F6-18D843256E6F}"/>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47" name="【消防施設】&#10;一人当たり面積平均値テキスト">
          <a:extLst>
            <a:ext uri="{FF2B5EF4-FFF2-40B4-BE49-F238E27FC236}">
              <a16:creationId xmlns:a16="http://schemas.microsoft.com/office/drawing/2014/main" id="{43DA79BF-87BA-4FF9-A434-5D29C00845D5}"/>
            </a:ext>
          </a:extLst>
        </xdr:cNvPr>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48" name="フローチャート: 判断 647">
          <a:extLst>
            <a:ext uri="{FF2B5EF4-FFF2-40B4-BE49-F238E27FC236}">
              <a16:creationId xmlns:a16="http://schemas.microsoft.com/office/drawing/2014/main" id="{E2F05402-31DE-4C39-9749-07E09A6A3F39}"/>
            </a:ext>
          </a:extLst>
        </xdr:cNvPr>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49" name="フローチャート: 判断 648">
          <a:extLst>
            <a:ext uri="{FF2B5EF4-FFF2-40B4-BE49-F238E27FC236}">
              <a16:creationId xmlns:a16="http://schemas.microsoft.com/office/drawing/2014/main" id="{15BF5381-9C4D-4459-9EC4-F282042F7643}"/>
            </a:ext>
          </a:extLst>
        </xdr:cNvPr>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50" name="フローチャート: 判断 649">
          <a:extLst>
            <a:ext uri="{FF2B5EF4-FFF2-40B4-BE49-F238E27FC236}">
              <a16:creationId xmlns:a16="http://schemas.microsoft.com/office/drawing/2014/main" id="{1F20D79F-2473-4024-9B13-1E0F15473D72}"/>
            </a:ext>
          </a:extLst>
        </xdr:cNvPr>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51" name="フローチャート: 判断 650">
          <a:extLst>
            <a:ext uri="{FF2B5EF4-FFF2-40B4-BE49-F238E27FC236}">
              <a16:creationId xmlns:a16="http://schemas.microsoft.com/office/drawing/2014/main" id="{4E1B5CE2-20A4-4E74-A267-965522DDC353}"/>
            </a:ext>
          </a:extLst>
        </xdr:cNvPr>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BE00D76-04C1-4EE3-8E53-CB983136BB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C6AD4886-D119-4861-A630-3278605CA3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19CCB858-6ED4-46DA-8C75-1E82AE94FD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142154E-1FF6-4A58-9866-7207FDA4E9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3C75EF5-289D-4521-A230-DEDB5F326C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57" name="楕円 656">
          <a:extLst>
            <a:ext uri="{FF2B5EF4-FFF2-40B4-BE49-F238E27FC236}">
              <a16:creationId xmlns:a16="http://schemas.microsoft.com/office/drawing/2014/main" id="{48559156-C627-40A2-A019-4086547811BA}"/>
            </a:ext>
          </a:extLst>
        </xdr:cNvPr>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119397</xdr:rowOff>
    </xdr:from>
    <xdr:ext cx="469744" cy="259045"/>
    <xdr:sp macro="" textlink="">
      <xdr:nvSpPr>
        <xdr:cNvPr id="658" name="【消防施設】&#10;一人当たり面積該当値テキスト">
          <a:extLst>
            <a:ext uri="{FF2B5EF4-FFF2-40B4-BE49-F238E27FC236}">
              <a16:creationId xmlns:a16="http://schemas.microsoft.com/office/drawing/2014/main" id="{23859690-C7AF-45C0-8A97-43E42F2DDC0F}"/>
            </a:ext>
          </a:extLst>
        </xdr:cNvPr>
        <xdr:cNvSpPr txBox="1"/>
      </xdr:nvSpPr>
      <xdr:spPr>
        <a:xfrm>
          <a:off x="221996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59" name="楕円 658">
          <a:extLst>
            <a:ext uri="{FF2B5EF4-FFF2-40B4-BE49-F238E27FC236}">
              <a16:creationId xmlns:a16="http://schemas.microsoft.com/office/drawing/2014/main" id="{CD6A8B5C-9B99-47D9-A996-22185F2C08D3}"/>
            </a:ext>
          </a:extLst>
        </xdr:cNvPr>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83820</xdr:rowOff>
    </xdr:to>
    <xdr:cxnSp macro="">
      <xdr:nvCxnSpPr>
        <xdr:cNvPr id="660" name="直線コネクタ 659">
          <a:extLst>
            <a:ext uri="{FF2B5EF4-FFF2-40B4-BE49-F238E27FC236}">
              <a16:creationId xmlns:a16="http://schemas.microsoft.com/office/drawing/2014/main" id="{0C135F39-03D9-4DF1-9167-8AC24D2185B1}"/>
            </a:ext>
          </a:extLst>
        </xdr:cNvPr>
        <xdr:cNvCxnSpPr/>
      </xdr:nvCxnSpPr>
      <xdr:spPr>
        <a:xfrm>
          <a:off x="21323300" y="1465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51308</xdr:rowOff>
    </xdr:from>
    <xdr:to>
      <xdr:col>107</xdr:col>
      <xdr:colOff>101600</xdr:colOff>
      <xdr:row>85</xdr:row>
      <xdr:rowOff>152908</xdr:rowOff>
    </xdr:to>
    <xdr:sp macro="" textlink="">
      <xdr:nvSpPr>
        <xdr:cNvPr id="661" name="楕円 660">
          <a:extLst>
            <a:ext uri="{FF2B5EF4-FFF2-40B4-BE49-F238E27FC236}">
              <a16:creationId xmlns:a16="http://schemas.microsoft.com/office/drawing/2014/main" id="{5C13C609-6AB9-46E4-A096-A08EE4A5C6F2}"/>
            </a:ext>
          </a:extLst>
        </xdr:cNvPr>
        <xdr:cNvSpPr/>
      </xdr:nvSpPr>
      <xdr:spPr>
        <a:xfrm>
          <a:off x="20383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102108</xdr:rowOff>
    </xdr:to>
    <xdr:cxnSp macro="">
      <xdr:nvCxnSpPr>
        <xdr:cNvPr id="662" name="直線コネクタ 661">
          <a:extLst>
            <a:ext uri="{FF2B5EF4-FFF2-40B4-BE49-F238E27FC236}">
              <a16:creationId xmlns:a16="http://schemas.microsoft.com/office/drawing/2014/main" id="{3FBE9D06-B732-4966-8DF5-16A80440C8B4}"/>
            </a:ext>
          </a:extLst>
        </xdr:cNvPr>
        <xdr:cNvCxnSpPr/>
      </xdr:nvCxnSpPr>
      <xdr:spPr>
        <a:xfrm flipV="1">
          <a:off x="20434300" y="146570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63" name="n_1aveValue【消防施設】&#10;一人当たり面積">
          <a:extLst>
            <a:ext uri="{FF2B5EF4-FFF2-40B4-BE49-F238E27FC236}">
              <a16:creationId xmlns:a16="http://schemas.microsoft.com/office/drawing/2014/main" id="{8111474A-0275-4258-918C-02F06E1887A6}"/>
            </a:ext>
          </a:extLst>
        </xdr:cNvPr>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64" name="n_2aveValue【消防施設】&#10;一人当たり面積">
          <a:extLst>
            <a:ext uri="{FF2B5EF4-FFF2-40B4-BE49-F238E27FC236}">
              <a16:creationId xmlns:a16="http://schemas.microsoft.com/office/drawing/2014/main" id="{B971E78A-7A43-4A26-83A7-54276246FD97}"/>
            </a:ext>
          </a:extLst>
        </xdr:cNvPr>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65" name="n_3aveValue【消防施設】&#10;一人当たり面積">
          <a:extLst>
            <a:ext uri="{FF2B5EF4-FFF2-40B4-BE49-F238E27FC236}">
              <a16:creationId xmlns:a16="http://schemas.microsoft.com/office/drawing/2014/main" id="{44027E86-0337-45FA-B0DF-B62F4B9478FE}"/>
            </a:ext>
          </a:extLst>
        </xdr:cNvPr>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666" name="n_1mainValue【消防施設】&#10;一人当たり面積">
          <a:extLst>
            <a:ext uri="{FF2B5EF4-FFF2-40B4-BE49-F238E27FC236}">
              <a16:creationId xmlns:a16="http://schemas.microsoft.com/office/drawing/2014/main" id="{4F5F1771-A48E-483E-ABBE-429EEEF91C07}"/>
            </a:ext>
          </a:extLst>
        </xdr:cNvPr>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144035</xdr:rowOff>
    </xdr:from>
    <xdr:ext cx="469744" cy="259045"/>
    <xdr:sp macro="" textlink="">
      <xdr:nvSpPr>
        <xdr:cNvPr id="667" name="n_2mainValue【消防施設】&#10;一人当たり面積">
          <a:extLst>
            <a:ext uri="{FF2B5EF4-FFF2-40B4-BE49-F238E27FC236}">
              <a16:creationId xmlns:a16="http://schemas.microsoft.com/office/drawing/2014/main" id="{90A6D0CC-8B8F-47A1-A4A5-7EEAA76042CB}"/>
            </a:ext>
          </a:extLst>
        </xdr:cNvPr>
        <xdr:cNvSpPr txBox="1"/>
      </xdr:nvSpPr>
      <xdr:spPr>
        <a:xfrm>
          <a:off x="20199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id="{0C30212A-D8B1-4CCB-B62A-27E324ABBF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id="{06EF39D0-98C5-4E4E-B21B-82FCE4A735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id="{5EEEB660-D53C-48C1-BBB4-4BB8610553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id="{E93EC103-D675-4F64-B86B-E15CB12949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id="{F2612A83-52CB-4BCB-AE68-BE791DFABB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id="{CC8824E7-6C79-4C35-A54F-F7A9E2CF61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id="{F532968D-EDDE-48FE-844E-6D87D34F6B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id="{7D17BD12-9C8C-4F49-9EF7-1ACFA0DD65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a:extLst>
            <a:ext uri="{FF2B5EF4-FFF2-40B4-BE49-F238E27FC236}">
              <a16:creationId xmlns:a16="http://schemas.microsoft.com/office/drawing/2014/main" id="{F11A9FA5-6D90-495C-B8EB-3CCF2B7FEA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a:extLst>
            <a:ext uri="{FF2B5EF4-FFF2-40B4-BE49-F238E27FC236}">
              <a16:creationId xmlns:a16="http://schemas.microsoft.com/office/drawing/2014/main" id="{ADC64288-EB6A-4957-AB9B-4357CA0F5E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8" name="直線コネクタ 677">
          <a:extLst>
            <a:ext uri="{FF2B5EF4-FFF2-40B4-BE49-F238E27FC236}">
              <a16:creationId xmlns:a16="http://schemas.microsoft.com/office/drawing/2014/main" id="{07AF9800-2054-4DF5-B148-C632C3D7335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9" name="テキスト ボックス 678">
          <a:extLst>
            <a:ext uri="{FF2B5EF4-FFF2-40B4-BE49-F238E27FC236}">
              <a16:creationId xmlns:a16="http://schemas.microsoft.com/office/drawing/2014/main" id="{BA1198BD-7A85-4902-BDAE-0FD9A1CD174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0" name="直線コネクタ 679">
          <a:extLst>
            <a:ext uri="{FF2B5EF4-FFF2-40B4-BE49-F238E27FC236}">
              <a16:creationId xmlns:a16="http://schemas.microsoft.com/office/drawing/2014/main" id="{7EFD1EF0-260B-4A3C-9849-26F228BFB6D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1" name="テキスト ボックス 680">
          <a:extLst>
            <a:ext uri="{FF2B5EF4-FFF2-40B4-BE49-F238E27FC236}">
              <a16:creationId xmlns:a16="http://schemas.microsoft.com/office/drawing/2014/main" id="{1A6D4586-7079-4213-9725-4BD4888594C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2" name="直線コネクタ 681">
          <a:extLst>
            <a:ext uri="{FF2B5EF4-FFF2-40B4-BE49-F238E27FC236}">
              <a16:creationId xmlns:a16="http://schemas.microsoft.com/office/drawing/2014/main" id="{D0523C5F-7D69-4848-8E6D-3ADB08E9BA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3" name="テキスト ボックス 682">
          <a:extLst>
            <a:ext uri="{FF2B5EF4-FFF2-40B4-BE49-F238E27FC236}">
              <a16:creationId xmlns:a16="http://schemas.microsoft.com/office/drawing/2014/main" id="{0F156A7E-7602-49F9-AC6E-F21285E077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4" name="直線コネクタ 683">
          <a:extLst>
            <a:ext uri="{FF2B5EF4-FFF2-40B4-BE49-F238E27FC236}">
              <a16:creationId xmlns:a16="http://schemas.microsoft.com/office/drawing/2014/main" id="{CFBC014F-7833-4381-88C5-EB207CE783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5" name="テキスト ボックス 684">
          <a:extLst>
            <a:ext uri="{FF2B5EF4-FFF2-40B4-BE49-F238E27FC236}">
              <a16:creationId xmlns:a16="http://schemas.microsoft.com/office/drawing/2014/main" id="{B5FB2D61-EB3A-4E10-9DC5-57F62A767F4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6" name="直線コネクタ 685">
          <a:extLst>
            <a:ext uri="{FF2B5EF4-FFF2-40B4-BE49-F238E27FC236}">
              <a16:creationId xmlns:a16="http://schemas.microsoft.com/office/drawing/2014/main" id="{9091C3BA-FB5E-47BF-82C7-084683E003C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7" name="テキスト ボックス 686">
          <a:extLst>
            <a:ext uri="{FF2B5EF4-FFF2-40B4-BE49-F238E27FC236}">
              <a16:creationId xmlns:a16="http://schemas.microsoft.com/office/drawing/2014/main" id="{35C95D56-45B6-46DE-B772-AEB49DD8A4A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id="{8A55D111-5DFA-45EE-9733-CE912FE5D9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115D362B-A97E-4089-9CC2-89C275ADAF2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a:extLst>
            <a:ext uri="{FF2B5EF4-FFF2-40B4-BE49-F238E27FC236}">
              <a16:creationId xmlns:a16="http://schemas.microsoft.com/office/drawing/2014/main" id="{26C3C2E7-DF39-4E5B-9D0F-1CDEA4F926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91" name="直線コネクタ 690">
          <a:extLst>
            <a:ext uri="{FF2B5EF4-FFF2-40B4-BE49-F238E27FC236}">
              <a16:creationId xmlns:a16="http://schemas.microsoft.com/office/drawing/2014/main" id="{9BE0AC39-6684-4A1D-BE07-5A4322BCABC6}"/>
            </a:ext>
          </a:extLst>
        </xdr:cNvPr>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92" name="【庁舎】&#10;有形固定資産減価償却率最小値テキスト">
          <a:extLst>
            <a:ext uri="{FF2B5EF4-FFF2-40B4-BE49-F238E27FC236}">
              <a16:creationId xmlns:a16="http://schemas.microsoft.com/office/drawing/2014/main" id="{DE0D2468-030A-4E3D-8F5A-1AF0C5B31DE1}"/>
            </a:ext>
          </a:extLst>
        </xdr:cNvPr>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93" name="直線コネクタ 692">
          <a:extLst>
            <a:ext uri="{FF2B5EF4-FFF2-40B4-BE49-F238E27FC236}">
              <a16:creationId xmlns:a16="http://schemas.microsoft.com/office/drawing/2014/main" id="{06EDF4E9-9921-4B06-A236-153172520297}"/>
            </a:ext>
          </a:extLst>
        </xdr:cNvPr>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94" name="【庁舎】&#10;有形固定資産減価償却率最大値テキスト">
          <a:extLst>
            <a:ext uri="{FF2B5EF4-FFF2-40B4-BE49-F238E27FC236}">
              <a16:creationId xmlns:a16="http://schemas.microsoft.com/office/drawing/2014/main" id="{BD0B0667-619A-4E7B-A191-A2152BE484DE}"/>
            </a:ext>
          </a:extLst>
        </xdr:cNvPr>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95" name="直線コネクタ 694">
          <a:extLst>
            <a:ext uri="{FF2B5EF4-FFF2-40B4-BE49-F238E27FC236}">
              <a16:creationId xmlns:a16="http://schemas.microsoft.com/office/drawing/2014/main" id="{BAA8B787-3800-4445-87FB-F24120F02D77}"/>
            </a:ext>
          </a:extLst>
        </xdr:cNvPr>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96" name="【庁舎】&#10;有形固定資産減価償却率平均値テキスト">
          <a:extLst>
            <a:ext uri="{FF2B5EF4-FFF2-40B4-BE49-F238E27FC236}">
              <a16:creationId xmlns:a16="http://schemas.microsoft.com/office/drawing/2014/main" id="{E8253804-3EAF-4F25-84D3-ABF5CD3FA048}"/>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7" name="フローチャート: 判断 696">
          <a:extLst>
            <a:ext uri="{FF2B5EF4-FFF2-40B4-BE49-F238E27FC236}">
              <a16:creationId xmlns:a16="http://schemas.microsoft.com/office/drawing/2014/main" id="{435F51E6-71C2-4D45-86FA-EBBAEE48B79A}"/>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98" name="フローチャート: 判断 697">
          <a:extLst>
            <a:ext uri="{FF2B5EF4-FFF2-40B4-BE49-F238E27FC236}">
              <a16:creationId xmlns:a16="http://schemas.microsoft.com/office/drawing/2014/main" id="{2ECB55C5-8396-4B19-8C88-E0FBCC2DB780}"/>
            </a:ext>
          </a:extLst>
        </xdr:cNvPr>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99" name="フローチャート: 判断 698">
          <a:extLst>
            <a:ext uri="{FF2B5EF4-FFF2-40B4-BE49-F238E27FC236}">
              <a16:creationId xmlns:a16="http://schemas.microsoft.com/office/drawing/2014/main" id="{4E85920B-B750-4BC7-BE91-C407439A306C}"/>
            </a:ext>
          </a:extLst>
        </xdr:cNvPr>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00" name="フローチャート: 判断 699">
          <a:extLst>
            <a:ext uri="{FF2B5EF4-FFF2-40B4-BE49-F238E27FC236}">
              <a16:creationId xmlns:a16="http://schemas.microsoft.com/office/drawing/2014/main" id="{FF429DAF-68E8-4E47-ACD6-1FC069DD5333}"/>
            </a:ext>
          </a:extLst>
        </xdr:cNvPr>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3B03E76-FF4B-4505-A0A0-2E6ECAE1F5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46293C3-50C9-4BA3-A9F5-B41D1DEDA8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771467B-8673-4BCC-80A8-861BC0EF87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5602230C-26A1-41AD-A97F-AC90552268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A42375C-1601-4B22-845D-E17BD226CC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06" name="楕円 705">
          <a:extLst>
            <a:ext uri="{FF2B5EF4-FFF2-40B4-BE49-F238E27FC236}">
              <a16:creationId xmlns:a16="http://schemas.microsoft.com/office/drawing/2014/main" id="{A4E36F39-8810-4EE8-8915-983CAAD993CB}"/>
            </a:ext>
          </a:extLst>
        </xdr:cNvPr>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07" name="【庁舎】&#10;有形固定資産減価償却率該当値テキスト">
          <a:extLst>
            <a:ext uri="{FF2B5EF4-FFF2-40B4-BE49-F238E27FC236}">
              <a16:creationId xmlns:a16="http://schemas.microsoft.com/office/drawing/2014/main" id="{2A6D18F0-2590-4DB2-94B1-317D2D8BB355}"/>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130175</xdr:rowOff>
    </xdr:from>
    <xdr:to>
      <xdr:col>81</xdr:col>
      <xdr:colOff>101600</xdr:colOff>
      <xdr:row>107</xdr:row>
      <xdr:rowOff>60325</xdr:rowOff>
    </xdr:to>
    <xdr:sp macro="" textlink="">
      <xdr:nvSpPr>
        <xdr:cNvPr id="708" name="楕円 707">
          <a:extLst>
            <a:ext uri="{FF2B5EF4-FFF2-40B4-BE49-F238E27FC236}">
              <a16:creationId xmlns:a16="http://schemas.microsoft.com/office/drawing/2014/main" id="{7F81F50F-B9C0-4786-9F20-6B05F5E5CF4B}"/>
            </a:ext>
          </a:extLst>
        </xdr:cNvPr>
        <xdr:cNvSpPr/>
      </xdr:nvSpPr>
      <xdr:spPr>
        <a:xfrm>
          <a:off x="15430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9525</xdr:rowOff>
    </xdr:to>
    <xdr:cxnSp macro="">
      <xdr:nvCxnSpPr>
        <xdr:cNvPr id="709" name="直線コネクタ 708">
          <a:extLst>
            <a:ext uri="{FF2B5EF4-FFF2-40B4-BE49-F238E27FC236}">
              <a16:creationId xmlns:a16="http://schemas.microsoft.com/office/drawing/2014/main" id="{8FCDD708-7C4A-4A55-BC6C-AA61F548171F}"/>
            </a:ext>
          </a:extLst>
        </xdr:cNvPr>
        <xdr:cNvCxnSpPr/>
      </xdr:nvCxnSpPr>
      <xdr:spPr>
        <a:xfrm flipV="1">
          <a:off x="15481300" y="182994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710" name="楕円 709">
          <a:extLst>
            <a:ext uri="{FF2B5EF4-FFF2-40B4-BE49-F238E27FC236}">
              <a16:creationId xmlns:a16="http://schemas.microsoft.com/office/drawing/2014/main" id="{BE85760A-5A61-4341-BC72-1E1EFD63B066}"/>
            </a:ext>
          </a:extLst>
        </xdr:cNvPr>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47625</xdr:rowOff>
    </xdr:to>
    <xdr:cxnSp macro="">
      <xdr:nvCxnSpPr>
        <xdr:cNvPr id="711" name="直線コネクタ 710">
          <a:extLst>
            <a:ext uri="{FF2B5EF4-FFF2-40B4-BE49-F238E27FC236}">
              <a16:creationId xmlns:a16="http://schemas.microsoft.com/office/drawing/2014/main" id="{9EAE5A55-36D5-4BC8-9A07-15DA638F353A}"/>
            </a:ext>
          </a:extLst>
        </xdr:cNvPr>
        <xdr:cNvCxnSpPr/>
      </xdr:nvCxnSpPr>
      <xdr:spPr>
        <a:xfrm flipV="1">
          <a:off x="14592300" y="18354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46355</xdr:rowOff>
    </xdr:from>
    <xdr:to>
      <xdr:col>72</xdr:col>
      <xdr:colOff>38100</xdr:colOff>
      <xdr:row>107</xdr:row>
      <xdr:rowOff>147955</xdr:rowOff>
    </xdr:to>
    <xdr:sp macro="" textlink="">
      <xdr:nvSpPr>
        <xdr:cNvPr id="712" name="楕円 711">
          <a:extLst>
            <a:ext uri="{FF2B5EF4-FFF2-40B4-BE49-F238E27FC236}">
              <a16:creationId xmlns:a16="http://schemas.microsoft.com/office/drawing/2014/main" id="{A4071DA7-69D5-4995-A848-0F00EDA48C9A}"/>
            </a:ext>
          </a:extLst>
        </xdr:cNvPr>
        <xdr:cNvSpPr/>
      </xdr:nvSpPr>
      <xdr:spPr>
        <a:xfrm>
          <a:off x="1365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97155</xdr:rowOff>
    </xdr:to>
    <xdr:cxnSp macro="">
      <xdr:nvCxnSpPr>
        <xdr:cNvPr id="713" name="直線コネクタ 712">
          <a:extLst>
            <a:ext uri="{FF2B5EF4-FFF2-40B4-BE49-F238E27FC236}">
              <a16:creationId xmlns:a16="http://schemas.microsoft.com/office/drawing/2014/main" id="{0C1AC6D9-6335-416D-A498-C31FB1062C0E}"/>
            </a:ext>
          </a:extLst>
        </xdr:cNvPr>
        <xdr:cNvCxnSpPr/>
      </xdr:nvCxnSpPr>
      <xdr:spPr>
        <a:xfrm flipV="1">
          <a:off x="13703300" y="18392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714" name="n_1aveValue【庁舎】&#10;有形固定資産減価償却率">
          <a:extLst>
            <a:ext uri="{FF2B5EF4-FFF2-40B4-BE49-F238E27FC236}">
              <a16:creationId xmlns:a16="http://schemas.microsoft.com/office/drawing/2014/main" id="{AD44E97F-D4E1-4EFE-B979-06952E62BD6F}"/>
            </a:ext>
          </a:extLst>
        </xdr:cNvPr>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15" name="n_2aveValue【庁舎】&#10;有形固定資産減価償却率">
          <a:extLst>
            <a:ext uri="{FF2B5EF4-FFF2-40B4-BE49-F238E27FC236}">
              <a16:creationId xmlns:a16="http://schemas.microsoft.com/office/drawing/2014/main" id="{7826D1B8-F715-4C68-A185-371F7420EF00}"/>
            </a:ext>
          </a:extLst>
        </xdr:cNvPr>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16" name="n_3aveValue【庁舎】&#10;有形固定資産減価償却率">
          <a:extLst>
            <a:ext uri="{FF2B5EF4-FFF2-40B4-BE49-F238E27FC236}">
              <a16:creationId xmlns:a16="http://schemas.microsoft.com/office/drawing/2014/main" id="{2A200450-9B1A-4CEF-BCB2-DE8E5D010D90}"/>
            </a:ext>
          </a:extLst>
        </xdr:cNvPr>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51452</xdr:rowOff>
    </xdr:from>
    <xdr:ext cx="405111" cy="259045"/>
    <xdr:sp macro="" textlink="">
      <xdr:nvSpPr>
        <xdr:cNvPr id="717" name="n_1mainValue【庁舎】&#10;有形固定資産減価償却率">
          <a:extLst>
            <a:ext uri="{FF2B5EF4-FFF2-40B4-BE49-F238E27FC236}">
              <a16:creationId xmlns:a16="http://schemas.microsoft.com/office/drawing/2014/main" id="{9EFF2A18-4AD0-4EC7-A00E-89230DF0235F}"/>
            </a:ext>
          </a:extLst>
        </xdr:cNvPr>
        <xdr:cNvSpPr txBox="1"/>
      </xdr:nvSpPr>
      <xdr:spPr>
        <a:xfrm>
          <a:off x="152660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718" name="n_2mainValue【庁舎】&#10;有形固定資産減価償却率">
          <a:extLst>
            <a:ext uri="{FF2B5EF4-FFF2-40B4-BE49-F238E27FC236}">
              <a16:creationId xmlns:a16="http://schemas.microsoft.com/office/drawing/2014/main" id="{6036A704-7F23-45A0-843A-2C73E3627051}"/>
            </a:ext>
          </a:extLst>
        </xdr:cNvPr>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139082</xdr:rowOff>
    </xdr:from>
    <xdr:ext cx="405111" cy="259045"/>
    <xdr:sp macro="" textlink="">
      <xdr:nvSpPr>
        <xdr:cNvPr id="719" name="n_3mainValue【庁舎】&#10;有形固定資産減価償却率">
          <a:extLst>
            <a:ext uri="{FF2B5EF4-FFF2-40B4-BE49-F238E27FC236}">
              <a16:creationId xmlns:a16="http://schemas.microsoft.com/office/drawing/2014/main" id="{D64C0637-83A8-42CE-88FC-FA1D540143BB}"/>
            </a:ext>
          </a:extLst>
        </xdr:cNvPr>
        <xdr:cNvSpPr txBox="1"/>
      </xdr:nvSpPr>
      <xdr:spPr>
        <a:xfrm>
          <a:off x="135007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a:extLst>
            <a:ext uri="{FF2B5EF4-FFF2-40B4-BE49-F238E27FC236}">
              <a16:creationId xmlns:a16="http://schemas.microsoft.com/office/drawing/2014/main" id="{A8492165-EFA3-4ECA-A117-BBA3AC68FA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a:extLst>
            <a:ext uri="{FF2B5EF4-FFF2-40B4-BE49-F238E27FC236}">
              <a16:creationId xmlns:a16="http://schemas.microsoft.com/office/drawing/2014/main" id="{A8B7BCBC-AAAD-47A7-94D0-340431746B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a:extLst>
            <a:ext uri="{FF2B5EF4-FFF2-40B4-BE49-F238E27FC236}">
              <a16:creationId xmlns:a16="http://schemas.microsoft.com/office/drawing/2014/main" id="{E89A6D7A-74FB-470B-8DA4-543C103603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a:extLst>
            <a:ext uri="{FF2B5EF4-FFF2-40B4-BE49-F238E27FC236}">
              <a16:creationId xmlns:a16="http://schemas.microsoft.com/office/drawing/2014/main" id="{E450DD81-9E97-45F8-9B17-2277EB540C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a:extLst>
            <a:ext uri="{FF2B5EF4-FFF2-40B4-BE49-F238E27FC236}">
              <a16:creationId xmlns:a16="http://schemas.microsoft.com/office/drawing/2014/main" id="{1E16AE4E-F0B9-415C-BD54-265F648A9F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a:extLst>
            <a:ext uri="{FF2B5EF4-FFF2-40B4-BE49-F238E27FC236}">
              <a16:creationId xmlns:a16="http://schemas.microsoft.com/office/drawing/2014/main" id="{F17C8DDD-10EC-4EF1-879E-83E06EA59B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a:extLst>
            <a:ext uri="{FF2B5EF4-FFF2-40B4-BE49-F238E27FC236}">
              <a16:creationId xmlns:a16="http://schemas.microsoft.com/office/drawing/2014/main" id="{0E9DA67C-CAD6-4184-9E2F-41F28899ED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a:extLst>
            <a:ext uri="{FF2B5EF4-FFF2-40B4-BE49-F238E27FC236}">
              <a16:creationId xmlns:a16="http://schemas.microsoft.com/office/drawing/2014/main" id="{B0E926B6-7738-4E2C-A2EC-E428CC5414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a:extLst>
            <a:ext uri="{FF2B5EF4-FFF2-40B4-BE49-F238E27FC236}">
              <a16:creationId xmlns:a16="http://schemas.microsoft.com/office/drawing/2014/main" id="{87AFF4C0-C868-4D0B-AD1F-E72422C902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a:extLst>
            <a:ext uri="{FF2B5EF4-FFF2-40B4-BE49-F238E27FC236}">
              <a16:creationId xmlns:a16="http://schemas.microsoft.com/office/drawing/2014/main" id="{4D932C4D-4AE7-4978-89FE-4DF8AC51A5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a:extLst>
            <a:ext uri="{FF2B5EF4-FFF2-40B4-BE49-F238E27FC236}">
              <a16:creationId xmlns:a16="http://schemas.microsoft.com/office/drawing/2014/main" id="{20E35522-9F00-4684-8359-1D76D4683C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a:extLst>
            <a:ext uri="{FF2B5EF4-FFF2-40B4-BE49-F238E27FC236}">
              <a16:creationId xmlns:a16="http://schemas.microsoft.com/office/drawing/2014/main" id="{B015C65E-52F0-402D-9C00-F9D843F9507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a:extLst>
            <a:ext uri="{FF2B5EF4-FFF2-40B4-BE49-F238E27FC236}">
              <a16:creationId xmlns:a16="http://schemas.microsoft.com/office/drawing/2014/main" id="{8DD63127-2E65-4D5E-BE00-BE8B8AC4E7C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a:extLst>
            <a:ext uri="{FF2B5EF4-FFF2-40B4-BE49-F238E27FC236}">
              <a16:creationId xmlns:a16="http://schemas.microsoft.com/office/drawing/2014/main" id="{6005AA6D-D730-40D2-AEB8-FF9F46B2C8F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a:extLst>
            <a:ext uri="{FF2B5EF4-FFF2-40B4-BE49-F238E27FC236}">
              <a16:creationId xmlns:a16="http://schemas.microsoft.com/office/drawing/2014/main" id="{E90DD90F-F7D0-4204-A0B2-F43A9D1551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a:extLst>
            <a:ext uri="{FF2B5EF4-FFF2-40B4-BE49-F238E27FC236}">
              <a16:creationId xmlns:a16="http://schemas.microsoft.com/office/drawing/2014/main" id="{84688FEC-E632-4D01-A10E-AF0F9DD1CED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a:extLst>
            <a:ext uri="{FF2B5EF4-FFF2-40B4-BE49-F238E27FC236}">
              <a16:creationId xmlns:a16="http://schemas.microsoft.com/office/drawing/2014/main" id="{A088E7E3-96CA-4099-91FE-0D2FC62203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a:extLst>
            <a:ext uri="{FF2B5EF4-FFF2-40B4-BE49-F238E27FC236}">
              <a16:creationId xmlns:a16="http://schemas.microsoft.com/office/drawing/2014/main" id="{1D6DC1C6-0034-4D88-A5EF-472A766C97A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a:extLst>
            <a:ext uri="{FF2B5EF4-FFF2-40B4-BE49-F238E27FC236}">
              <a16:creationId xmlns:a16="http://schemas.microsoft.com/office/drawing/2014/main" id="{D8C93A43-C6AA-4933-AEF7-31C21BAEA6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a:extLst>
            <a:ext uri="{FF2B5EF4-FFF2-40B4-BE49-F238E27FC236}">
              <a16:creationId xmlns:a16="http://schemas.microsoft.com/office/drawing/2014/main" id="{54B6CF35-9875-43EA-AD71-A3B11B0118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a:extLst>
            <a:ext uri="{FF2B5EF4-FFF2-40B4-BE49-F238E27FC236}">
              <a16:creationId xmlns:a16="http://schemas.microsoft.com/office/drawing/2014/main" id="{F5C8F9AA-B7A1-4044-A16F-BAD29992CD7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a:extLst>
            <a:ext uri="{FF2B5EF4-FFF2-40B4-BE49-F238E27FC236}">
              <a16:creationId xmlns:a16="http://schemas.microsoft.com/office/drawing/2014/main" id="{2190A39F-DDF2-4540-AA41-78FA2314F90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823BE4DE-7B01-4EDF-B954-0DC3CCBCCA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15FAB101-F376-43E9-A78C-C796899648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1AC3549E-AEC0-48F3-A3F6-A93149765D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45" name="直線コネクタ 744">
          <a:extLst>
            <a:ext uri="{FF2B5EF4-FFF2-40B4-BE49-F238E27FC236}">
              <a16:creationId xmlns:a16="http://schemas.microsoft.com/office/drawing/2014/main" id="{28144A27-D35B-41A1-AC5C-F5B0D940F1E4}"/>
            </a:ext>
          </a:extLst>
        </xdr:cNvPr>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46" name="【庁舎】&#10;一人当たり面積最小値テキスト">
          <a:extLst>
            <a:ext uri="{FF2B5EF4-FFF2-40B4-BE49-F238E27FC236}">
              <a16:creationId xmlns:a16="http://schemas.microsoft.com/office/drawing/2014/main" id="{11721478-6987-4FA8-B35D-E1D0394B281C}"/>
            </a:ext>
          </a:extLst>
        </xdr:cNvPr>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47" name="直線コネクタ 746">
          <a:extLst>
            <a:ext uri="{FF2B5EF4-FFF2-40B4-BE49-F238E27FC236}">
              <a16:creationId xmlns:a16="http://schemas.microsoft.com/office/drawing/2014/main" id="{038C5561-842F-4FA7-8871-63B745066FA3}"/>
            </a:ext>
          </a:extLst>
        </xdr:cNvPr>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48" name="【庁舎】&#10;一人当たり面積最大値テキスト">
          <a:extLst>
            <a:ext uri="{FF2B5EF4-FFF2-40B4-BE49-F238E27FC236}">
              <a16:creationId xmlns:a16="http://schemas.microsoft.com/office/drawing/2014/main" id="{BB8CA6B1-3FCD-49AC-833C-F4E39B8BDBF9}"/>
            </a:ext>
          </a:extLst>
        </xdr:cNvPr>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49" name="直線コネクタ 748">
          <a:extLst>
            <a:ext uri="{FF2B5EF4-FFF2-40B4-BE49-F238E27FC236}">
              <a16:creationId xmlns:a16="http://schemas.microsoft.com/office/drawing/2014/main" id="{537F5B32-9630-4975-81EE-1037C566C165}"/>
            </a:ext>
          </a:extLst>
        </xdr:cNvPr>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50" name="【庁舎】&#10;一人当たり面積平均値テキスト">
          <a:extLst>
            <a:ext uri="{FF2B5EF4-FFF2-40B4-BE49-F238E27FC236}">
              <a16:creationId xmlns:a16="http://schemas.microsoft.com/office/drawing/2014/main" id="{6F723650-4889-4D6E-B656-2A3A466FC99A}"/>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51" name="フローチャート: 判断 750">
          <a:extLst>
            <a:ext uri="{FF2B5EF4-FFF2-40B4-BE49-F238E27FC236}">
              <a16:creationId xmlns:a16="http://schemas.microsoft.com/office/drawing/2014/main" id="{5694A6E5-DCB9-4DBD-8AFD-E901AA2D3878}"/>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52" name="フローチャート: 判断 751">
          <a:extLst>
            <a:ext uri="{FF2B5EF4-FFF2-40B4-BE49-F238E27FC236}">
              <a16:creationId xmlns:a16="http://schemas.microsoft.com/office/drawing/2014/main" id="{9AE39199-C3AC-44A8-A36A-FDA18DB2A665}"/>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53" name="フローチャート: 判断 752">
          <a:extLst>
            <a:ext uri="{FF2B5EF4-FFF2-40B4-BE49-F238E27FC236}">
              <a16:creationId xmlns:a16="http://schemas.microsoft.com/office/drawing/2014/main" id="{4D20E731-D79E-4CB3-9733-2B4326B50295}"/>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54" name="フローチャート: 判断 753">
          <a:extLst>
            <a:ext uri="{FF2B5EF4-FFF2-40B4-BE49-F238E27FC236}">
              <a16:creationId xmlns:a16="http://schemas.microsoft.com/office/drawing/2014/main" id="{77FACDC9-ADC3-4CCA-AE4D-8D6F955F11A1}"/>
            </a:ext>
          </a:extLst>
        </xdr:cNvPr>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A6F1727F-F1D9-4FB4-BCB1-B1E4787E70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2B7BACC-E22A-4124-90C8-40D13C1330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E99E4C6C-62E4-4B77-97E6-1CE851260F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FDE34AF0-9B66-44CA-96A6-908D2498B0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76119B07-06EF-4636-B36E-B53B5923C1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60" name="楕円 759">
          <a:extLst>
            <a:ext uri="{FF2B5EF4-FFF2-40B4-BE49-F238E27FC236}">
              <a16:creationId xmlns:a16="http://schemas.microsoft.com/office/drawing/2014/main" id="{82C57A78-C04F-4727-B177-D64F90C19869}"/>
            </a:ext>
          </a:extLst>
        </xdr:cNvPr>
        <xdr:cNvSpPr/>
      </xdr:nvSpPr>
      <xdr:spPr>
        <a:xfrm>
          <a:off x="221107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2920</xdr:rowOff>
    </xdr:from>
    <xdr:ext cx="469744" cy="259045"/>
    <xdr:sp macro="" textlink="">
      <xdr:nvSpPr>
        <xdr:cNvPr id="761" name="【庁舎】&#10;一人当たり面積該当値テキスト">
          <a:extLst>
            <a:ext uri="{FF2B5EF4-FFF2-40B4-BE49-F238E27FC236}">
              <a16:creationId xmlns:a16="http://schemas.microsoft.com/office/drawing/2014/main" id="{3D32780D-CC5F-4F35-AF2B-71293E009761}"/>
            </a:ext>
          </a:extLst>
        </xdr:cNvPr>
        <xdr:cNvSpPr txBox="1"/>
      </xdr:nvSpPr>
      <xdr:spPr>
        <a:xfrm>
          <a:off x="22199600" y="183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762" name="楕円 761">
          <a:extLst>
            <a:ext uri="{FF2B5EF4-FFF2-40B4-BE49-F238E27FC236}">
              <a16:creationId xmlns:a16="http://schemas.microsoft.com/office/drawing/2014/main" id="{D6338E7D-722F-43E8-982C-F68C3EB6BAE3}"/>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138793</xdr:rowOff>
    </xdr:from>
    <xdr:to>
      <xdr:col>116</xdr:col>
      <xdr:colOff>63500</xdr:colOff>
      <xdr:row>107</xdr:row>
      <xdr:rowOff>140970</xdr:rowOff>
    </xdr:to>
    <xdr:cxnSp macro="">
      <xdr:nvCxnSpPr>
        <xdr:cNvPr id="763" name="直線コネクタ 762">
          <a:extLst>
            <a:ext uri="{FF2B5EF4-FFF2-40B4-BE49-F238E27FC236}">
              <a16:creationId xmlns:a16="http://schemas.microsoft.com/office/drawing/2014/main" id="{A9B4E873-D2FA-4966-9D59-367945FF729F}"/>
            </a:ext>
          </a:extLst>
        </xdr:cNvPr>
        <xdr:cNvCxnSpPr/>
      </xdr:nvCxnSpPr>
      <xdr:spPr>
        <a:xfrm flipV="1">
          <a:off x="21323300" y="184839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103232</xdr:rowOff>
    </xdr:from>
    <xdr:to>
      <xdr:col>107</xdr:col>
      <xdr:colOff>101600</xdr:colOff>
      <xdr:row>108</xdr:row>
      <xdr:rowOff>33382</xdr:rowOff>
    </xdr:to>
    <xdr:sp macro="" textlink="">
      <xdr:nvSpPr>
        <xdr:cNvPr id="764" name="楕円 763">
          <a:extLst>
            <a:ext uri="{FF2B5EF4-FFF2-40B4-BE49-F238E27FC236}">
              <a16:creationId xmlns:a16="http://schemas.microsoft.com/office/drawing/2014/main" id="{82B983AB-E66E-4CD3-A3DF-72C438BCC530}"/>
            </a:ext>
          </a:extLst>
        </xdr:cNvPr>
        <xdr:cNvSpPr/>
      </xdr:nvSpPr>
      <xdr:spPr>
        <a:xfrm>
          <a:off x="20383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154032</xdr:rowOff>
    </xdr:to>
    <xdr:cxnSp macro="">
      <xdr:nvCxnSpPr>
        <xdr:cNvPr id="765" name="直線コネクタ 764">
          <a:extLst>
            <a:ext uri="{FF2B5EF4-FFF2-40B4-BE49-F238E27FC236}">
              <a16:creationId xmlns:a16="http://schemas.microsoft.com/office/drawing/2014/main" id="{15F61EC6-634F-4C1D-8A09-12EE6BCD7632}"/>
            </a:ext>
          </a:extLst>
        </xdr:cNvPr>
        <xdr:cNvCxnSpPr/>
      </xdr:nvCxnSpPr>
      <xdr:spPr>
        <a:xfrm flipV="1">
          <a:off x="20434300" y="184861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66" name="楕円 765">
          <a:extLst>
            <a:ext uri="{FF2B5EF4-FFF2-40B4-BE49-F238E27FC236}">
              <a16:creationId xmlns:a16="http://schemas.microsoft.com/office/drawing/2014/main" id="{642D8877-7C17-4088-9A0D-A255089CDB01}"/>
            </a:ext>
          </a:extLst>
        </xdr:cNvPr>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154032</xdr:rowOff>
    </xdr:from>
    <xdr:to>
      <xdr:col>107</xdr:col>
      <xdr:colOff>50800</xdr:colOff>
      <xdr:row>107</xdr:row>
      <xdr:rowOff>156211</xdr:rowOff>
    </xdr:to>
    <xdr:cxnSp macro="">
      <xdr:nvCxnSpPr>
        <xdr:cNvPr id="767" name="直線コネクタ 766">
          <a:extLst>
            <a:ext uri="{FF2B5EF4-FFF2-40B4-BE49-F238E27FC236}">
              <a16:creationId xmlns:a16="http://schemas.microsoft.com/office/drawing/2014/main" id="{E3537095-98B1-4C93-A3AB-DD6E075F51B7}"/>
            </a:ext>
          </a:extLst>
        </xdr:cNvPr>
        <xdr:cNvCxnSpPr/>
      </xdr:nvCxnSpPr>
      <xdr:spPr>
        <a:xfrm flipV="1">
          <a:off x="19545300" y="184991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68" name="n_1aveValue【庁舎】&#10;一人当たり面積">
          <a:extLst>
            <a:ext uri="{FF2B5EF4-FFF2-40B4-BE49-F238E27FC236}">
              <a16:creationId xmlns:a16="http://schemas.microsoft.com/office/drawing/2014/main" id="{3881F471-F991-4649-8118-D425DC19F142}"/>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769" name="n_2aveValue【庁舎】&#10;一人当たり面積">
          <a:extLst>
            <a:ext uri="{FF2B5EF4-FFF2-40B4-BE49-F238E27FC236}">
              <a16:creationId xmlns:a16="http://schemas.microsoft.com/office/drawing/2014/main" id="{0598B1E1-2E5E-441E-BFAE-CE1C71210D39}"/>
            </a:ext>
          </a:extLst>
        </xdr:cNvPr>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70" name="n_3aveValue【庁舎】&#10;一人当たり面積">
          <a:extLst>
            <a:ext uri="{FF2B5EF4-FFF2-40B4-BE49-F238E27FC236}">
              <a16:creationId xmlns:a16="http://schemas.microsoft.com/office/drawing/2014/main" id="{26024D2A-5557-4293-8E23-C91362357EA3}"/>
            </a:ext>
          </a:extLst>
        </xdr:cNvPr>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771" name="n_1mainValue【庁舎】&#10;一人当たり面積">
          <a:extLst>
            <a:ext uri="{FF2B5EF4-FFF2-40B4-BE49-F238E27FC236}">
              <a16:creationId xmlns:a16="http://schemas.microsoft.com/office/drawing/2014/main" id="{4019C2E0-1462-4536-AC02-5A113D621B30}"/>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24509</xdr:rowOff>
    </xdr:from>
    <xdr:ext cx="469744" cy="259045"/>
    <xdr:sp macro="" textlink="">
      <xdr:nvSpPr>
        <xdr:cNvPr id="772" name="n_2mainValue【庁舎】&#10;一人当たり面積">
          <a:extLst>
            <a:ext uri="{FF2B5EF4-FFF2-40B4-BE49-F238E27FC236}">
              <a16:creationId xmlns:a16="http://schemas.microsoft.com/office/drawing/2014/main" id="{0347F648-8BF3-43C8-8707-8950D64219A4}"/>
            </a:ext>
          </a:extLst>
        </xdr:cNvPr>
        <xdr:cNvSpPr txBox="1"/>
      </xdr:nvSpPr>
      <xdr:spPr>
        <a:xfrm>
          <a:off x="20199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73" name="n_3mainValue【庁舎】&#10;一人当たり面積">
          <a:extLst>
            <a:ext uri="{FF2B5EF4-FFF2-40B4-BE49-F238E27FC236}">
              <a16:creationId xmlns:a16="http://schemas.microsoft.com/office/drawing/2014/main" id="{D8F6A4C9-4038-41DD-9ACA-16049F2F08EE}"/>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D3209933-67EB-4D2A-905F-B4DF717EC2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B7A82DB6-86D5-4784-8322-C4E0ECF000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BF1D5F13-40FA-4621-8674-CF47639017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庁舎の有形固定資産減価償却率が低い数値であるのは、平成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庁舎を建設したためであり、庁舎一人当たり面積が県平均や全国平均より大きな数値となっているのは、合併前の旧庁舎が一部残存しているためである。また、市有の施設については、全体的に老朽化は進んでいるものの、老朽化の度合いや使用状況、必要性などを総合的に判断しながら、長寿命化や統廃合を進めており、体育館等の利用頻度の高い施設の大規模改修などに計画的に取り組んでいる。また、消防施設についても災害の発生に備え老朽化した消防車両や屯所施設の更新・改築を計画的に進めており、県内平均、全国平均より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今後も公共施設等総合管理計画に基づき、個々の施設等の状況を把握し、統廃合や複合化、長寿命化を進めていく。また、資産の適切な管理に努めるとともに、引き続き施設等保有量の最適化を目指す。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で類似団体平均程度となった。今後も少子高齢化や人口流出等により税収の大幅な増加は見込むことができず、数値を改善させるためには歳出の見直しを図ることが最も重要である。このため「第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南あわじ市行政改革大綱」及び「南あわじ市財政計画（以下、財政計画という。）」に基づき、定員管理・給与等の適正化、補助金の整理統合、経常経費の見直し等を徹底するとともに、歳入確保のため地方税の徴収強化や使用料・手数料の定期的な見直し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a:t>
          </a:r>
          <a:r>
            <a:rPr kumimoji="1" lang="en-US" altLang="ja-JP" sz="1100">
              <a:latin typeface="ＭＳ Ｐゴシック" panose="020B0600070205080204" pitchFamily="50" charset="-128"/>
              <a:ea typeface="ＭＳ Ｐゴシック" panose="020B0600070205080204" pitchFamily="50" charset="-128"/>
            </a:rPr>
            <a:t>94.2</a:t>
          </a:r>
          <a:r>
            <a:rPr kumimoji="1" lang="ja-JP" altLang="en-US" sz="1100">
              <a:latin typeface="ＭＳ Ｐゴシック" panose="020B0600070205080204" pitchFamily="50" charset="-128"/>
              <a:ea typeface="ＭＳ Ｐゴシック" panose="020B0600070205080204" pitchFamily="50" charset="-128"/>
            </a:rPr>
            <a:t>％となり、前年度よりも</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上償還の実施による公債費の減少や、下水道事業補助金の減少などにより歳出面の減があったものの、ケーブルテレビ事業民間化による使用料収入の減少により相殺され、経常経費充当一般財源額は減となった。また、普通交付税における合併算定替えの段階的縮減等による減収なども影響し、結果的に歳入面での減少が大きかったため、比率が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今後も普通交付税の縮減等による比率悪化が懸念されるが、歳出面において、引き続き計画的な繰上償還の実施、経常経費の抑制に努める。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100754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0544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61</xdr:row>
      <xdr:rowOff>46990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169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159173</xdr:rowOff>
    </xdr:from>
    <xdr:to>
      <xdr:col>15</xdr:col>
      <xdr:colOff>82550</xdr:colOff>
      <xdr:row>60</xdr:row>
      <xdr:rowOff>129963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0327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159173</xdr:rowOff>
    </xdr:from>
    <xdr:to>
      <xdr:col>11</xdr:col>
      <xdr:colOff>31750</xdr:colOff>
      <xdr:row>59</xdr:row>
      <xdr:rowOff>44027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1032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22031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79163</xdr:rowOff>
    </xdr:from>
    <xdr:to>
      <xdr:col>15</xdr:col>
      <xdr:colOff>133350</xdr:colOff>
      <xdr:row>61</xdr:row>
      <xdr:rowOff>9313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165540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108373</xdr:rowOff>
    </xdr:from>
    <xdr:to>
      <xdr:col>11</xdr:col>
      <xdr:colOff>82550</xdr:colOff>
      <xdr:row>59</xdr:row>
      <xdr:rowOff>38523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48700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前年度と比較し人件費は減少したが、物件費等の増加がその減少額を上回ったことで、人件費・物件費等の決算額は前年度より増加した。また、人口は前年度から</a:t>
          </a:r>
          <a:r>
            <a:rPr kumimoji="1" lang="en-US" altLang="ja-JP" sz="1100">
              <a:latin typeface="ＭＳ Ｐゴシック" panose="020B0600070205080204" pitchFamily="50" charset="-128"/>
              <a:ea typeface="ＭＳ Ｐゴシック" panose="020B0600070205080204" pitchFamily="50" charset="-128"/>
            </a:rPr>
            <a:t>587</a:t>
          </a:r>
          <a:r>
            <a:rPr kumimoji="1" lang="ja-JP" altLang="en-US" sz="1100">
              <a:latin typeface="ＭＳ Ｐゴシック" panose="020B0600070205080204" pitchFamily="50" charset="-128"/>
              <a:ea typeface="ＭＳ Ｐゴシック" panose="020B0600070205080204" pitchFamily="50" charset="-128"/>
            </a:rPr>
            <a:t>人減少したことで１人当たりの決算額は前年度より</a:t>
          </a:r>
          <a:r>
            <a:rPr kumimoji="1" lang="en-US" altLang="ja-JP" sz="1100">
              <a:latin typeface="ＭＳ Ｐゴシック" panose="020B0600070205080204" pitchFamily="50" charset="-128"/>
              <a:ea typeface="ＭＳ Ｐゴシック" panose="020B0600070205080204" pitchFamily="50" charset="-128"/>
            </a:rPr>
            <a:t>11,133</a:t>
          </a:r>
          <a:r>
            <a:rPr kumimoji="1" lang="ja-JP" altLang="en-US" sz="1100">
              <a:latin typeface="ＭＳ Ｐゴシック" panose="020B0600070205080204" pitchFamily="50" charset="-128"/>
              <a:ea typeface="ＭＳ Ｐゴシック" panose="020B0600070205080204" pitchFamily="50" charset="-128"/>
            </a:rPr>
            <a:t>円の増額となった。類似団体比較では平均程度となっているものの、全国や兵庫県平均と比較すると大きな差がある。少子高齢化や人口流出による人口減少に加え、今回は物件費等における賃金の増額が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人当たりの金額を大きくする要因となっている。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今後も定住促進事業等を進めながら、定員管理や給与の適正化、物件費等の抑制に取り組んでいく。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157688</xdr:rowOff>
    </xdr:from>
    <xdr:to>
      <xdr:col>23</xdr:col>
      <xdr:colOff>133350</xdr:colOff>
      <xdr:row>83</xdr:row>
      <xdr:rowOff>75785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6588"/>
          <a:ext cx="838200" cy="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153488</xdr:rowOff>
    </xdr:from>
    <xdr:to>
      <xdr:col>19</xdr:col>
      <xdr:colOff>133350</xdr:colOff>
      <xdr:row>82</xdr:row>
      <xdr:rowOff>157688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2388"/>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153488</xdr:rowOff>
    </xdr:from>
    <xdr:to>
      <xdr:col>15</xdr:col>
      <xdr:colOff>82550</xdr:colOff>
      <xdr:row>83</xdr:row>
      <xdr:rowOff>39669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12388"/>
          <a:ext cx="889000" cy="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61015</xdr:rowOff>
    </xdr:from>
    <xdr:to>
      <xdr:col>11</xdr:col>
      <xdr:colOff>31750</xdr:colOff>
      <xdr:row>83</xdr:row>
      <xdr:rowOff>39669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19915"/>
          <a:ext cx="889000" cy="1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24985</xdr:rowOff>
    </xdr:from>
    <xdr:to>
      <xdr:col>23</xdr:col>
      <xdr:colOff>184150</xdr:colOff>
      <xdr:row>83</xdr:row>
      <xdr:rowOff>126585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41512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0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106888</xdr:rowOff>
    </xdr:from>
    <xdr:to>
      <xdr:col>19</xdr:col>
      <xdr:colOff>184150</xdr:colOff>
      <xdr:row>83</xdr:row>
      <xdr:rowOff>37038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47215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102688</xdr:rowOff>
    </xdr:from>
    <xdr:to>
      <xdr:col>15</xdr:col>
      <xdr:colOff>133350</xdr:colOff>
      <xdr:row>83</xdr:row>
      <xdr:rowOff>32838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43015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160319</xdr:rowOff>
    </xdr:from>
    <xdr:to>
      <xdr:col>11</xdr:col>
      <xdr:colOff>82550</xdr:colOff>
      <xdr:row>83</xdr:row>
      <xdr:rowOff>90469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75246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10215</xdr:rowOff>
    </xdr:from>
    <xdr:to>
      <xdr:col>7</xdr:col>
      <xdr:colOff>31750</xdr:colOff>
      <xdr:row>82</xdr:row>
      <xdr:rowOff>111815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121992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ポイント低くなり、類似団体と比較すると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ポイント高い数値となった。給与表および管理職手当の見直し、</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歳昇給抑制等の取り組みを継続し、今後も適正な人事配置と行政効率の高い組織づくりを進めていくことで、一層の給与適正化に努めていく。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2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32657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「南あわじ市定員適正化計画」に基づき、新規採用者を退職者の</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以内に抑制してきたことにより、平成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日現在</a:t>
          </a:r>
          <a:r>
            <a:rPr kumimoji="1" lang="en-US" altLang="ja-JP" sz="1050">
              <a:latin typeface="ＭＳ Ｐゴシック" panose="020B0600070205080204" pitchFamily="50" charset="-128"/>
              <a:ea typeface="ＭＳ Ｐゴシック" panose="020B0600070205080204" pitchFamily="50" charset="-128"/>
            </a:rPr>
            <a:t>661</a:t>
          </a:r>
          <a:r>
            <a:rPr kumimoji="1" lang="ja-JP" altLang="en-US" sz="1050">
              <a:latin typeface="ＭＳ Ｐゴシック" panose="020B0600070205080204" pitchFamily="50" charset="-128"/>
              <a:ea typeface="ＭＳ Ｐゴシック" panose="020B0600070205080204" pitchFamily="50" charset="-128"/>
            </a:rPr>
            <a:t>人であった職員数は、平成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日現在で</a:t>
          </a:r>
          <a:r>
            <a:rPr kumimoji="1" lang="en-US" altLang="ja-JP" sz="1050">
              <a:latin typeface="ＭＳ Ｐゴシック" panose="020B0600070205080204" pitchFamily="50" charset="-128"/>
              <a:ea typeface="ＭＳ Ｐゴシック" panose="020B0600070205080204" pitchFamily="50" charset="-128"/>
            </a:rPr>
            <a:t>469</a:t>
          </a:r>
          <a:r>
            <a:rPr kumimoji="1" lang="ja-JP" altLang="en-US" sz="1050">
              <a:latin typeface="ＭＳ Ｐゴシック" panose="020B0600070205080204" pitchFamily="50" charset="-128"/>
              <a:ea typeface="ＭＳ Ｐゴシック" panose="020B0600070205080204" pitchFamily="50" charset="-128"/>
            </a:rPr>
            <a:t>人となり、平成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月に策定した「定員管理計画」の目標（令和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日時点職員数</a:t>
          </a:r>
          <a:r>
            <a:rPr kumimoji="1" lang="en-US" altLang="ja-JP" sz="1050">
              <a:latin typeface="ＭＳ Ｐゴシック" panose="020B0600070205080204" pitchFamily="50" charset="-128"/>
              <a:ea typeface="ＭＳ Ｐゴシック" panose="020B0600070205080204" pitchFamily="50" charset="-128"/>
            </a:rPr>
            <a:t>483</a:t>
          </a:r>
          <a:r>
            <a:rPr kumimoji="1" lang="ja-JP" altLang="en-US" sz="1050">
              <a:latin typeface="ＭＳ Ｐゴシック" panose="020B0600070205080204" pitchFamily="50" charset="-128"/>
              <a:ea typeface="ＭＳ Ｐゴシック" panose="020B0600070205080204" pitchFamily="50" charset="-128"/>
            </a:rPr>
            <a:t>人）が達成されている。また、全職員</a:t>
          </a:r>
          <a:r>
            <a:rPr kumimoji="1" lang="en-US" altLang="ja-JP" sz="1050">
              <a:latin typeface="ＭＳ Ｐゴシック" panose="020B0600070205080204" pitchFamily="50" charset="-128"/>
              <a:ea typeface="ＭＳ Ｐゴシック" panose="020B0600070205080204" pitchFamily="50" charset="-128"/>
            </a:rPr>
            <a:t>469</a:t>
          </a:r>
          <a:r>
            <a:rPr kumimoji="1" lang="ja-JP" altLang="en-US" sz="1050">
              <a:latin typeface="ＭＳ Ｐゴシック" panose="020B0600070205080204" pitchFamily="50" charset="-128"/>
              <a:ea typeface="ＭＳ Ｐゴシック" panose="020B0600070205080204" pitchFamily="50" charset="-128"/>
            </a:rPr>
            <a:t>人のうち、普通会計における職員数は</a:t>
          </a:r>
          <a:r>
            <a:rPr kumimoji="1" lang="en-US" altLang="ja-JP" sz="1050">
              <a:latin typeface="ＭＳ Ｐゴシック" panose="020B0600070205080204" pitchFamily="50" charset="-128"/>
              <a:ea typeface="ＭＳ Ｐゴシック" panose="020B0600070205080204" pitchFamily="50" charset="-128"/>
            </a:rPr>
            <a:t>431</a:t>
          </a:r>
          <a:r>
            <a:rPr kumimoji="1" lang="ja-JP" altLang="en-US" sz="1050">
              <a:latin typeface="ＭＳ Ｐゴシック" panose="020B0600070205080204" pitchFamily="50" charset="-128"/>
              <a:ea typeface="ＭＳ Ｐゴシック" panose="020B0600070205080204" pitchFamily="50" charset="-128"/>
            </a:rPr>
            <a:t>人となっており、人口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人当たりにおける職員数は前年度よりやや増加した。これは、前年度と比較して職員数はほぼ変わらない一方で、人口が</a:t>
          </a:r>
          <a:r>
            <a:rPr kumimoji="1" lang="en-US" altLang="ja-JP" sz="1050">
              <a:latin typeface="ＭＳ Ｐゴシック" panose="020B0600070205080204" pitchFamily="50" charset="-128"/>
              <a:ea typeface="ＭＳ Ｐゴシック" panose="020B0600070205080204" pitchFamily="50" charset="-128"/>
            </a:rPr>
            <a:t>587</a:t>
          </a:r>
          <a:r>
            <a:rPr kumimoji="1" lang="ja-JP" altLang="en-US" sz="1050">
              <a:latin typeface="ＭＳ Ｐゴシック" panose="020B0600070205080204" pitchFamily="50" charset="-128"/>
              <a:ea typeface="ＭＳ Ｐゴシック" panose="020B0600070205080204" pitchFamily="50" charset="-128"/>
            </a:rPr>
            <a:t>人減少したためである。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今後も業務内容と職員総数、職員の年齢構成等を踏まえながら、引き続き適正な定員管理に努める。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61</xdr:row>
      <xdr:rowOff>2177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3822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151221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823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101237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96066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37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40748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45266</xdr:rowOff>
    </xdr:from>
    <xdr:to>
      <xdr:col>64</xdr:col>
      <xdr:colOff>152400</xdr:colOff>
      <xdr:row>60</xdr:row>
      <xdr:rowOff>146866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157043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0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％となり、前年度より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た。計画的な繰上償還により、算定分子である公債費は減少した一方で、算定分母となる普通交付税も合併算定替えの段階的縮減等の影響により減少していることから、改善幅は小さ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比較でもやや順位は改善したが、依然として水準は低くなっている。今後は普通交付税の合併団体に対する特例措置が最終段階となっていることも踏まえ、引き続き財政計画に基づいた繰上償還を実施するともに、新たな施設整備は必要最低限とし、計画的に施設の長寿命化、統廃合を進めることで、公債費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78232</xdr:rowOff>
    </xdr:from>
    <xdr:to>
      <xdr:col>81</xdr:col>
      <xdr:colOff>44450</xdr:colOff>
      <xdr:row>44</xdr:row>
      <xdr:rowOff>97536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6220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97536</xdr:rowOff>
    </xdr:from>
    <xdr:to>
      <xdr:col>77</xdr:col>
      <xdr:colOff>44450</xdr:colOff>
      <xdr:row>44</xdr:row>
      <xdr:rowOff>107188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107188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535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29972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5351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27432</xdr:rowOff>
    </xdr:from>
    <xdr:to>
      <xdr:col>81</xdr:col>
      <xdr:colOff>95250</xdr:colOff>
      <xdr:row>44</xdr:row>
      <xdr:rowOff>129032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94759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46736</xdr:rowOff>
    </xdr:from>
    <xdr:to>
      <xdr:col>77</xdr:col>
      <xdr:colOff>95250</xdr:colOff>
      <xdr:row>44</xdr:row>
      <xdr:rowOff>148336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133113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56388</xdr:rowOff>
    </xdr:from>
    <xdr:to>
      <xdr:col>73</xdr:col>
      <xdr:colOff>44450</xdr:colOff>
      <xdr:row>44</xdr:row>
      <xdr:rowOff>157988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142765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将来負担比率は前年度より</a:t>
          </a:r>
          <a:r>
            <a:rPr kumimoji="1" lang="en-US" altLang="ja-JP" sz="1050">
              <a:latin typeface="ＭＳ Ｐゴシック" panose="020B0600070205080204" pitchFamily="50" charset="-128"/>
              <a:ea typeface="ＭＳ Ｐゴシック" panose="020B0600070205080204" pitchFamily="50" charset="-128"/>
            </a:rPr>
            <a:t>13.2</a:t>
          </a:r>
          <a:r>
            <a:rPr kumimoji="1" lang="ja-JP" altLang="en-US" sz="1050">
              <a:latin typeface="ＭＳ Ｐゴシック" panose="020B0600070205080204" pitchFamily="50" charset="-128"/>
              <a:ea typeface="ＭＳ Ｐゴシック" panose="020B0600070205080204" pitchFamily="50" charset="-128"/>
            </a:rPr>
            <a:t>ポイント改善した。主な要因は、一般会計等における計画的な繰上償還の実施により地方債残高が減少したことによる。また、下水道事業において資本費平準化債を発行したことにより、地方債現在高に占める将来負担額が減少したことなども影響し比率が改善した。しかし、類似団体と比較すると下位に位置しており、これは合併前から実施してきた生活基盤整備のために発行してきた地方債が要因の１つとしてあ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下水道事業等における人口減少による使用料収入の減や、施設等の老朽化による更新など、大幅な改善は見込まれないが、引き続き計画的な繰上償還の実施、地方債発行抑制等に取り組み、ゆるやかな改善を目指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97621</xdr:rowOff>
    </xdr:from>
    <xdr:to>
      <xdr:col>81</xdr:col>
      <xdr:colOff>44450</xdr:colOff>
      <xdr:row>20</xdr:row>
      <xdr:rowOff>32343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55171"/>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32343</xdr:rowOff>
    </xdr:from>
    <xdr:to>
      <xdr:col>77</xdr:col>
      <xdr:colOff>44450</xdr:colOff>
      <xdr:row>20</xdr:row>
      <xdr:rowOff>77385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461343"/>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100838</xdr:rowOff>
    </xdr:from>
    <xdr:to>
      <xdr:col>72</xdr:col>
      <xdr:colOff>203200</xdr:colOff>
      <xdr:row>20</xdr:row>
      <xdr:rowOff>77385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358388"/>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100838</xdr:rowOff>
    </xdr:from>
    <xdr:to>
      <xdr:col>68</xdr:col>
      <xdr:colOff>152400</xdr:colOff>
      <xdr:row>20</xdr:row>
      <xdr:rowOff>974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358388"/>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46821</xdr:rowOff>
    </xdr:from>
    <xdr:to>
      <xdr:col>81</xdr:col>
      <xdr:colOff>95250</xdr:colOff>
      <xdr:row>19</xdr:row>
      <xdr:rowOff>148421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18898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152993</xdr:rowOff>
    </xdr:from>
    <xdr:to>
      <xdr:col>77</xdr:col>
      <xdr:colOff>95250</xdr:colOff>
      <xdr:row>20</xdr:row>
      <xdr:rowOff>83143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67920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9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26585</xdr:rowOff>
    </xdr:from>
    <xdr:to>
      <xdr:col>73</xdr:col>
      <xdr:colOff>44450</xdr:colOff>
      <xdr:row>20</xdr:row>
      <xdr:rowOff>128185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112962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54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50038</xdr:rowOff>
    </xdr:from>
    <xdr:to>
      <xdr:col>68</xdr:col>
      <xdr:colOff>203200</xdr:colOff>
      <xdr:row>19</xdr:row>
      <xdr:rowOff>151638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136415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121624</xdr:rowOff>
    </xdr:from>
    <xdr:to>
      <xdr:col>64</xdr:col>
      <xdr:colOff>152400</xdr:colOff>
      <xdr:row>20</xdr:row>
      <xdr:rowOff>51774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36551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人件費に係る経常収支比率は類似団体と比較すると最上位となっている。これは、給与水準は類似団体と比較すると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ポイント高いものの、給料表・管理職手当等の見直しや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歳昇給抑制のほか、定員管理計画等に基づき職員数の適正化に取り組んでいることが要因である。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今後も引き続き、給与の適正化や事務事業の効率化を図り、計画的な定員管理に取り組む。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16510</xdr:rowOff>
    </xdr:from>
    <xdr:to>
      <xdr:col>24</xdr:col>
      <xdr:colOff>25400</xdr:colOff>
      <xdr:row>41</xdr:row>
      <xdr:rowOff>69850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601726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102887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16510</xdr:rowOff>
    </xdr:from>
    <xdr:to>
      <xdr:col>24</xdr:col>
      <xdr:colOff>114300</xdr:colOff>
      <xdr:row>35</xdr:row>
      <xdr:rowOff>16510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01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45737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類似団体平均をやや上回った。主な要因としては、埋蔵文化財発掘作業委託料や学校支援システム導入委託料などの増による。今後は、外部委託業務の精査や指定管理者制度の活用など、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19050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60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7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ており、類似団体平均値となった。比率はやや上昇傾向にあり、その主な要因としては、高齢化の進行による老人ホーム保護措置費や生活保護費の増加などが挙げられる。今後も高齢者福祉の向上と、生活困窮者に対する支援に取り組みながらも、資格審査等の適正化等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また合わせて、乳幼児医療への追加助成など効果の大きい市独自施策については、類似団体平均から大きく逸脱しないよう注意しながら、引き続き諸施策を実施していく。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32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悪化したが、類似団体比較では上位にあり、全国・県平均よりも比率は低くなっている。比率悪化の要因としては、ケーブルテレビ事業特別会計への運営費補てんとしての新たな繰出金や、民間化推進事業に要する移行奨励金および視聴支援金による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ケーブルテレビ事業の民間化が完了すれば繰出金の大幅減は見込めるが、公共施設老朽化による建替えや修繕費用などの増大が予想される。引き続き経常経費の抑制など歳出の見直しを行い、現在の水準を保て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6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から横ばいとなり、類似団体と比較すると下位に位置している。下水道事業における資本費平準化債の発行により下水道事業補助金が大幅減となったが、歳出全体において占める割合は高いままである。今後も、単独で実施している補助事業の見直し等により更なる改善を目指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107950</xdr:rowOff>
    </xdr:from>
    <xdr:to>
      <xdr:col>82</xdr:col>
      <xdr:colOff>107950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107950</xdr:rowOff>
    </xdr:from>
    <xdr:to>
      <xdr:col>78</xdr:col>
      <xdr:colOff>69850</xdr:colOff>
      <xdr:row>41</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713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73660</xdr:rowOff>
    </xdr:from>
    <xdr:to>
      <xdr:col>73</xdr:col>
      <xdr:colOff>180975</xdr:colOff>
      <xdr:row>41</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9316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73660</xdr:rowOff>
    </xdr:from>
    <xdr:to>
      <xdr:col>69</xdr:col>
      <xdr:colOff>92075</xdr:colOff>
      <xdr:row>40</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57150</xdr:rowOff>
    </xdr:from>
    <xdr:to>
      <xdr:col>82</xdr:col>
      <xdr:colOff>158750</xdr:colOff>
      <xdr:row>41</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137177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57150</xdr:rowOff>
    </xdr:from>
    <xdr:to>
      <xdr:col>78</xdr:col>
      <xdr:colOff>120650</xdr:colOff>
      <xdr:row>41</xdr:row>
      <xdr:rowOff>158750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143527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95250</xdr:rowOff>
    </xdr:from>
    <xdr:to>
      <xdr:col>74</xdr:col>
      <xdr:colOff>31750</xdr:colOff>
      <xdr:row>42</xdr:row>
      <xdr:rowOff>25400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22860</xdr:rowOff>
    </xdr:from>
    <xdr:to>
      <xdr:col>69</xdr:col>
      <xdr:colOff>142875</xdr:colOff>
      <xdr:row>40</xdr:row>
      <xdr:rowOff>124460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109237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99060</xdr:rowOff>
    </xdr:from>
    <xdr:to>
      <xdr:col>65</xdr:col>
      <xdr:colOff>53975</xdr:colOff>
      <xdr:row>41</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公債費に係る経常収支比率は、前年度よりも</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ポイント改善した。これは、これまで計画的に実施してきた繰上償還により、これまで発行してきた地方債の元利償還金が減少したことが主な要因である。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しかし、類似団体の中では下位にあり、引き続き地方債の発行抑制や、計画的な繰上償還の実施、償還期間の調整などによって比率の改善に努める。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549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78994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類似団体平均値となった。類似団体平均を下回ったのは補助費等のみであり、その他については平均水準もしくはそれ以上を保っている。しかし、比率は全体的にやや悪化傾向にあるため、今後もより一層の経費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200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926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7868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786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89700</xdr:rowOff>
    </xdr:from>
    <xdr:to>
      <xdr:col>29</xdr:col>
      <xdr:colOff>127000</xdr:colOff>
      <xdr:row>16</xdr:row>
      <xdr:rowOff>141535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0525"/>
          <a:ext cx="647700" cy="5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141535</xdr:rowOff>
    </xdr:from>
    <xdr:to>
      <xdr:col>26</xdr:col>
      <xdr:colOff>50800</xdr:colOff>
      <xdr:row>17</xdr:row>
      <xdr:rowOff>46038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2360"/>
          <a:ext cx="698500" cy="7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15881</xdr:rowOff>
    </xdr:from>
    <xdr:to>
      <xdr:col>22</xdr:col>
      <xdr:colOff>114300</xdr:colOff>
      <xdr:row>17</xdr:row>
      <xdr:rowOff>46038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8156"/>
          <a:ext cx="698500" cy="3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1422</xdr:rowOff>
    </xdr:from>
    <xdr:to>
      <xdr:col>18</xdr:col>
      <xdr:colOff>177800</xdr:colOff>
      <xdr:row>17</xdr:row>
      <xdr:rowOff>15881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63697"/>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38900</xdr:rowOff>
    </xdr:from>
    <xdr:to>
      <xdr:col>29</xdr:col>
      <xdr:colOff>177800</xdr:colOff>
      <xdr:row>16</xdr:row>
      <xdr:rowOff>140500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90735</xdr:rowOff>
    </xdr:from>
    <xdr:to>
      <xdr:col>26</xdr:col>
      <xdr:colOff>101600</xdr:colOff>
      <xdr:row>17</xdr:row>
      <xdr:rowOff>20885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6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166688</xdr:rowOff>
    </xdr:from>
    <xdr:to>
      <xdr:col>22</xdr:col>
      <xdr:colOff>165100</xdr:colOff>
      <xdr:row>17</xdr:row>
      <xdr:rowOff>96838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81615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136531</xdr:rowOff>
    </xdr:from>
    <xdr:to>
      <xdr:col>19</xdr:col>
      <xdr:colOff>38100</xdr:colOff>
      <xdr:row>17</xdr:row>
      <xdr:rowOff>66681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122072</xdr:rowOff>
    </xdr:from>
    <xdr:to>
      <xdr:col>15</xdr:col>
      <xdr:colOff>101600</xdr:colOff>
      <xdr:row>17</xdr:row>
      <xdr:rowOff>52222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36999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169101</xdr:rowOff>
    </xdr:from>
    <xdr:to>
      <xdr:col>29</xdr:col>
      <xdr:colOff>127000</xdr:colOff>
      <xdr:row>34</xdr:row>
      <xdr:rowOff>192075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36551"/>
          <a:ext cx="6477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169101</xdr:rowOff>
    </xdr:from>
    <xdr:to>
      <xdr:col>26</xdr:col>
      <xdr:colOff>50800</xdr:colOff>
      <xdr:row>34</xdr:row>
      <xdr:rowOff>237090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36551"/>
          <a:ext cx="698500" cy="6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237090</xdr:rowOff>
    </xdr:from>
    <xdr:to>
      <xdr:col>22</xdr:col>
      <xdr:colOff>114300</xdr:colOff>
      <xdr:row>34</xdr:row>
      <xdr:rowOff>241795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04540"/>
          <a:ext cx="6985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241795</xdr:rowOff>
    </xdr:from>
    <xdr:to>
      <xdr:col>18</xdr:col>
      <xdr:colOff>177800</xdr:colOff>
      <xdr:row>34</xdr:row>
      <xdr:rowOff>279038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09245"/>
          <a:ext cx="698500" cy="3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141275</xdr:rowOff>
    </xdr:from>
    <xdr:to>
      <xdr:col>29</xdr:col>
      <xdr:colOff>177800</xdr:colOff>
      <xdr:row>34</xdr:row>
      <xdr:rowOff>242875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0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329252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118301</xdr:rowOff>
    </xdr:from>
    <xdr:to>
      <xdr:col>26</xdr:col>
      <xdr:colOff>101600</xdr:colOff>
      <xdr:row>34</xdr:row>
      <xdr:rowOff>219901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230078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5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186290</xdr:rowOff>
    </xdr:from>
    <xdr:to>
      <xdr:col>22</xdr:col>
      <xdr:colOff>165100</xdr:colOff>
      <xdr:row>34</xdr:row>
      <xdr:rowOff>287889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537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298067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190995</xdr:rowOff>
    </xdr:from>
    <xdr:to>
      <xdr:col>19</xdr:col>
      <xdr:colOff>38100</xdr:colOff>
      <xdr:row>34</xdr:row>
      <xdr:rowOff>292595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302772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2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228238</xdr:rowOff>
    </xdr:from>
    <xdr:to>
      <xdr:col>15</xdr:col>
      <xdr:colOff>101600</xdr:colOff>
      <xdr:row>34</xdr:row>
      <xdr:rowOff>329838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9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340015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9447</xdr:rowOff>
    </xdr:from>
    <xdr:to>
      <xdr:col>24</xdr:col>
      <xdr:colOff>63500</xdr:colOff>
      <xdr:row>36</xdr:row>
      <xdr:rowOff>18983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1647"/>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18983</xdr:rowOff>
    </xdr:from>
    <xdr:to>
      <xdr:col>19</xdr:col>
      <xdr:colOff>177800</xdr:colOff>
      <xdr:row>36</xdr:row>
      <xdr:rowOff>76476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1183"/>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59527</xdr:rowOff>
    </xdr:from>
    <xdr:to>
      <xdr:col>15</xdr:col>
      <xdr:colOff>50800</xdr:colOff>
      <xdr:row>36</xdr:row>
      <xdr:rowOff>76476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31727"/>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3748</xdr:rowOff>
    </xdr:from>
    <xdr:to>
      <xdr:col>10</xdr:col>
      <xdr:colOff>114300</xdr:colOff>
      <xdr:row>36</xdr:row>
      <xdr:rowOff>59527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5948"/>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130097</xdr:rowOff>
    </xdr:from>
    <xdr:to>
      <xdr:col>24</xdr:col>
      <xdr:colOff>114300</xdr:colOff>
      <xdr:row>36</xdr:row>
      <xdr:rowOff>60247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108524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139633</xdr:rowOff>
    </xdr:from>
    <xdr:to>
      <xdr:col>20</xdr:col>
      <xdr:colOff>38100</xdr:colOff>
      <xdr:row>36</xdr:row>
      <xdr:rowOff>69783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60910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25676</xdr:rowOff>
    </xdr:from>
    <xdr:to>
      <xdr:col>15</xdr:col>
      <xdr:colOff>101600</xdr:colOff>
      <xdr:row>36</xdr:row>
      <xdr:rowOff>127276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8727</xdr:rowOff>
    </xdr:from>
    <xdr:to>
      <xdr:col>10</xdr:col>
      <xdr:colOff>165100</xdr:colOff>
      <xdr:row>36</xdr:row>
      <xdr:rowOff>110327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101454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124398</xdr:rowOff>
    </xdr:from>
    <xdr:to>
      <xdr:col>6</xdr:col>
      <xdr:colOff>38100</xdr:colOff>
      <xdr:row>36</xdr:row>
      <xdr:rowOff>54548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45675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106915</xdr:rowOff>
    </xdr:from>
    <xdr:to>
      <xdr:col>24</xdr:col>
      <xdr:colOff>63500</xdr:colOff>
      <xdr:row>57</xdr:row>
      <xdr:rowOff>22714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08115"/>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170018</xdr:rowOff>
    </xdr:from>
    <xdr:to>
      <xdr:col>19</xdr:col>
      <xdr:colOff>177800</xdr:colOff>
      <xdr:row>57</xdr:row>
      <xdr:rowOff>22714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71218"/>
          <a:ext cx="889000" cy="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117192</xdr:rowOff>
    </xdr:from>
    <xdr:to>
      <xdr:col>15</xdr:col>
      <xdr:colOff>50800</xdr:colOff>
      <xdr:row>56</xdr:row>
      <xdr:rowOff>170018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718392"/>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117192</xdr:rowOff>
    </xdr:from>
    <xdr:to>
      <xdr:col>10</xdr:col>
      <xdr:colOff>114300</xdr:colOff>
      <xdr:row>57</xdr:row>
      <xdr:rowOff>153216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18392"/>
          <a:ext cx="889000" cy="2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56115</xdr:rowOff>
    </xdr:from>
    <xdr:to>
      <xdr:col>24</xdr:col>
      <xdr:colOff>114300</xdr:colOff>
      <xdr:row>56</xdr:row>
      <xdr:rowOff>157715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78992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143364</xdr:rowOff>
    </xdr:from>
    <xdr:to>
      <xdr:col>20</xdr:col>
      <xdr:colOff>38100</xdr:colOff>
      <xdr:row>57</xdr:row>
      <xdr:rowOff>73514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90041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5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119218</xdr:rowOff>
    </xdr:from>
    <xdr:to>
      <xdr:col>15</xdr:col>
      <xdr:colOff>101600</xdr:colOff>
      <xdr:row>57</xdr:row>
      <xdr:rowOff>49368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65895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4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66392</xdr:rowOff>
    </xdr:from>
    <xdr:to>
      <xdr:col>10</xdr:col>
      <xdr:colOff>165100</xdr:colOff>
      <xdr:row>56</xdr:row>
      <xdr:rowOff>167992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4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102416</xdr:rowOff>
    </xdr:from>
    <xdr:to>
      <xdr:col>6</xdr:col>
      <xdr:colOff>38100</xdr:colOff>
      <xdr:row>58</xdr:row>
      <xdr:rowOff>32566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23693</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29697</xdr:rowOff>
    </xdr:from>
    <xdr:to>
      <xdr:col>24</xdr:col>
      <xdr:colOff>63500</xdr:colOff>
      <xdr:row>78</xdr:row>
      <xdr:rowOff>40853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02797"/>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40853</xdr:rowOff>
    </xdr:from>
    <xdr:to>
      <xdr:col>19</xdr:col>
      <xdr:colOff>177800</xdr:colOff>
      <xdr:row>78</xdr:row>
      <xdr:rowOff>45219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13953"/>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37173</xdr:rowOff>
    </xdr:from>
    <xdr:to>
      <xdr:col>15</xdr:col>
      <xdr:colOff>50800</xdr:colOff>
      <xdr:row>78</xdr:row>
      <xdr:rowOff>45219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10273"/>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36007</xdr:rowOff>
    </xdr:from>
    <xdr:to>
      <xdr:col>10</xdr:col>
      <xdr:colOff>114300</xdr:colOff>
      <xdr:row>78</xdr:row>
      <xdr:rowOff>37173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0910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150347</xdr:rowOff>
    </xdr:from>
    <xdr:to>
      <xdr:col>24</xdr:col>
      <xdr:colOff>114300</xdr:colOff>
      <xdr:row>78</xdr:row>
      <xdr:rowOff>80497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161503</xdr:rowOff>
    </xdr:from>
    <xdr:to>
      <xdr:col>20</xdr:col>
      <xdr:colOff>38100</xdr:colOff>
      <xdr:row>78</xdr:row>
      <xdr:rowOff>91653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82780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165869</xdr:rowOff>
    </xdr:from>
    <xdr:to>
      <xdr:col>15</xdr:col>
      <xdr:colOff>101600</xdr:colOff>
      <xdr:row>78</xdr:row>
      <xdr:rowOff>96019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157823</xdr:rowOff>
    </xdr:from>
    <xdr:to>
      <xdr:col>10</xdr:col>
      <xdr:colOff>165100</xdr:colOff>
      <xdr:row>78</xdr:row>
      <xdr:rowOff>87973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79100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156657</xdr:rowOff>
    </xdr:from>
    <xdr:to>
      <xdr:col>6</xdr:col>
      <xdr:colOff>38100</xdr:colOff>
      <xdr:row>78</xdr:row>
      <xdr:rowOff>86807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77934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22885</xdr:rowOff>
    </xdr:from>
    <xdr:to>
      <xdr:col>24</xdr:col>
      <xdr:colOff>63500</xdr:colOff>
      <xdr:row>98</xdr:row>
      <xdr:rowOff>33483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24985"/>
          <a:ext cx="8382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33483</xdr:rowOff>
    </xdr:from>
    <xdr:to>
      <xdr:col>19</xdr:col>
      <xdr:colOff>177800</xdr:colOff>
      <xdr:row>98</xdr:row>
      <xdr:rowOff>54415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35583"/>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54415</xdr:rowOff>
    </xdr:from>
    <xdr:to>
      <xdr:col>15</xdr:col>
      <xdr:colOff>50800</xdr:colOff>
      <xdr:row>99</xdr:row>
      <xdr:rowOff>13464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56515"/>
          <a:ext cx="889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128222</xdr:rowOff>
    </xdr:from>
    <xdr:to>
      <xdr:col>10</xdr:col>
      <xdr:colOff>114300</xdr:colOff>
      <xdr:row>99</xdr:row>
      <xdr:rowOff>13464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930322"/>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143535</xdr:rowOff>
    </xdr:from>
    <xdr:to>
      <xdr:col>24</xdr:col>
      <xdr:colOff>114300</xdr:colOff>
      <xdr:row>98</xdr:row>
      <xdr:rowOff>73685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121962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154133</xdr:rowOff>
    </xdr:from>
    <xdr:to>
      <xdr:col>20</xdr:col>
      <xdr:colOff>38100</xdr:colOff>
      <xdr:row>98</xdr:row>
      <xdr:rowOff>84283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75410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3615</xdr:rowOff>
    </xdr:from>
    <xdr:to>
      <xdr:col>15</xdr:col>
      <xdr:colOff>101600</xdr:colOff>
      <xdr:row>98</xdr:row>
      <xdr:rowOff>105215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96342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134114</xdr:rowOff>
    </xdr:from>
    <xdr:to>
      <xdr:col>10</xdr:col>
      <xdr:colOff>165100</xdr:colOff>
      <xdr:row>99</xdr:row>
      <xdr:rowOff>64264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55391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77422</xdr:rowOff>
    </xdr:from>
    <xdr:to>
      <xdr:col>6</xdr:col>
      <xdr:colOff>38100</xdr:colOff>
      <xdr:row>99</xdr:row>
      <xdr:rowOff>7572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170149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71496</xdr:rowOff>
    </xdr:from>
    <xdr:to>
      <xdr:col>55</xdr:col>
      <xdr:colOff>0</xdr:colOff>
      <xdr:row>32</xdr:row>
      <xdr:rowOff>168634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557896"/>
          <a:ext cx="8382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71496</xdr:rowOff>
    </xdr:from>
    <xdr:to>
      <xdr:col>50</xdr:col>
      <xdr:colOff>114300</xdr:colOff>
      <xdr:row>32</xdr:row>
      <xdr:rowOff>88820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557896"/>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163883</xdr:rowOff>
    </xdr:from>
    <xdr:to>
      <xdr:col>45</xdr:col>
      <xdr:colOff>177800</xdr:colOff>
      <xdr:row>32</xdr:row>
      <xdr:rowOff>88820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5478833"/>
          <a:ext cx="889000" cy="9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163883</xdr:rowOff>
    </xdr:from>
    <xdr:to>
      <xdr:col>41</xdr:col>
      <xdr:colOff>50800</xdr:colOff>
      <xdr:row>32</xdr:row>
      <xdr:rowOff>165679</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5478833"/>
          <a:ext cx="8890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117834</xdr:rowOff>
    </xdr:from>
    <xdr:to>
      <xdr:col>55</xdr:col>
      <xdr:colOff>50800</xdr:colOff>
      <xdr:row>33</xdr:row>
      <xdr:rowOff>47984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6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140711</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4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20696</xdr:rowOff>
    </xdr:from>
    <xdr:to>
      <xdr:col>50</xdr:col>
      <xdr:colOff>165100</xdr:colOff>
      <xdr:row>32</xdr:row>
      <xdr:rowOff>122296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138823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38020</xdr:rowOff>
    </xdr:from>
    <xdr:to>
      <xdr:col>46</xdr:col>
      <xdr:colOff>38100</xdr:colOff>
      <xdr:row>32</xdr:row>
      <xdr:rowOff>139620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156147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2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113083</xdr:rowOff>
    </xdr:from>
    <xdr:to>
      <xdr:col>41</xdr:col>
      <xdr:colOff>101600</xdr:colOff>
      <xdr:row>32</xdr:row>
      <xdr:rowOff>43233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59760</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61795" y="520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114879</xdr:rowOff>
    </xdr:from>
    <xdr:to>
      <xdr:col>36</xdr:col>
      <xdr:colOff>165100</xdr:colOff>
      <xdr:row>33</xdr:row>
      <xdr:rowOff>45029</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6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61556</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3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153755</xdr:rowOff>
    </xdr:from>
    <xdr:to>
      <xdr:col>55</xdr:col>
      <xdr:colOff>0</xdr:colOff>
      <xdr:row>57</xdr:row>
      <xdr:rowOff>166681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26405"/>
          <a:ext cx="8382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151880</xdr:rowOff>
    </xdr:from>
    <xdr:to>
      <xdr:col>50</xdr:col>
      <xdr:colOff>114300</xdr:colOff>
      <xdr:row>57</xdr:row>
      <xdr:rowOff>153755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24530"/>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151179</xdr:rowOff>
    </xdr:from>
    <xdr:to>
      <xdr:col>45</xdr:col>
      <xdr:colOff>177800</xdr:colOff>
      <xdr:row>57</xdr:row>
      <xdr:rowOff>151880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23829"/>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124821</xdr:rowOff>
    </xdr:from>
    <xdr:to>
      <xdr:col>41</xdr:col>
      <xdr:colOff>50800</xdr:colOff>
      <xdr:row>57</xdr:row>
      <xdr:rowOff>151179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97471"/>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115881</xdr:rowOff>
    </xdr:from>
    <xdr:to>
      <xdr:col>55</xdr:col>
      <xdr:colOff>50800</xdr:colOff>
      <xdr:row>58</xdr:row>
      <xdr:rowOff>46031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102955</xdr:rowOff>
    </xdr:from>
    <xdr:to>
      <xdr:col>50</xdr:col>
      <xdr:colOff>165100</xdr:colOff>
      <xdr:row>58</xdr:row>
      <xdr:rowOff>33105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24232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101080</xdr:rowOff>
    </xdr:from>
    <xdr:to>
      <xdr:col>46</xdr:col>
      <xdr:colOff>38100</xdr:colOff>
      <xdr:row>58</xdr:row>
      <xdr:rowOff>31230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22357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100379</xdr:rowOff>
    </xdr:from>
    <xdr:to>
      <xdr:col>41</xdr:col>
      <xdr:colOff>101600</xdr:colOff>
      <xdr:row>58</xdr:row>
      <xdr:rowOff>30529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21656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74021</xdr:rowOff>
    </xdr:from>
    <xdr:to>
      <xdr:col>36</xdr:col>
      <xdr:colOff>165100</xdr:colOff>
      <xdr:row>58</xdr:row>
      <xdr:rowOff>4171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20698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62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17791</xdr:rowOff>
    </xdr:from>
    <xdr:to>
      <xdr:col>55</xdr:col>
      <xdr:colOff>0</xdr:colOff>
      <xdr:row>78</xdr:row>
      <xdr:rowOff>21008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90891"/>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8396</xdr:rowOff>
    </xdr:from>
    <xdr:to>
      <xdr:col>50</xdr:col>
      <xdr:colOff>114300</xdr:colOff>
      <xdr:row>78</xdr:row>
      <xdr:rowOff>17791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81496"/>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xdr:rowOff>
    </xdr:from>
    <xdr:to>
      <xdr:col>45</xdr:col>
      <xdr:colOff>177800</xdr:colOff>
      <xdr:row>78</xdr:row>
      <xdr:rowOff>8396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74368"/>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141762</xdr:rowOff>
    </xdr:from>
    <xdr:to>
      <xdr:col>41</xdr:col>
      <xdr:colOff>50800</xdr:colOff>
      <xdr:row>78</xdr:row>
      <xdr:rowOff>1268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43412"/>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141658</xdr:rowOff>
    </xdr:from>
    <xdr:to>
      <xdr:col>55</xdr:col>
      <xdr:colOff>50800</xdr:colOff>
      <xdr:row>78</xdr:row>
      <xdr:rowOff>71808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138441</xdr:rowOff>
    </xdr:from>
    <xdr:to>
      <xdr:col>50</xdr:col>
      <xdr:colOff>165100</xdr:colOff>
      <xdr:row>78</xdr:row>
      <xdr:rowOff>68591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59718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129046</xdr:rowOff>
    </xdr:from>
    <xdr:to>
      <xdr:col>46</xdr:col>
      <xdr:colOff>38100</xdr:colOff>
      <xdr:row>78</xdr:row>
      <xdr:rowOff>59196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75723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10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121918</xdr:rowOff>
    </xdr:from>
    <xdr:to>
      <xdr:col>41</xdr:col>
      <xdr:colOff>101600</xdr:colOff>
      <xdr:row>78</xdr:row>
      <xdr:rowOff>52068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43195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90962</xdr:rowOff>
    </xdr:from>
    <xdr:to>
      <xdr:col>36</xdr:col>
      <xdr:colOff>165100</xdr:colOff>
      <xdr:row>78</xdr:row>
      <xdr:rowOff>21112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37639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60103</xdr:rowOff>
    </xdr:from>
    <xdr:to>
      <xdr:col>55</xdr:col>
      <xdr:colOff>0</xdr:colOff>
      <xdr:row>97</xdr:row>
      <xdr:rowOff>73667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90753"/>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60103</xdr:rowOff>
    </xdr:from>
    <xdr:to>
      <xdr:col>50</xdr:col>
      <xdr:colOff>114300</xdr:colOff>
      <xdr:row>97</xdr:row>
      <xdr:rowOff>89376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90753"/>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89376</xdr:rowOff>
    </xdr:from>
    <xdr:to>
      <xdr:col>45</xdr:col>
      <xdr:colOff>177800</xdr:colOff>
      <xdr:row>98</xdr:row>
      <xdr:rowOff>25738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20026"/>
          <a:ext cx="889000" cy="1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12326</xdr:rowOff>
    </xdr:from>
    <xdr:to>
      <xdr:col>41</xdr:col>
      <xdr:colOff>50800</xdr:colOff>
      <xdr:row>98</xdr:row>
      <xdr:rowOff>25738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14426"/>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22867</xdr:rowOff>
    </xdr:from>
    <xdr:to>
      <xdr:col>55</xdr:col>
      <xdr:colOff>50800</xdr:colOff>
      <xdr:row>97</xdr:row>
      <xdr:rowOff>124467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9303</xdr:rowOff>
    </xdr:from>
    <xdr:to>
      <xdr:col>50</xdr:col>
      <xdr:colOff>165100</xdr:colOff>
      <xdr:row>97</xdr:row>
      <xdr:rowOff>110903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102030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38576</xdr:rowOff>
    </xdr:from>
    <xdr:to>
      <xdr:col>46</xdr:col>
      <xdr:colOff>38100</xdr:colOff>
      <xdr:row>97</xdr:row>
      <xdr:rowOff>140176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146388</xdr:rowOff>
    </xdr:from>
    <xdr:to>
      <xdr:col>41</xdr:col>
      <xdr:colOff>101600</xdr:colOff>
      <xdr:row>98</xdr:row>
      <xdr:rowOff>76538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67665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132976</xdr:rowOff>
    </xdr:from>
    <xdr:to>
      <xdr:col>36</xdr:col>
      <xdr:colOff>165100</xdr:colOff>
      <xdr:row>98</xdr:row>
      <xdr:rowOff>63126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130680</xdr:rowOff>
    </xdr:from>
    <xdr:to>
      <xdr:col>85</xdr:col>
      <xdr:colOff>127000</xdr:colOff>
      <xdr:row>38</xdr:row>
      <xdr:rowOff>133245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45780"/>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130680</xdr:rowOff>
    </xdr:from>
    <xdr:to>
      <xdr:col>81</xdr:col>
      <xdr:colOff>50800</xdr:colOff>
      <xdr:row>38</xdr:row>
      <xdr:rowOff>132014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457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116257</xdr:rowOff>
    </xdr:from>
    <xdr:to>
      <xdr:col>76</xdr:col>
      <xdr:colOff>114300</xdr:colOff>
      <xdr:row>38</xdr:row>
      <xdr:rowOff>132014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31357"/>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116257</xdr:rowOff>
    </xdr:from>
    <xdr:to>
      <xdr:col>71</xdr:col>
      <xdr:colOff>177800</xdr:colOff>
      <xdr:row>38</xdr:row>
      <xdr:rowOff>124971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31357"/>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82445</xdr:rowOff>
    </xdr:from>
    <xdr:to>
      <xdr:col>85</xdr:col>
      <xdr:colOff>177800</xdr:colOff>
      <xdr:row>39</xdr:row>
      <xdr:rowOff>12595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79880</xdr:rowOff>
    </xdr:from>
    <xdr:to>
      <xdr:col>81</xdr:col>
      <xdr:colOff>101600</xdr:colOff>
      <xdr:row>39</xdr:row>
      <xdr:rowOff>10030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26557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37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81214</xdr:rowOff>
    </xdr:from>
    <xdr:to>
      <xdr:col>76</xdr:col>
      <xdr:colOff>165100</xdr:colOff>
      <xdr:row>39</xdr:row>
      <xdr:rowOff>11364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27891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3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65457</xdr:rowOff>
    </xdr:from>
    <xdr:to>
      <xdr:col>72</xdr:col>
      <xdr:colOff>38100</xdr:colOff>
      <xdr:row>38</xdr:row>
      <xdr:rowOff>167057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12134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3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74171</xdr:rowOff>
    </xdr:from>
    <xdr:to>
      <xdr:col>67</xdr:col>
      <xdr:colOff>101600</xdr:colOff>
      <xdr:row>39</xdr:row>
      <xdr:rowOff>4321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20848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3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152774</xdr:rowOff>
    </xdr:from>
    <xdr:to>
      <xdr:col>85</xdr:col>
      <xdr:colOff>127000</xdr:colOff>
      <xdr:row>73</xdr:row>
      <xdr:rowOff>161156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6862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161156</xdr:rowOff>
    </xdr:from>
    <xdr:to>
      <xdr:col>81</xdr:col>
      <xdr:colOff>50800</xdr:colOff>
      <xdr:row>73</xdr:row>
      <xdr:rowOff>165597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677006"/>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116873</xdr:rowOff>
    </xdr:from>
    <xdr:to>
      <xdr:col>76</xdr:col>
      <xdr:colOff>114300</xdr:colOff>
      <xdr:row>73</xdr:row>
      <xdr:rowOff>165597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632723"/>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44809</xdr:rowOff>
    </xdr:from>
    <xdr:to>
      <xdr:col>71</xdr:col>
      <xdr:colOff>177800</xdr:colOff>
      <xdr:row>73</xdr:row>
      <xdr:rowOff>116873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60659"/>
          <a:ext cx="8890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101974</xdr:rowOff>
    </xdr:from>
    <xdr:to>
      <xdr:col>85</xdr:col>
      <xdr:colOff>177800</xdr:colOff>
      <xdr:row>74</xdr:row>
      <xdr:rowOff>32124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124851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110356</xdr:rowOff>
    </xdr:from>
    <xdr:to>
      <xdr:col>81</xdr:col>
      <xdr:colOff>101600</xdr:colOff>
      <xdr:row>74</xdr:row>
      <xdr:rowOff>40506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57033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114797</xdr:rowOff>
    </xdr:from>
    <xdr:to>
      <xdr:col>76</xdr:col>
      <xdr:colOff>165100</xdr:colOff>
      <xdr:row>74</xdr:row>
      <xdr:rowOff>44947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61474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4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66073</xdr:rowOff>
    </xdr:from>
    <xdr:to>
      <xdr:col>72</xdr:col>
      <xdr:colOff>38100</xdr:colOff>
      <xdr:row>73</xdr:row>
      <xdr:rowOff>167673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5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12750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165459</xdr:rowOff>
    </xdr:from>
    <xdr:to>
      <xdr:col>67</xdr:col>
      <xdr:colOff>101600</xdr:colOff>
      <xdr:row>73</xdr:row>
      <xdr:rowOff>95609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5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112136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88109</xdr:rowOff>
    </xdr:from>
    <xdr:to>
      <xdr:col>85</xdr:col>
      <xdr:colOff>127000</xdr:colOff>
      <xdr:row>98</xdr:row>
      <xdr:rowOff>92951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90209"/>
          <a:ext cx="8382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56668</xdr:rowOff>
    </xdr:from>
    <xdr:to>
      <xdr:col>81</xdr:col>
      <xdr:colOff>50800</xdr:colOff>
      <xdr:row>98</xdr:row>
      <xdr:rowOff>88109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58768"/>
          <a:ext cx="889000" cy="3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56668</xdr:rowOff>
    </xdr:from>
    <xdr:to>
      <xdr:col>76</xdr:col>
      <xdr:colOff>114300</xdr:colOff>
      <xdr:row>98</xdr:row>
      <xdr:rowOff>82373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58768"/>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82373</xdr:rowOff>
    </xdr:from>
    <xdr:to>
      <xdr:col>71</xdr:col>
      <xdr:colOff>177800</xdr:colOff>
      <xdr:row>98</xdr:row>
      <xdr:rowOff>105054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84473"/>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42151</xdr:rowOff>
    </xdr:from>
    <xdr:to>
      <xdr:col>85</xdr:col>
      <xdr:colOff>177800</xdr:colOff>
      <xdr:row>98</xdr:row>
      <xdr:rowOff>143751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37309</xdr:rowOff>
    </xdr:from>
    <xdr:to>
      <xdr:col>81</xdr:col>
      <xdr:colOff>101600</xdr:colOff>
      <xdr:row>98</xdr:row>
      <xdr:rowOff>138909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130036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5868</xdr:rowOff>
    </xdr:from>
    <xdr:to>
      <xdr:col>76</xdr:col>
      <xdr:colOff>165100</xdr:colOff>
      <xdr:row>98</xdr:row>
      <xdr:rowOff>107468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123995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31573</xdr:rowOff>
    </xdr:from>
    <xdr:to>
      <xdr:col>72</xdr:col>
      <xdr:colOff>38100</xdr:colOff>
      <xdr:row>98</xdr:row>
      <xdr:rowOff>133173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54254</xdr:rowOff>
    </xdr:from>
    <xdr:to>
      <xdr:col>67</xdr:col>
      <xdr:colOff>101600</xdr:colOff>
      <xdr:row>98</xdr:row>
      <xdr:rowOff>155854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117754</xdr:rowOff>
    </xdr:from>
    <xdr:to>
      <xdr:col>116</xdr:col>
      <xdr:colOff>63500</xdr:colOff>
      <xdr:row>38</xdr:row>
      <xdr:rowOff>118577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32854"/>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103856</xdr:rowOff>
    </xdr:from>
    <xdr:to>
      <xdr:col>111</xdr:col>
      <xdr:colOff>177800</xdr:colOff>
      <xdr:row>38</xdr:row>
      <xdr:rowOff>118577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18956"/>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103856</xdr:rowOff>
    </xdr:from>
    <xdr:to>
      <xdr:col>107</xdr:col>
      <xdr:colOff>50800</xdr:colOff>
      <xdr:row>38</xdr:row>
      <xdr:rowOff>112954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18956"/>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112177</xdr:rowOff>
    </xdr:from>
    <xdr:to>
      <xdr:col>102</xdr:col>
      <xdr:colOff>114300</xdr:colOff>
      <xdr:row>38</xdr:row>
      <xdr:rowOff>112954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727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66954</xdr:rowOff>
    </xdr:from>
    <xdr:to>
      <xdr:col>116</xdr:col>
      <xdr:colOff>114300</xdr:colOff>
      <xdr:row>38</xdr:row>
      <xdr:rowOff>168554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153331</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9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67777</xdr:rowOff>
    </xdr:from>
    <xdr:to>
      <xdr:col>112</xdr:col>
      <xdr:colOff>38100</xdr:colOff>
      <xdr:row>38</xdr:row>
      <xdr:rowOff>169377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160504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7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53056</xdr:rowOff>
    </xdr:from>
    <xdr:to>
      <xdr:col>107</xdr:col>
      <xdr:colOff>101600</xdr:colOff>
      <xdr:row>38</xdr:row>
      <xdr:rowOff>154656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145783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6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62154</xdr:rowOff>
    </xdr:from>
    <xdr:to>
      <xdr:col>102</xdr:col>
      <xdr:colOff>165100</xdr:colOff>
      <xdr:row>38</xdr:row>
      <xdr:rowOff>163754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154881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61377</xdr:rowOff>
    </xdr:from>
    <xdr:to>
      <xdr:col>98</xdr:col>
      <xdr:colOff>38100</xdr:colOff>
      <xdr:row>38</xdr:row>
      <xdr:rowOff>162977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154104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120269</xdr:rowOff>
    </xdr:from>
    <xdr:to>
      <xdr:col>116</xdr:col>
      <xdr:colOff>63500</xdr:colOff>
      <xdr:row>76</xdr:row>
      <xdr:rowOff>144290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50469"/>
          <a:ext cx="8382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144120</xdr:rowOff>
    </xdr:from>
    <xdr:to>
      <xdr:col>111</xdr:col>
      <xdr:colOff>177800</xdr:colOff>
      <xdr:row>76</xdr:row>
      <xdr:rowOff>144290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74320"/>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144120</xdr:rowOff>
    </xdr:from>
    <xdr:to>
      <xdr:col>107</xdr:col>
      <xdr:colOff>50800</xdr:colOff>
      <xdr:row>76</xdr:row>
      <xdr:rowOff>149586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74320"/>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149586</xdr:rowOff>
    </xdr:from>
    <xdr:to>
      <xdr:col>102</xdr:col>
      <xdr:colOff>114300</xdr:colOff>
      <xdr:row>77</xdr:row>
      <xdr:rowOff>46870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79786"/>
          <a:ext cx="889000" cy="6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69469</xdr:rowOff>
    </xdr:from>
    <xdr:to>
      <xdr:col>116</xdr:col>
      <xdr:colOff>114300</xdr:colOff>
      <xdr:row>76</xdr:row>
      <xdr:rowOff>171069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47896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93490</xdr:rowOff>
    </xdr:from>
    <xdr:to>
      <xdr:col>112</xdr:col>
      <xdr:colOff>38100</xdr:colOff>
      <xdr:row>77</xdr:row>
      <xdr:rowOff>23640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1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93320</xdr:rowOff>
    </xdr:from>
    <xdr:to>
      <xdr:col>107</xdr:col>
      <xdr:colOff>101600</xdr:colOff>
      <xdr:row>77</xdr:row>
      <xdr:rowOff>23470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98786</xdr:rowOff>
    </xdr:from>
    <xdr:to>
      <xdr:col>102</xdr:col>
      <xdr:colOff>165100</xdr:colOff>
      <xdr:row>77</xdr:row>
      <xdr:rowOff>28936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20063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167520</xdr:rowOff>
    </xdr:from>
    <xdr:to>
      <xdr:col>98</xdr:col>
      <xdr:colOff>38100</xdr:colOff>
      <xdr:row>77</xdr:row>
      <xdr:rowOff>97670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88797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542,727</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18,875</a:t>
          </a:r>
          <a:r>
            <a:rPr kumimoji="1" lang="ja-JP" altLang="en-US" sz="1300">
              <a:latin typeface="ＭＳ Ｐゴシック" panose="020B0600070205080204" pitchFamily="50" charset="-128"/>
              <a:ea typeface="ＭＳ Ｐゴシック" panose="020B0600070205080204" pitchFamily="50" charset="-128"/>
            </a:rPr>
            <a:t>円減となった。主な構成要素である人件費は、住民一人当たり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76,977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年度より緩やかに増加している。これは職員数削減効果の下げ止まりや、人口減少によるものである。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物件費については、埋蔵文化財発掘作業などの業務委託料が増えたことなどによって前年度より</a:t>
          </a:r>
          <a:r>
            <a:rPr kumimoji="1" lang="en-US" altLang="ja-JP" sz="1300">
              <a:latin typeface="ＭＳ Ｐゴシック" panose="020B0600070205080204" pitchFamily="50" charset="-128"/>
              <a:ea typeface="ＭＳ Ｐゴシック" panose="020B0600070205080204" pitchFamily="50" charset="-128"/>
            </a:rPr>
            <a:t>9,160</a:t>
          </a:r>
          <a:r>
            <a:rPr kumimoji="1" lang="ja-JP" altLang="en-US" sz="1300">
              <a:latin typeface="ＭＳ Ｐゴシック" panose="020B0600070205080204" pitchFamily="50" charset="-128"/>
              <a:ea typeface="ＭＳ Ｐゴシック" panose="020B0600070205080204" pitchFamily="50" charset="-128"/>
            </a:rPr>
            <a:t>円増となっている。また臨時職員等の賃金における住民一人当たりの金額は、類似団体平均より</a:t>
          </a:r>
          <a:r>
            <a:rPr kumimoji="1" lang="en-US" altLang="ja-JP" sz="1300">
              <a:latin typeface="ＭＳ Ｐゴシック" panose="020B0600070205080204" pitchFamily="50" charset="-128"/>
              <a:ea typeface="ＭＳ Ｐゴシック" panose="020B0600070205080204" pitchFamily="50" charset="-128"/>
            </a:rPr>
            <a:t>6,109</a:t>
          </a:r>
          <a:r>
            <a:rPr kumimoji="1" lang="ja-JP" altLang="en-US" sz="1300">
              <a:latin typeface="ＭＳ Ｐゴシック" panose="020B0600070205080204" pitchFamily="50" charset="-128"/>
              <a:ea typeface="ＭＳ Ｐゴシック" panose="020B0600070205080204" pitchFamily="50" charset="-128"/>
            </a:rPr>
            <a:t>円高い結果となっている。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補助費等については下水道事業補助金の大幅減などにより、住民一人当たり</a:t>
          </a:r>
          <a:r>
            <a:rPr kumimoji="1" lang="en-US" altLang="ja-JP" sz="1300">
              <a:latin typeface="ＭＳ Ｐゴシック" panose="020B0600070205080204" pitchFamily="50" charset="-128"/>
              <a:ea typeface="ＭＳ Ｐゴシック" panose="020B0600070205080204" pitchFamily="50" charset="-128"/>
            </a:rPr>
            <a:t>89,228</a:t>
          </a:r>
          <a:r>
            <a:rPr kumimoji="1" lang="ja-JP" altLang="en-US" sz="1300">
              <a:latin typeface="ＭＳ Ｐゴシック" panose="020B0600070205080204" pitchFamily="50" charset="-128"/>
              <a:ea typeface="ＭＳ Ｐゴシック" panose="020B0600070205080204" pitchFamily="50" charset="-128"/>
            </a:rPr>
            <a:t>円と前年度より改善されたが、類似団体平均と比較すると</a:t>
          </a:r>
          <a:r>
            <a:rPr kumimoji="1" lang="en-US" altLang="ja-JP" sz="1300">
              <a:latin typeface="ＭＳ Ｐゴシック" panose="020B0600070205080204" pitchFamily="50" charset="-128"/>
              <a:ea typeface="ＭＳ Ｐゴシック" panose="020B0600070205080204" pitchFamily="50" charset="-128"/>
            </a:rPr>
            <a:t>23,403</a:t>
          </a:r>
          <a:r>
            <a:rPr kumimoji="1" lang="ja-JP" altLang="en-US" sz="1300">
              <a:latin typeface="ＭＳ Ｐゴシック" panose="020B0600070205080204" pitchFamily="50" charset="-128"/>
              <a:ea typeface="ＭＳ Ｐゴシック" panose="020B0600070205080204" pitchFamily="50" charset="-128"/>
            </a:rPr>
            <a:t>円高くなっている。今後も単独で実施している事業の見直し等、経費削減に努め更なる改善を目指す。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47,552
47,158
229.01
26,568,151
25,807,746
706,574
15,852,600
33,462,225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156083</xdr:rowOff>
    </xdr:from>
    <xdr:to>
      <xdr:col>24</xdr:col>
      <xdr:colOff>63500</xdr:colOff>
      <xdr:row>36</xdr:row>
      <xdr:rowOff>159703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8283"/>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159703</xdr:rowOff>
    </xdr:from>
    <xdr:to>
      <xdr:col>19</xdr:col>
      <xdr:colOff>177800</xdr:colOff>
      <xdr:row>37</xdr:row>
      <xdr:rowOff>24828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1903"/>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129794</xdr:rowOff>
    </xdr:from>
    <xdr:to>
      <xdr:col>15</xdr:col>
      <xdr:colOff>50800</xdr:colOff>
      <xdr:row>37</xdr:row>
      <xdr:rowOff>24828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0199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60833</xdr:rowOff>
    </xdr:from>
    <xdr:to>
      <xdr:col>10</xdr:col>
      <xdr:colOff>114300</xdr:colOff>
      <xdr:row>36</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303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105283</xdr:rowOff>
    </xdr:from>
    <xdr:to>
      <xdr:col>24</xdr:col>
      <xdr:colOff>114300</xdr:colOff>
      <xdr:row>37</xdr:row>
      <xdr:rowOff>35433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83710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108903</xdr:rowOff>
    </xdr:from>
    <xdr:to>
      <xdr:col>20</xdr:col>
      <xdr:colOff>38100</xdr:colOff>
      <xdr:row>37</xdr:row>
      <xdr:rowOff>39053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30180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145478</xdr:rowOff>
    </xdr:from>
    <xdr:to>
      <xdr:col>15</xdr:col>
      <xdr:colOff>101600</xdr:colOff>
      <xdr:row>37</xdr:row>
      <xdr:rowOff>75628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66755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78994</xdr:rowOff>
    </xdr:from>
    <xdr:to>
      <xdr:col>10</xdr:col>
      <xdr:colOff>165100</xdr:colOff>
      <xdr:row>37</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xdr:rowOff>
    </xdr:from>
    <xdr:to>
      <xdr:col>6</xdr:col>
      <xdr:colOff>38100</xdr:colOff>
      <xdr:row>36</xdr:row>
      <xdr:rowOff>111633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102760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47643</xdr:rowOff>
    </xdr:from>
    <xdr:to>
      <xdr:col>24</xdr:col>
      <xdr:colOff>63500</xdr:colOff>
      <xdr:row>58</xdr:row>
      <xdr:rowOff>89829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91743"/>
          <a:ext cx="838200" cy="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31953</xdr:rowOff>
    </xdr:from>
    <xdr:to>
      <xdr:col>19</xdr:col>
      <xdr:colOff>177800</xdr:colOff>
      <xdr:row>58</xdr:row>
      <xdr:rowOff>47643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6053"/>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31953</xdr:rowOff>
    </xdr:from>
    <xdr:to>
      <xdr:col>15</xdr:col>
      <xdr:colOff>50800</xdr:colOff>
      <xdr:row>58</xdr:row>
      <xdr:rowOff>63702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6053"/>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4634</xdr:rowOff>
    </xdr:from>
    <xdr:to>
      <xdr:col>10</xdr:col>
      <xdr:colOff>114300</xdr:colOff>
      <xdr:row>58</xdr:row>
      <xdr:rowOff>63702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8734"/>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39029</xdr:rowOff>
    </xdr:from>
    <xdr:to>
      <xdr:col>24</xdr:col>
      <xdr:colOff>114300</xdr:colOff>
      <xdr:row>58</xdr:row>
      <xdr:rowOff>140629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168293</xdr:rowOff>
    </xdr:from>
    <xdr:to>
      <xdr:col>20</xdr:col>
      <xdr:colOff>38100</xdr:colOff>
      <xdr:row>58</xdr:row>
      <xdr:rowOff>98443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114970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152603</xdr:rowOff>
    </xdr:from>
    <xdr:to>
      <xdr:col>15</xdr:col>
      <xdr:colOff>101600</xdr:colOff>
      <xdr:row>58</xdr:row>
      <xdr:rowOff>82753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99280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12902</xdr:rowOff>
    </xdr:from>
    <xdr:to>
      <xdr:col>10</xdr:col>
      <xdr:colOff>165100</xdr:colOff>
      <xdr:row>58</xdr:row>
      <xdr:rowOff>114502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105629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125284</xdr:rowOff>
    </xdr:from>
    <xdr:to>
      <xdr:col>6</xdr:col>
      <xdr:colOff>38100</xdr:colOff>
      <xdr:row>58</xdr:row>
      <xdr:rowOff>55434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71961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7976</xdr:rowOff>
    </xdr:from>
    <xdr:to>
      <xdr:col>24</xdr:col>
      <xdr:colOff>63500</xdr:colOff>
      <xdr:row>77</xdr:row>
      <xdr:rowOff>30390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9626"/>
          <a:ext cx="8382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30390</xdr:rowOff>
    </xdr:from>
    <xdr:to>
      <xdr:col>19</xdr:col>
      <xdr:colOff>177800</xdr:colOff>
      <xdr:row>77</xdr:row>
      <xdr:rowOff>64185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2040"/>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64185</xdr:rowOff>
    </xdr:from>
    <xdr:to>
      <xdr:col>15</xdr:col>
      <xdr:colOff>50800</xdr:colOff>
      <xdr:row>77</xdr:row>
      <xdr:rowOff>69938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583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69938</xdr:rowOff>
    </xdr:from>
    <xdr:to>
      <xdr:col>10</xdr:col>
      <xdr:colOff>114300</xdr:colOff>
      <xdr:row>78</xdr:row>
      <xdr:rowOff>71793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1588"/>
          <a:ext cx="889000" cy="1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128626</xdr:rowOff>
    </xdr:from>
    <xdr:to>
      <xdr:col>24</xdr:col>
      <xdr:colOff>114300</xdr:colOff>
      <xdr:row>77</xdr:row>
      <xdr:rowOff>58776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107053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151040</xdr:rowOff>
    </xdr:from>
    <xdr:to>
      <xdr:col>20</xdr:col>
      <xdr:colOff>38100</xdr:colOff>
      <xdr:row>77</xdr:row>
      <xdr:rowOff>81190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72317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13385</xdr:rowOff>
    </xdr:from>
    <xdr:to>
      <xdr:col>15</xdr:col>
      <xdr:colOff>101600</xdr:colOff>
      <xdr:row>77</xdr:row>
      <xdr:rowOff>114985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106112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19138</xdr:rowOff>
    </xdr:from>
    <xdr:to>
      <xdr:col>10</xdr:col>
      <xdr:colOff>165100</xdr:colOff>
      <xdr:row>77</xdr:row>
      <xdr:rowOff>120738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20993</xdr:rowOff>
    </xdr:from>
    <xdr:to>
      <xdr:col>6</xdr:col>
      <xdr:colOff>38100</xdr:colOff>
      <xdr:row>78</xdr:row>
      <xdr:rowOff>122593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113720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115877</xdr:rowOff>
    </xdr:from>
    <xdr:to>
      <xdr:col>24</xdr:col>
      <xdr:colOff>63500</xdr:colOff>
      <xdr:row>98</xdr:row>
      <xdr:rowOff>12125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6527"/>
          <a:ext cx="838200" cy="6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6965</xdr:rowOff>
    </xdr:from>
    <xdr:to>
      <xdr:col>19</xdr:col>
      <xdr:colOff>177800</xdr:colOff>
      <xdr:row>98</xdr:row>
      <xdr:rowOff>12125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0906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134786</xdr:rowOff>
    </xdr:from>
    <xdr:to>
      <xdr:col>15</xdr:col>
      <xdr:colOff>50800</xdr:colOff>
      <xdr:row>98</xdr:row>
      <xdr:rowOff>6965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5436"/>
          <a:ext cx="889000" cy="4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134786</xdr:rowOff>
    </xdr:from>
    <xdr:to>
      <xdr:col>10</xdr:col>
      <xdr:colOff>114300</xdr:colOff>
      <xdr:row>98</xdr:row>
      <xdr:rowOff>52913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65436"/>
          <a:ext cx="889000" cy="8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65077</xdr:rowOff>
    </xdr:from>
    <xdr:to>
      <xdr:col>24</xdr:col>
      <xdr:colOff>114300</xdr:colOff>
      <xdr:row>97</xdr:row>
      <xdr:rowOff>166677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43504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132775</xdr:rowOff>
    </xdr:from>
    <xdr:to>
      <xdr:col>20</xdr:col>
      <xdr:colOff>38100</xdr:colOff>
      <xdr:row>98</xdr:row>
      <xdr:rowOff>62925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127615</xdr:rowOff>
    </xdr:from>
    <xdr:to>
      <xdr:col>15</xdr:col>
      <xdr:colOff>101600</xdr:colOff>
      <xdr:row>98</xdr:row>
      <xdr:rowOff>57765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83986</xdr:rowOff>
    </xdr:from>
    <xdr:to>
      <xdr:col>10</xdr:col>
      <xdr:colOff>165100</xdr:colOff>
      <xdr:row>98</xdr:row>
      <xdr:rowOff>14136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2113</xdr:rowOff>
    </xdr:from>
    <xdr:to>
      <xdr:col>6</xdr:col>
      <xdr:colOff>38100</xdr:colOff>
      <xdr:row>98</xdr:row>
      <xdr:rowOff>103713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94840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102634</xdr:rowOff>
    </xdr:from>
    <xdr:to>
      <xdr:col>55</xdr:col>
      <xdr:colOff>0</xdr:colOff>
      <xdr:row>39</xdr:row>
      <xdr:rowOff>76182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17734"/>
          <a:ext cx="8382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102634</xdr:rowOff>
    </xdr:from>
    <xdr:to>
      <xdr:col>50</xdr:col>
      <xdr:colOff>114300</xdr:colOff>
      <xdr:row>38</xdr:row>
      <xdr:rowOff>136271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17734"/>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136271</xdr:rowOff>
    </xdr:from>
    <xdr:to>
      <xdr:col>45</xdr:col>
      <xdr:colOff>177800</xdr:colOff>
      <xdr:row>38</xdr:row>
      <xdr:rowOff>137740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5137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81080</xdr:rowOff>
    </xdr:from>
    <xdr:to>
      <xdr:col>41</xdr:col>
      <xdr:colOff>50800</xdr:colOff>
      <xdr:row>38</xdr:row>
      <xdr:rowOff>137740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96180"/>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25382</xdr:rowOff>
    </xdr:from>
    <xdr:to>
      <xdr:col>55</xdr:col>
      <xdr:colOff>50800</xdr:colOff>
      <xdr:row>39</xdr:row>
      <xdr:rowOff>126982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111759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2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51834</xdr:rowOff>
    </xdr:from>
    <xdr:to>
      <xdr:col>50</xdr:col>
      <xdr:colOff>165100</xdr:colOff>
      <xdr:row>38</xdr:row>
      <xdr:rowOff>153434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169961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3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85471</xdr:rowOff>
    </xdr:from>
    <xdr:to>
      <xdr:col>46</xdr:col>
      <xdr:colOff>38100</xdr:colOff>
      <xdr:row>39</xdr:row>
      <xdr:rowOff>15621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6748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86940</xdr:rowOff>
    </xdr:from>
    <xdr:to>
      <xdr:col>41</xdr:col>
      <xdr:colOff>101600</xdr:colOff>
      <xdr:row>39</xdr:row>
      <xdr:rowOff>17090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8217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9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30280</xdr:rowOff>
    </xdr:from>
    <xdr:to>
      <xdr:col>36</xdr:col>
      <xdr:colOff>165100</xdr:colOff>
      <xdr:row>38</xdr:row>
      <xdr:rowOff>131880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123007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6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131079</xdr:rowOff>
    </xdr:from>
    <xdr:to>
      <xdr:col>55</xdr:col>
      <xdr:colOff>0</xdr:colOff>
      <xdr:row>56</xdr:row>
      <xdr:rowOff>157955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32279"/>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157955</xdr:rowOff>
    </xdr:from>
    <xdr:to>
      <xdr:col>50</xdr:col>
      <xdr:colOff>114300</xdr:colOff>
      <xdr:row>57</xdr:row>
      <xdr:rowOff>62324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759155"/>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38942</xdr:rowOff>
    </xdr:from>
    <xdr:to>
      <xdr:col>45</xdr:col>
      <xdr:colOff>177800</xdr:colOff>
      <xdr:row>57</xdr:row>
      <xdr:rowOff>62324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1159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66232</xdr:rowOff>
    </xdr:from>
    <xdr:to>
      <xdr:col>41</xdr:col>
      <xdr:colOff>50800</xdr:colOff>
      <xdr:row>57</xdr:row>
      <xdr:rowOff>38942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667432"/>
          <a:ext cx="889000" cy="14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80279</xdr:rowOff>
    </xdr:from>
    <xdr:to>
      <xdr:col>55</xdr:col>
      <xdr:colOff>50800</xdr:colOff>
      <xdr:row>57</xdr:row>
      <xdr:rowOff>10429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103156</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3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107155</xdr:rowOff>
    </xdr:from>
    <xdr:to>
      <xdr:col>50</xdr:col>
      <xdr:colOff>165100</xdr:colOff>
      <xdr:row>57</xdr:row>
      <xdr:rowOff>37305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53832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4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11524</xdr:rowOff>
    </xdr:from>
    <xdr:to>
      <xdr:col>46</xdr:col>
      <xdr:colOff>38100</xdr:colOff>
      <xdr:row>57</xdr:row>
      <xdr:rowOff>113124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129651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159592</xdr:rowOff>
    </xdr:from>
    <xdr:to>
      <xdr:col>41</xdr:col>
      <xdr:colOff>101600</xdr:colOff>
      <xdr:row>57</xdr:row>
      <xdr:rowOff>89742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106269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15432</xdr:rowOff>
    </xdr:from>
    <xdr:to>
      <xdr:col>36</xdr:col>
      <xdr:colOff>165100</xdr:colOff>
      <xdr:row>56</xdr:row>
      <xdr:rowOff>117032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6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133559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3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122746</xdr:rowOff>
    </xdr:from>
    <xdr:to>
      <xdr:col>55</xdr:col>
      <xdr:colOff>0</xdr:colOff>
      <xdr:row>78</xdr:row>
      <xdr:rowOff>125778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95846"/>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107497</xdr:rowOff>
    </xdr:from>
    <xdr:to>
      <xdr:col>50</xdr:col>
      <xdr:colOff>114300</xdr:colOff>
      <xdr:row>78</xdr:row>
      <xdr:rowOff>125778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80597"/>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37150</xdr:rowOff>
    </xdr:from>
    <xdr:to>
      <xdr:col>45</xdr:col>
      <xdr:colOff>177800</xdr:colOff>
      <xdr:row>78</xdr:row>
      <xdr:rowOff>107497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10250"/>
          <a:ext cx="889000" cy="7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37150</xdr:rowOff>
    </xdr:from>
    <xdr:to>
      <xdr:col>41</xdr:col>
      <xdr:colOff>50800</xdr:colOff>
      <xdr:row>78</xdr:row>
      <xdr:rowOff>156136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10250"/>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71946</xdr:rowOff>
    </xdr:from>
    <xdr:to>
      <xdr:col>55</xdr:col>
      <xdr:colOff>50800</xdr:colOff>
      <xdr:row>79</xdr:row>
      <xdr:rowOff>2096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158323</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74978</xdr:rowOff>
    </xdr:from>
    <xdr:to>
      <xdr:col>50</xdr:col>
      <xdr:colOff>165100</xdr:colOff>
      <xdr:row>79</xdr:row>
      <xdr:rowOff>5128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56697</xdr:rowOff>
    </xdr:from>
    <xdr:to>
      <xdr:col>46</xdr:col>
      <xdr:colOff>38100</xdr:colOff>
      <xdr:row>78</xdr:row>
      <xdr:rowOff>158297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149424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5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157800</xdr:rowOff>
    </xdr:from>
    <xdr:to>
      <xdr:col>41</xdr:col>
      <xdr:colOff>101600</xdr:colOff>
      <xdr:row>78</xdr:row>
      <xdr:rowOff>87950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104477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105336</xdr:rowOff>
    </xdr:from>
    <xdr:to>
      <xdr:col>36</xdr:col>
      <xdr:colOff>165100</xdr:colOff>
      <xdr:row>79</xdr:row>
      <xdr:rowOff>35486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26613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7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163054</xdr:rowOff>
    </xdr:from>
    <xdr:to>
      <xdr:col>55</xdr:col>
      <xdr:colOff>0</xdr:colOff>
      <xdr:row>97</xdr:row>
      <xdr:rowOff>166943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93704"/>
          <a:ext cx="8382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160972</xdr:rowOff>
    </xdr:from>
    <xdr:to>
      <xdr:col>50</xdr:col>
      <xdr:colOff>114300</xdr:colOff>
      <xdr:row>97</xdr:row>
      <xdr:rowOff>163054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91622"/>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160972</xdr:rowOff>
    </xdr:from>
    <xdr:to>
      <xdr:col>45</xdr:col>
      <xdr:colOff>177800</xdr:colOff>
      <xdr:row>97</xdr:row>
      <xdr:rowOff>162802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162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152364</xdr:rowOff>
    </xdr:from>
    <xdr:to>
      <xdr:col>41</xdr:col>
      <xdr:colOff>50800</xdr:colOff>
      <xdr:row>97</xdr:row>
      <xdr:rowOff>162802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83014"/>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116143</xdr:rowOff>
    </xdr:from>
    <xdr:to>
      <xdr:col>55</xdr:col>
      <xdr:colOff>50800</xdr:colOff>
      <xdr:row>98</xdr:row>
      <xdr:rowOff>46293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75520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112254</xdr:rowOff>
    </xdr:from>
    <xdr:to>
      <xdr:col>50</xdr:col>
      <xdr:colOff>165100</xdr:colOff>
      <xdr:row>98</xdr:row>
      <xdr:rowOff>42404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110172</xdr:rowOff>
    </xdr:from>
    <xdr:to>
      <xdr:col>46</xdr:col>
      <xdr:colOff>38100</xdr:colOff>
      <xdr:row>98</xdr:row>
      <xdr:rowOff>40322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56849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112002</xdr:rowOff>
    </xdr:from>
    <xdr:to>
      <xdr:col>41</xdr:col>
      <xdr:colOff>101600</xdr:colOff>
      <xdr:row>98</xdr:row>
      <xdr:rowOff>42152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1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101564</xdr:rowOff>
    </xdr:from>
    <xdr:to>
      <xdr:col>36</xdr:col>
      <xdr:colOff>165100</xdr:colOff>
      <xdr:row>98</xdr:row>
      <xdr:rowOff>31714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48241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105671</xdr:rowOff>
    </xdr:from>
    <xdr:to>
      <xdr:col>85</xdr:col>
      <xdr:colOff>127000</xdr:colOff>
      <xdr:row>37</xdr:row>
      <xdr:rowOff>117591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44932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142182</xdr:rowOff>
    </xdr:from>
    <xdr:to>
      <xdr:col>81</xdr:col>
      <xdr:colOff>50800</xdr:colOff>
      <xdr:row>37</xdr:row>
      <xdr:rowOff>117591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971482"/>
          <a:ext cx="889000" cy="4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51199</xdr:rowOff>
    </xdr:from>
    <xdr:to>
      <xdr:col>76</xdr:col>
      <xdr:colOff>114300</xdr:colOff>
      <xdr:row>34</xdr:row>
      <xdr:rowOff>142182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5880499"/>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51199</xdr:rowOff>
    </xdr:from>
    <xdr:to>
      <xdr:col>71</xdr:col>
      <xdr:colOff>177800</xdr:colOff>
      <xdr:row>37</xdr:row>
      <xdr:rowOff>155016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5880499"/>
          <a:ext cx="889000" cy="6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54871</xdr:rowOff>
    </xdr:from>
    <xdr:to>
      <xdr:col>85</xdr:col>
      <xdr:colOff>177800</xdr:colOff>
      <xdr:row>37</xdr:row>
      <xdr:rowOff>156471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33298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66791</xdr:rowOff>
    </xdr:from>
    <xdr:to>
      <xdr:col>81</xdr:col>
      <xdr:colOff>101600</xdr:colOff>
      <xdr:row>37</xdr:row>
      <xdr:rowOff>168391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159518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91382</xdr:rowOff>
    </xdr:from>
    <xdr:to>
      <xdr:col>76</xdr:col>
      <xdr:colOff>165100</xdr:colOff>
      <xdr:row>35</xdr:row>
      <xdr:rowOff>21532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9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38059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6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399</xdr:rowOff>
    </xdr:from>
    <xdr:to>
      <xdr:col>72</xdr:col>
      <xdr:colOff>38100</xdr:colOff>
      <xdr:row>34</xdr:row>
      <xdr:rowOff>101999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118526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104216</xdr:rowOff>
    </xdr:from>
    <xdr:to>
      <xdr:col>67</xdr:col>
      <xdr:colOff>101600</xdr:colOff>
      <xdr:row>38</xdr:row>
      <xdr:rowOff>34366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25493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104898</xdr:rowOff>
    </xdr:from>
    <xdr:to>
      <xdr:col>85</xdr:col>
      <xdr:colOff>127000</xdr:colOff>
      <xdr:row>57</xdr:row>
      <xdr:rowOff>128336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77548"/>
          <a:ext cx="8382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128336</xdr:rowOff>
    </xdr:from>
    <xdr:to>
      <xdr:col>81</xdr:col>
      <xdr:colOff>50800</xdr:colOff>
      <xdr:row>58</xdr:row>
      <xdr:rowOff>21851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00986"/>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21851</xdr:rowOff>
    </xdr:from>
    <xdr:to>
      <xdr:col>76</xdr:col>
      <xdr:colOff>114300</xdr:colOff>
      <xdr:row>58</xdr:row>
      <xdr:rowOff>46507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965951"/>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46507</xdr:rowOff>
    </xdr:from>
    <xdr:to>
      <xdr:col>71</xdr:col>
      <xdr:colOff>177800</xdr:colOff>
      <xdr:row>58</xdr:row>
      <xdr:rowOff>72589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90607"/>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54098</xdr:rowOff>
    </xdr:from>
    <xdr:to>
      <xdr:col>85</xdr:col>
      <xdr:colOff>177800</xdr:colOff>
      <xdr:row>57</xdr:row>
      <xdr:rowOff>155698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76975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77536</xdr:rowOff>
    </xdr:from>
    <xdr:to>
      <xdr:col>81</xdr:col>
      <xdr:colOff>101600</xdr:colOff>
      <xdr:row>58</xdr:row>
      <xdr:rowOff>7686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24213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62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142501</xdr:rowOff>
    </xdr:from>
    <xdr:to>
      <xdr:col>76</xdr:col>
      <xdr:colOff>165100</xdr:colOff>
      <xdr:row>58</xdr:row>
      <xdr:rowOff>72651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63778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167157</xdr:rowOff>
    </xdr:from>
    <xdr:to>
      <xdr:col>72</xdr:col>
      <xdr:colOff>38100</xdr:colOff>
      <xdr:row>58</xdr:row>
      <xdr:rowOff>97307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88434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21789</xdr:rowOff>
    </xdr:from>
    <xdr:to>
      <xdr:col>67</xdr:col>
      <xdr:colOff>101600</xdr:colOff>
      <xdr:row>58</xdr:row>
      <xdr:rowOff>123389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114516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130679</xdr:rowOff>
    </xdr:from>
    <xdr:to>
      <xdr:col>85</xdr:col>
      <xdr:colOff>127000</xdr:colOff>
      <xdr:row>78</xdr:row>
      <xdr:rowOff>133245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03779"/>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130679</xdr:rowOff>
    </xdr:from>
    <xdr:to>
      <xdr:col>81</xdr:col>
      <xdr:colOff>50800</xdr:colOff>
      <xdr:row>78</xdr:row>
      <xdr:rowOff>131448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03779"/>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116256</xdr:rowOff>
    </xdr:from>
    <xdr:to>
      <xdr:col>76</xdr:col>
      <xdr:colOff>114300</xdr:colOff>
      <xdr:row>78</xdr:row>
      <xdr:rowOff>131448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89356"/>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116256</xdr:rowOff>
    </xdr:from>
    <xdr:to>
      <xdr:col>71</xdr:col>
      <xdr:colOff>177800</xdr:colOff>
      <xdr:row>78</xdr:row>
      <xdr:rowOff>124971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8935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82445</xdr:rowOff>
    </xdr:from>
    <xdr:to>
      <xdr:col>85</xdr:col>
      <xdr:colOff>177800</xdr:colOff>
      <xdr:row>79</xdr:row>
      <xdr:rowOff>12595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3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79879</xdr:rowOff>
    </xdr:from>
    <xdr:to>
      <xdr:col>81</xdr:col>
      <xdr:colOff>101600</xdr:colOff>
      <xdr:row>79</xdr:row>
      <xdr:rowOff>10029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26556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80648</xdr:rowOff>
    </xdr:from>
    <xdr:to>
      <xdr:col>76</xdr:col>
      <xdr:colOff>165100</xdr:colOff>
      <xdr:row>79</xdr:row>
      <xdr:rowOff>10798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27325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65456</xdr:rowOff>
    </xdr:from>
    <xdr:to>
      <xdr:col>72</xdr:col>
      <xdr:colOff>38100</xdr:colOff>
      <xdr:row>78</xdr:row>
      <xdr:rowOff>167056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12133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74171</xdr:rowOff>
    </xdr:from>
    <xdr:to>
      <xdr:col>67</xdr:col>
      <xdr:colOff>101600</xdr:colOff>
      <xdr:row>79</xdr:row>
      <xdr:rowOff>4321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20848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2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152709</xdr:rowOff>
    </xdr:from>
    <xdr:to>
      <xdr:col>85</xdr:col>
      <xdr:colOff>127000</xdr:colOff>
      <xdr:row>93</xdr:row>
      <xdr:rowOff>161102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097559"/>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161102</xdr:rowOff>
    </xdr:from>
    <xdr:to>
      <xdr:col>81</xdr:col>
      <xdr:colOff>50800</xdr:colOff>
      <xdr:row>93</xdr:row>
      <xdr:rowOff>165576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10595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116872</xdr:rowOff>
    </xdr:from>
    <xdr:to>
      <xdr:col>76</xdr:col>
      <xdr:colOff>114300</xdr:colOff>
      <xdr:row>93</xdr:row>
      <xdr:rowOff>165576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061722"/>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44712</xdr:rowOff>
    </xdr:from>
    <xdr:to>
      <xdr:col>71</xdr:col>
      <xdr:colOff>177800</xdr:colOff>
      <xdr:row>93</xdr:row>
      <xdr:rowOff>116872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89562"/>
          <a:ext cx="889000" cy="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101909</xdr:rowOff>
    </xdr:from>
    <xdr:to>
      <xdr:col>85</xdr:col>
      <xdr:colOff>177800</xdr:colOff>
      <xdr:row>94</xdr:row>
      <xdr:rowOff>32059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124786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110302</xdr:rowOff>
    </xdr:from>
    <xdr:to>
      <xdr:col>81</xdr:col>
      <xdr:colOff>101600</xdr:colOff>
      <xdr:row>94</xdr:row>
      <xdr:rowOff>40452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0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56979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8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114776</xdr:rowOff>
    </xdr:from>
    <xdr:to>
      <xdr:col>76</xdr:col>
      <xdr:colOff>165100</xdr:colOff>
      <xdr:row>94</xdr:row>
      <xdr:rowOff>44926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61453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66072</xdr:rowOff>
    </xdr:from>
    <xdr:to>
      <xdr:col>72</xdr:col>
      <xdr:colOff>38100</xdr:colOff>
      <xdr:row>93</xdr:row>
      <xdr:rowOff>167672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0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165362</xdr:rowOff>
    </xdr:from>
    <xdr:to>
      <xdr:col>67</xdr:col>
      <xdr:colOff>101600</xdr:colOff>
      <xdr:row>93</xdr:row>
      <xdr:rowOff>95512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112039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総務費は前年度より</a:t>
          </a:r>
          <a:r>
            <a:rPr kumimoji="1" lang="en-US" altLang="ja-JP" sz="1300">
              <a:latin typeface="ＭＳ Ｐゴシック" panose="020B0600070205080204" pitchFamily="50" charset="-128"/>
              <a:ea typeface="ＭＳ Ｐゴシック" panose="020B0600070205080204" pitchFamily="50" charset="-128"/>
            </a:rPr>
            <a:t>22,145</a:t>
          </a:r>
          <a:r>
            <a:rPr kumimoji="1" lang="ja-JP" altLang="en-US" sz="1300">
              <a:latin typeface="ＭＳ Ｐゴシック" panose="020B0600070205080204" pitchFamily="50" charset="-128"/>
              <a:ea typeface="ＭＳ Ｐゴシック" panose="020B0600070205080204" pitchFamily="50" charset="-128"/>
            </a:rPr>
            <a:t>円減となり、類似団体平均を下回っている。これは、平成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庁舎書庫棟の建設や、ホームページ改修業務などの大型事業が完了し、総務費における歳出総額が減少したことが要因である。しかし、全国・兵庫県平均と比較すると住民一人当たりの金額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平均以下となっているが、毎年緩やかに増加している。生活保護費など扶助費の増加、子育て環境向上のための保育所再編などの施設整備、高齢化に伴う社会福祉費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89,555</a:t>
          </a:r>
          <a:r>
            <a:rPr kumimoji="1" lang="ja-JP" altLang="en-US" sz="1300">
              <a:latin typeface="ＭＳ Ｐゴシック" panose="020B0600070205080204" pitchFamily="50" charset="-128"/>
              <a:ea typeface="ＭＳ Ｐゴシック" panose="020B0600070205080204" pitchFamily="50" charset="-128"/>
            </a:rPr>
            <a:t>円と類似団体平均や全国平均等と比較しても大きな金額となっている。計画的な繰上償還の実施やこれまでの市債発行抑制の効果により、公債費の歳出総額はやや減少したが、人口減少が影響し、一人当たりの金額は大きくなった。今後、公共施設等の老朽化による建て替えなどの大型事業の実施が予想されることから大幅な改善を見込むことは難しいが、引き続き「市財政計画」に基づく計画的な繰上償還や発行額の抑制によ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年度も取り崩しを行わず、平成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年度以降基金積み立てを継続しており、標準財政規模比で見ると前年度比</a:t>
          </a:r>
          <a:r>
            <a:rPr kumimoji="1" lang="en-US" altLang="ja-JP" sz="1200">
              <a:latin typeface="ＭＳ ゴシック" pitchFamily="49" charset="-128"/>
              <a:ea typeface="ＭＳ ゴシック" pitchFamily="49" charset="-128"/>
            </a:rPr>
            <a:t>0.63</a:t>
          </a:r>
          <a:r>
            <a:rPr kumimoji="1" lang="ja-JP" altLang="en-US" sz="1200">
              <a:latin typeface="ＭＳ ゴシック" pitchFamily="49" charset="-128"/>
              <a:ea typeface="ＭＳ ゴシック" pitchFamily="49" charset="-128"/>
            </a:rPr>
            <a:t>ポイントの増となった。実質収支額は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657</a:t>
          </a:r>
          <a:r>
            <a:rPr kumimoji="1" lang="ja-JP" altLang="en-US" sz="1200">
              <a:latin typeface="ＭＳ ゴシック" pitchFamily="49" charset="-128"/>
              <a:ea typeface="ＭＳ ゴシック" pitchFamily="49" charset="-128"/>
            </a:rPr>
            <a:t>万円となり、標準財政規模比は</a:t>
          </a:r>
          <a:r>
            <a:rPr kumimoji="1" lang="en-US" altLang="ja-JP" sz="1200">
              <a:latin typeface="ＭＳ ゴシック" pitchFamily="49" charset="-128"/>
              <a:ea typeface="ＭＳ ゴシック" pitchFamily="49" charset="-128"/>
            </a:rPr>
            <a:t>4.46</a:t>
          </a:r>
          <a:r>
            <a:rPr kumimoji="1" lang="ja-JP" altLang="en-US" sz="1200">
              <a:latin typeface="ＭＳ ゴシック" pitchFamily="49" charset="-128"/>
              <a:ea typeface="ＭＳ ゴシック" pitchFamily="49" charset="-128"/>
            </a:rPr>
            <a:t>％となった。これは実質収支額が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4,750</a:t>
          </a:r>
          <a:r>
            <a:rPr kumimoji="1" lang="ja-JP" altLang="en-US" sz="1200">
              <a:latin typeface="ＭＳ ゴシック" pitchFamily="49" charset="-128"/>
              <a:ea typeface="ＭＳ ゴシック" pitchFamily="49" charset="-128"/>
            </a:rPr>
            <a:t>万円増えた一方で、標準財政規模は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9,567</a:t>
          </a:r>
          <a:r>
            <a:rPr kumimoji="1" lang="ja-JP" altLang="en-US" sz="1200">
              <a:latin typeface="ＭＳ ゴシック" pitchFamily="49" charset="-128"/>
              <a:ea typeface="ＭＳ ゴシック" pitchFamily="49" charset="-128"/>
            </a:rPr>
            <a:t>万円減少したため、前年度より数値が高くなっている。また、実質単年度収支については、財政調整基金への積立てや繰上償還の実施により</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9,159</a:t>
          </a:r>
          <a:r>
            <a:rPr kumimoji="1" lang="ja-JP" altLang="en-US" sz="1200">
              <a:latin typeface="ＭＳ ゴシック" pitchFamily="49" charset="-128"/>
              <a:ea typeface="ＭＳ ゴシック" pitchFamily="49" charset="-128"/>
            </a:rPr>
            <a:t>万円となり、標準財政規模比は前年度より</a:t>
          </a:r>
          <a:r>
            <a:rPr kumimoji="1" lang="en-US" altLang="ja-JP" sz="1200">
              <a:latin typeface="ＭＳ ゴシック" pitchFamily="49" charset="-128"/>
              <a:ea typeface="ＭＳ ゴシック" pitchFamily="49" charset="-128"/>
            </a:rPr>
            <a:t>3.18</a:t>
          </a:r>
          <a:r>
            <a:rPr kumimoji="1" lang="ja-JP" altLang="en-US" sz="1200">
              <a:latin typeface="ＭＳ ゴシック" pitchFamily="49" charset="-128"/>
              <a:ea typeface="ＭＳ ゴシック" pitchFamily="49" charset="-128"/>
            </a:rPr>
            <a:t>ポイント増加し、引き続き黒字を確保している。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連結実質赤字比率においては、農業共済事業会計で赤字となり、平成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年度に国民健康保険特別会計保険事業勘定で赤字を出して以来、</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年ぶりである。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共済事業会計で赤字となった要因は、水稲共済・園芸施設共済において、剰余金が発生しなかったことに加え、家畜共済において、家畜１頭当たりの評価額の高騰により、支払共済金が増額したためと考えられる。しかし、過去の収支状況を基に共済掛金率が３年ごとに改正されるため、掛金率の改正後は赤字解消に繋が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また、一部赤字となった会計はあるものの、全会計の合計では引き続き黒字となっている。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304;&#36001;&#25919;&#29366;&#27841;&#36039;&#26009;&#38598;&#12305;_282243_&#21335;&#12354;&#12431;&#1237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122.8</v>
          </cell>
          <cell r="CF51">
            <v>141.19999999999999</v>
          </cell>
          <cell r="CN51">
            <v>135.6</v>
          </cell>
          <cell r="CV51">
            <v>122.4</v>
          </cell>
        </row>
        <row r="53">
          <cell r="BX53">
            <v>63.8</v>
          </cell>
          <cell r="CF53">
            <v>62.2</v>
          </cell>
          <cell r="CN53">
            <v>63.8</v>
          </cell>
          <cell r="CV53">
            <v>62.7</v>
          </cell>
        </row>
        <row r="55">
          <cell r="AN55" t="str">
            <v>類似団体内平均値</v>
          </cell>
          <cell r="BX55">
            <v>32.799999999999997</v>
          </cell>
          <cell r="CF55">
            <v>20.2</v>
          </cell>
          <cell r="CN55">
            <v>19</v>
          </cell>
          <cell r="CV55">
            <v>15.4</v>
          </cell>
        </row>
        <row r="57">
          <cell r="BX57">
            <v>58.6</v>
          </cell>
          <cell r="CF57">
            <v>53.6</v>
          </cell>
          <cell r="CN57">
            <v>56.1</v>
          </cell>
          <cell r="CV57">
            <v>57.5</v>
          </cell>
        </row>
        <row r="72">
          <cell r="BP72" t="str">
            <v>H26</v>
          </cell>
          <cell r="BX72" t="str">
            <v>H27</v>
          </cell>
          <cell r="CF72" t="str">
            <v>H28</v>
          </cell>
          <cell r="CN72" t="str">
            <v>H29</v>
          </cell>
          <cell r="CV72" t="str">
            <v>H30</v>
          </cell>
        </row>
        <row r="73">
          <cell r="AN73" t="str">
            <v>当該団体値</v>
          </cell>
          <cell r="BP73">
            <v>131.69999999999999</v>
          </cell>
          <cell r="BX73">
            <v>122.8</v>
          </cell>
          <cell r="CF73">
            <v>141.19999999999999</v>
          </cell>
          <cell r="CN73">
            <v>135.6</v>
          </cell>
          <cell r="CV73">
            <v>122.4</v>
          </cell>
        </row>
        <row r="75">
          <cell r="BP75">
            <v>13.6</v>
          </cell>
          <cell r="BX75">
            <v>13.2</v>
          </cell>
          <cell r="CF75">
            <v>14.4</v>
          </cell>
          <cell r="CN75">
            <v>14.3</v>
          </cell>
          <cell r="CV75">
            <v>14.1</v>
          </cell>
        </row>
        <row r="77">
          <cell r="AN77" t="str">
            <v>類似団体内平均値</v>
          </cell>
          <cell r="BP77">
            <v>48.6</v>
          </cell>
          <cell r="BX77">
            <v>32.799999999999997</v>
          </cell>
          <cell r="CF77">
            <v>20.2</v>
          </cell>
          <cell r="CN77">
            <v>19</v>
          </cell>
          <cell r="CV77">
            <v>15.4</v>
          </cell>
        </row>
        <row r="79">
          <cell r="BP79">
            <v>10.4</v>
          </cell>
          <cell r="BX79">
            <v>9.5</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26568151</v>
      </c>
      <c r="BO4" s="423"/>
      <c r="BP4" s="423"/>
      <c r="BQ4" s="423"/>
      <c r="BR4" s="423"/>
      <c r="BS4" s="423"/>
      <c r="BT4" s="423"/>
      <c r="BU4" s="424"/>
      <c r="BV4" s="422">
        <v>27505166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4.5</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25807746</v>
      </c>
      <c r="BO5" s="428"/>
      <c r="BP5" s="428"/>
      <c r="BQ5" s="428"/>
      <c r="BR5" s="428"/>
      <c r="BS5" s="428"/>
      <c r="BT5" s="428"/>
      <c r="BU5" s="429"/>
      <c r="BV5" s="427">
        <v>27035036</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94.2</v>
      </c>
      <c r="CU5" s="398"/>
      <c r="CV5" s="398"/>
      <c r="CW5" s="398"/>
      <c r="CX5" s="398"/>
      <c r="CY5" s="398"/>
      <c r="CZ5" s="398"/>
      <c r="DA5" s="399"/>
      <c r="DB5" s="397">
        <v>91.4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760405</v>
      </c>
      <c r="BO6" s="428"/>
      <c r="BP6" s="428"/>
      <c r="BQ6" s="428"/>
      <c r="BR6" s="428"/>
      <c r="BS6" s="428"/>
      <c r="BT6" s="428"/>
      <c r="BU6" s="429"/>
      <c r="BV6" s="427">
        <v>470130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98.7</v>
      </c>
      <c r="CU6" s="578"/>
      <c r="CV6" s="578"/>
      <c r="CW6" s="578"/>
      <c r="CX6" s="578"/>
      <c r="CY6" s="578"/>
      <c r="CZ6" s="578"/>
      <c r="DA6" s="579"/>
      <c r="DB6" s="577">
        <v>96.1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53831</v>
      </c>
      <c r="BO7" s="428"/>
      <c r="BP7" s="428"/>
      <c r="BQ7" s="428"/>
      <c r="BR7" s="428"/>
      <c r="BS7" s="428"/>
      <c r="BT7" s="428"/>
      <c r="BU7" s="429"/>
      <c r="BV7" s="427">
        <v>111057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15852600</v>
      </c>
      <c r="CU7" s="428"/>
      <c r="CV7" s="428"/>
      <c r="CW7" s="428"/>
      <c r="CX7" s="428"/>
      <c r="CY7" s="428"/>
      <c r="CZ7" s="428"/>
      <c r="DA7" s="429"/>
      <c r="DB7" s="427">
        <v>16348272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706574</v>
      </c>
      <c r="BO8" s="428"/>
      <c r="BP8" s="428"/>
      <c r="BQ8" s="428"/>
      <c r="BR8" s="428"/>
      <c r="BS8" s="428"/>
      <c r="BT8" s="428"/>
      <c r="BU8" s="429"/>
      <c r="BV8" s="427">
        <v>359073</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46912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347501</v>
      </c>
      <c r="BO9" s="428"/>
      <c r="BP9" s="428"/>
      <c r="BQ9" s="428"/>
      <c r="BR9" s="428"/>
      <c r="BS9" s="428"/>
      <c r="BT9" s="428"/>
      <c r="BU9" s="429"/>
      <c r="BV9" s="427">
        <v>83226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22.2</v>
      </c>
      <c r="CU9" s="398"/>
      <c r="CV9" s="398"/>
      <c r="CW9" s="398"/>
      <c r="CX9" s="398"/>
      <c r="CY9" s="398"/>
      <c r="CZ9" s="398"/>
      <c r="DA9" s="399"/>
      <c r="DB9" s="397">
        <v>22.2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49834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115</v>
      </c>
      <c r="AV10" s="485"/>
      <c r="AW10" s="485"/>
      <c r="AX10" s="485"/>
      <c r="AY10" s="407" t="s">
        <v>120</v>
      </c>
      <c r="AZ10" s="408"/>
      <c r="BA10" s="408"/>
      <c r="BB10" s="408"/>
      <c r="BC10" s="408"/>
      <c r="BD10" s="408"/>
      <c r="BE10" s="408"/>
      <c r="BF10" s="408"/>
      <c r="BG10" s="408"/>
      <c r="BH10" s="408"/>
      <c r="BI10" s="408"/>
      <c r="BJ10" s="408"/>
      <c r="BK10" s="408"/>
      <c r="BL10" s="408"/>
      <c r="BM10" s="409"/>
      <c r="BN10" s="427">
        <v>15337</v>
      </c>
      <c r="BO10" s="428"/>
      <c r="BP10" s="428"/>
      <c r="BQ10" s="428"/>
      <c r="BR10" s="428"/>
      <c r="BS10" s="428"/>
      <c r="BT10" s="428"/>
      <c r="BU10" s="429"/>
      <c r="BV10" s="427">
        <v>21522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728748</v>
      </c>
      <c r="BO11" s="428"/>
      <c r="BP11" s="428"/>
      <c r="BQ11" s="428"/>
      <c r="BR11" s="428"/>
      <c r="BS11" s="428"/>
      <c r="BT11" s="428"/>
      <c r="BU11" s="429"/>
      <c r="BV11" s="427">
        <v>502030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47552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101</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47158</v>
      </c>
      <c r="S13" s="531"/>
      <c r="T13" s="531"/>
      <c r="U13" s="531"/>
      <c r="V13" s="532"/>
      <c r="W13" s="518" t="s">
        <v>138</v>
      </c>
      <c r="X13" s="440"/>
      <c r="Y13" s="440"/>
      <c r="Z13" s="440"/>
      <c r="AA13" s="440"/>
      <c r="AB13" s="441"/>
      <c r="AC13" s="403">
        <v>6016</v>
      </c>
      <c r="AD13" s="404"/>
      <c r="AE13" s="404"/>
      <c r="AF13" s="404"/>
      <c r="AG13" s="405"/>
      <c r="AH13" s="403">
        <v>6802</v>
      </c>
      <c r="AI13" s="404"/>
      <c r="AJ13" s="404"/>
      <c r="AK13" s="404"/>
      <c r="AL13" s="406"/>
      <c r="AM13" s="496" t="s">
        <v>139</v>
      </c>
      <c r="AN13" s="401"/>
      <c r="AO13" s="401"/>
      <c r="AP13" s="401"/>
      <c r="AQ13" s="401"/>
      <c r="AR13" s="401"/>
      <c r="AS13" s="401"/>
      <c r="AT13" s="402"/>
      <c r="AU13" s="484" t="s">
        <v>108</v>
      </c>
      <c r="AV13" s="485"/>
      <c r="AW13" s="485"/>
      <c r="AX13" s="485"/>
      <c r="AY13" s="407" t="s">
        <v>140</v>
      </c>
      <c r="AZ13" s="408"/>
      <c r="BA13" s="408"/>
      <c r="BB13" s="408"/>
      <c r="BC13" s="408"/>
      <c r="BD13" s="408"/>
      <c r="BE13" s="408"/>
      <c r="BF13" s="408"/>
      <c r="BG13" s="408"/>
      <c r="BH13" s="408"/>
      <c r="BI13" s="408"/>
      <c r="BJ13" s="408"/>
      <c r="BK13" s="408"/>
      <c r="BL13" s="408"/>
      <c r="BM13" s="409"/>
      <c r="BN13" s="427">
        <v>1091586</v>
      </c>
      <c r="BO13" s="428"/>
      <c r="BP13" s="428"/>
      <c r="BQ13" s="428"/>
      <c r="BR13" s="428"/>
      <c r="BS13" s="428"/>
      <c r="BT13" s="428"/>
      <c r="BU13" s="429"/>
      <c r="BV13" s="427">
        <v>606778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14.1</v>
      </c>
      <c r="CU13" s="398"/>
      <c r="CV13" s="398"/>
      <c r="CW13" s="398"/>
      <c r="CX13" s="398"/>
      <c r="CY13" s="398"/>
      <c r="CZ13" s="398"/>
      <c r="DA13" s="399"/>
      <c r="DB13" s="397">
        <v>14.3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48139</v>
      </c>
      <c r="S14" s="531"/>
      <c r="T14" s="531"/>
      <c r="U14" s="531"/>
      <c r="V14" s="532"/>
      <c r="W14" s="533"/>
      <c r="X14" s="443"/>
      <c r="Y14" s="443"/>
      <c r="Z14" s="443"/>
      <c r="AA14" s="443"/>
      <c r="AB14" s="444"/>
      <c r="AC14" s="523">
        <v>24.2</v>
      </c>
      <c r="AD14" s="524"/>
      <c r="AE14" s="524"/>
      <c r="AF14" s="524"/>
      <c r="AG14" s="525"/>
      <c r="AH14" s="523">
        <v>25.5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122.4</v>
      </c>
      <c r="CU14" s="535"/>
      <c r="CV14" s="535"/>
      <c r="CW14" s="535"/>
      <c r="CX14" s="535"/>
      <c r="CY14" s="535"/>
      <c r="CZ14" s="535"/>
      <c r="DA14" s="536"/>
      <c r="DB14" s="534">
        <v>135.6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47797</v>
      </c>
      <c r="S15" s="531"/>
      <c r="T15" s="531"/>
      <c r="U15" s="531"/>
      <c r="V15" s="532"/>
      <c r="W15" s="518" t="s">
        <v>145</v>
      </c>
      <c r="X15" s="440"/>
      <c r="Y15" s="440"/>
      <c r="Z15" s="440"/>
      <c r="AA15" s="440"/>
      <c r="AB15" s="441"/>
      <c r="AC15" s="403">
        <v>5673</v>
      </c>
      <c r="AD15" s="404"/>
      <c r="AE15" s="404"/>
      <c r="AF15" s="404"/>
      <c r="AG15" s="405"/>
      <c r="AH15" s="403">
        <v>6468</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5465559</v>
      </c>
      <c r="BO15" s="423"/>
      <c r="BP15" s="423"/>
      <c r="BQ15" s="423"/>
      <c r="BR15" s="423"/>
      <c r="BS15" s="423"/>
      <c r="BT15" s="423"/>
      <c r="BU15" s="424"/>
      <c r="BV15" s="422">
        <v>5397283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22.8</v>
      </c>
      <c r="AD16" s="524"/>
      <c r="AE16" s="524"/>
      <c r="AF16" s="524"/>
      <c r="AG16" s="525"/>
      <c r="AH16" s="523">
        <v>24.2</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13342327</v>
      </c>
      <c r="BO16" s="428"/>
      <c r="BP16" s="428"/>
      <c r="BQ16" s="428"/>
      <c r="BR16" s="428"/>
      <c r="BS16" s="428"/>
      <c r="BT16" s="428"/>
      <c r="BU16" s="429"/>
      <c r="BV16" s="427">
        <v>13566304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13214</v>
      </c>
      <c r="AD17" s="404"/>
      <c r="AE17" s="404"/>
      <c r="AF17" s="404"/>
      <c r="AG17" s="405"/>
      <c r="AH17" s="403">
        <v>13444</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6948079</v>
      </c>
      <c r="BO17" s="428"/>
      <c r="BP17" s="428"/>
      <c r="BQ17" s="428"/>
      <c r="BR17" s="428"/>
      <c r="BS17" s="428"/>
      <c r="BT17" s="428"/>
      <c r="BU17" s="429"/>
      <c r="BV17" s="427">
        <v>6858849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229.01</v>
      </c>
      <c r="M18" s="492"/>
      <c r="N18" s="492"/>
      <c r="O18" s="492"/>
      <c r="P18" s="492"/>
      <c r="Q18" s="492"/>
      <c r="R18" s="493"/>
      <c r="S18" s="493"/>
      <c r="T18" s="493"/>
      <c r="U18" s="493"/>
      <c r="V18" s="494"/>
      <c r="W18" s="508"/>
      <c r="X18" s="509"/>
      <c r="Y18" s="509"/>
      <c r="Z18" s="509"/>
      <c r="AA18" s="509"/>
      <c r="AB18" s="519"/>
      <c r="AC18" s="391">
        <v>53.1</v>
      </c>
      <c r="AD18" s="392"/>
      <c r="AE18" s="392"/>
      <c r="AF18" s="392"/>
      <c r="AG18" s="495"/>
      <c r="AH18" s="391">
        <v>50.3</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15131925</v>
      </c>
      <c r="BO18" s="428"/>
      <c r="BP18" s="428"/>
      <c r="BQ18" s="428"/>
      <c r="BR18" s="428"/>
      <c r="BS18" s="428"/>
      <c r="BT18" s="428"/>
      <c r="BU18" s="429"/>
      <c r="BV18" s="427">
        <v>15208538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205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18583601</v>
      </c>
      <c r="BO19" s="428"/>
      <c r="BP19" s="428"/>
      <c r="BQ19" s="428"/>
      <c r="BR19" s="428"/>
      <c r="BS19" s="428"/>
      <c r="BT19" s="428"/>
      <c r="BU19" s="429"/>
      <c r="BV19" s="427">
        <v>18628633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16968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33462225</v>
      </c>
      <c r="BO23" s="428"/>
      <c r="BP23" s="428"/>
      <c r="BQ23" s="428"/>
      <c r="BR23" s="428"/>
      <c r="BS23" s="428"/>
      <c r="BT23" s="428"/>
      <c r="BU23" s="429"/>
      <c r="BV23" s="427">
        <v>35059059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8500</v>
      </c>
      <c r="R24" s="404"/>
      <c r="S24" s="404"/>
      <c r="T24" s="404"/>
      <c r="U24" s="404"/>
      <c r="V24" s="405"/>
      <c r="W24" s="469"/>
      <c r="X24" s="460"/>
      <c r="Y24" s="461"/>
      <c r="Z24" s="400" t="s">
        <v>169</v>
      </c>
      <c r="AA24" s="401"/>
      <c r="AB24" s="401"/>
      <c r="AC24" s="401"/>
      <c r="AD24" s="401"/>
      <c r="AE24" s="401"/>
      <c r="AF24" s="401"/>
      <c r="AG24" s="402"/>
      <c r="AH24" s="403">
        <v>413</v>
      </c>
      <c r="AI24" s="404"/>
      <c r="AJ24" s="404"/>
      <c r="AK24" s="404"/>
      <c r="AL24" s="405"/>
      <c r="AM24" s="403">
        <v>1298885</v>
      </c>
      <c r="AN24" s="404"/>
      <c r="AO24" s="404"/>
      <c r="AP24" s="404"/>
      <c r="AQ24" s="404"/>
      <c r="AR24" s="405"/>
      <c r="AS24" s="403">
        <v>3145</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22444929</v>
      </c>
      <c r="BO24" s="428"/>
      <c r="BP24" s="428"/>
      <c r="BQ24" s="428"/>
      <c r="BR24" s="428"/>
      <c r="BS24" s="428"/>
      <c r="BT24" s="428"/>
      <c r="BU24" s="429"/>
      <c r="BV24" s="427">
        <v>23353112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6800</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173</v>
      </c>
      <c r="AN25" s="404"/>
      <c r="AO25" s="404"/>
      <c r="AP25" s="404"/>
      <c r="AQ25" s="404"/>
      <c r="AR25" s="405"/>
      <c r="AS25" s="403" t="s">
        <v>136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1894714</v>
      </c>
      <c r="BO25" s="423"/>
      <c r="BP25" s="423"/>
      <c r="BQ25" s="423"/>
      <c r="BR25" s="423"/>
      <c r="BS25" s="423"/>
      <c r="BT25" s="423"/>
      <c r="BU25" s="424"/>
      <c r="BV25" s="422">
        <v>2555462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6000</v>
      </c>
      <c r="R26" s="404"/>
      <c r="S26" s="404"/>
      <c r="T26" s="404"/>
      <c r="U26" s="404"/>
      <c r="V26" s="405"/>
      <c r="W26" s="469"/>
      <c r="X26" s="460"/>
      <c r="Y26" s="461"/>
      <c r="Z26" s="400" t="s">
        <v>176</v>
      </c>
      <c r="AA26" s="482"/>
      <c r="AB26" s="482"/>
      <c r="AC26" s="482"/>
      <c r="AD26" s="482"/>
      <c r="AE26" s="482"/>
      <c r="AF26" s="482"/>
      <c r="AG26" s="483"/>
      <c r="AH26" s="403">
        <v>23</v>
      </c>
      <c r="AI26" s="404"/>
      <c r="AJ26" s="404"/>
      <c r="AK26" s="404"/>
      <c r="AL26" s="405"/>
      <c r="AM26" s="403">
        <v>74129</v>
      </c>
      <c r="AN26" s="404"/>
      <c r="AO26" s="404"/>
      <c r="AP26" s="404"/>
      <c r="AQ26" s="404"/>
      <c r="AR26" s="405"/>
      <c r="AS26" s="403">
        <v>3223</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178</v>
      </c>
      <c r="BO26" s="428"/>
      <c r="BP26" s="428"/>
      <c r="BQ26" s="428"/>
      <c r="BR26" s="428"/>
      <c r="BS26" s="428"/>
      <c r="BT26" s="428"/>
      <c r="BU26" s="429"/>
      <c r="BV26" s="427" t="s">
        <v>173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4500</v>
      </c>
      <c r="R27" s="404"/>
      <c r="S27" s="404"/>
      <c r="T27" s="404"/>
      <c r="U27" s="404"/>
      <c r="V27" s="405"/>
      <c r="W27" s="469"/>
      <c r="X27" s="460"/>
      <c r="Y27" s="461"/>
      <c r="Z27" s="400" t="s">
        <v>180</v>
      </c>
      <c r="AA27" s="401"/>
      <c r="AB27" s="401"/>
      <c r="AC27" s="401"/>
      <c r="AD27" s="401"/>
      <c r="AE27" s="401"/>
      <c r="AF27" s="401"/>
      <c r="AG27" s="402"/>
      <c r="AH27" s="403">
        <v>18</v>
      </c>
      <c r="AI27" s="404"/>
      <c r="AJ27" s="404"/>
      <c r="AK27" s="404"/>
      <c r="AL27" s="405"/>
      <c r="AM27" s="403">
        <v>59870</v>
      </c>
      <c r="AN27" s="404"/>
      <c r="AO27" s="404"/>
      <c r="AP27" s="404"/>
      <c r="AQ27" s="404"/>
      <c r="AR27" s="405"/>
      <c r="AS27" s="403">
        <v>3326</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500000</v>
      </c>
      <c r="BO27" s="431"/>
      <c r="BP27" s="431"/>
      <c r="BQ27" s="431"/>
      <c r="BR27" s="431"/>
      <c r="BS27" s="431"/>
      <c r="BT27" s="431"/>
      <c r="BU27" s="432"/>
      <c r="BV27" s="430">
        <v>500000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3780</v>
      </c>
      <c r="R28" s="404"/>
      <c r="S28" s="404"/>
      <c r="T28" s="404"/>
      <c r="U28" s="404"/>
      <c r="V28" s="405"/>
      <c r="W28" s="469"/>
      <c r="X28" s="460"/>
      <c r="Y28" s="461"/>
      <c r="Z28" s="400" t="s">
        <v>183</v>
      </c>
      <c r="AA28" s="401"/>
      <c r="AB28" s="401"/>
      <c r="AC28" s="401"/>
      <c r="AD28" s="401"/>
      <c r="AE28" s="401"/>
      <c r="AF28" s="401"/>
      <c r="AG28" s="402"/>
      <c r="AH28" s="403" t="s">
        <v>173</v>
      </c>
      <c r="AI28" s="404"/>
      <c r="AJ28" s="404"/>
      <c r="AK28" s="404"/>
      <c r="AL28" s="405"/>
      <c r="AM28" s="403" t="s">
        <v>136</v>
      </c>
      <c r="AN28" s="404"/>
      <c r="AO28" s="404"/>
      <c r="AP28" s="404"/>
      <c r="AQ28" s="404"/>
      <c r="AR28" s="405"/>
      <c r="AS28" s="403" t="s">
        <v>173</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2794350</v>
      </c>
      <c r="BO28" s="423"/>
      <c r="BP28" s="423"/>
      <c r="BQ28" s="423"/>
      <c r="BR28" s="423"/>
      <c r="BS28" s="423"/>
      <c r="BT28" s="423"/>
      <c r="BU28" s="424"/>
      <c r="BV28" s="422">
        <v>2779013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16</v>
      </c>
      <c r="M29" s="404"/>
      <c r="N29" s="404"/>
      <c r="O29" s="404"/>
      <c r="P29" s="405"/>
      <c r="Q29" s="403">
        <v>3465</v>
      </c>
      <c r="R29" s="404"/>
      <c r="S29" s="404"/>
      <c r="T29" s="404"/>
      <c r="U29" s="404"/>
      <c r="V29" s="405"/>
      <c r="W29" s="470"/>
      <c r="X29" s="471"/>
      <c r="Y29" s="472"/>
      <c r="Z29" s="400" t="s">
        <v>186</v>
      </c>
      <c r="AA29" s="401"/>
      <c r="AB29" s="401"/>
      <c r="AC29" s="401"/>
      <c r="AD29" s="401"/>
      <c r="AE29" s="401"/>
      <c r="AF29" s="401"/>
      <c r="AG29" s="402"/>
      <c r="AH29" s="403">
        <v>431</v>
      </c>
      <c r="AI29" s="404"/>
      <c r="AJ29" s="404"/>
      <c r="AK29" s="404"/>
      <c r="AL29" s="405"/>
      <c r="AM29" s="403">
        <v>1358755</v>
      </c>
      <c r="AN29" s="404"/>
      <c r="AO29" s="404"/>
      <c r="AP29" s="404"/>
      <c r="AQ29" s="404"/>
      <c r="AR29" s="405"/>
      <c r="AS29" s="403">
        <v>3153</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982647</v>
      </c>
      <c r="BO29" s="428"/>
      <c r="BP29" s="428"/>
      <c r="BQ29" s="428"/>
      <c r="BR29" s="428"/>
      <c r="BS29" s="428"/>
      <c r="BT29" s="428"/>
      <c r="BU29" s="429"/>
      <c r="BV29" s="427">
        <v>1689666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97.7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7303872</v>
      </c>
      <c r="BO30" s="431"/>
      <c r="BP30" s="431"/>
      <c r="BQ30" s="431"/>
      <c r="BR30" s="431"/>
      <c r="BS30" s="431"/>
      <c r="BT30" s="431"/>
      <c r="BU30" s="432"/>
      <c r="BV30" s="430">
        <v>7019140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196</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195</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　保険事業勘定</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IF('各会計、関係団体の財政状況及び健全化判断比率'!B34="","",'各会計、関係団体の財政状況及び健全化判断比率'!B34)</f>
        <v>下水道事業会計</v>
      </c>
      <c r="AP34" s="385"/>
      <c r="AQ34" s="385"/>
      <c r="AR34" s="385"/>
      <c r="AS34" s="385"/>
      <c r="AT34" s="385"/>
      <c r="AU34" s="385"/>
      <c r="AV34" s="385"/>
      <c r="AW34" s="385"/>
      <c r="AX34" s="385"/>
      <c r="AY34" s="385"/>
      <c r="AZ34" s="385"/>
      <c r="BA34" s="385"/>
      <c r="BB34" s="385"/>
      <c r="BC34" s="385"/>
      <c r="BD34" s="213"/>
      <c r="BE34" s="386">
        <f>IF(BG34="","",MAX(C34:D43,U34:V43,AM34:AN43)+1)</f>
        <v>11</v>
      </c>
      <c r="BF34" s="386"/>
      <c r="BG34" s="385" t="str">
        <f>IF('各会計、関係団体の財政状況及び健全化判断比率'!B35="","",'各会計、関係団体の財政状況及び健全化判断比率'!B35)</f>
        <v>国民宿舎事業特別会計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淡路広域行政事務組合(普通会計）</v>
      </c>
      <c r="BZ34" s="385"/>
      <c r="CA34" s="385"/>
      <c r="CB34" s="385"/>
      <c r="CC34" s="385"/>
      <c r="CD34" s="385"/>
      <c r="CE34" s="385"/>
      <c r="CF34" s="385"/>
      <c r="CG34" s="385"/>
      <c r="CH34" s="385"/>
      <c r="CI34" s="385"/>
      <c r="CJ34" s="385"/>
      <c r="CK34" s="385"/>
      <c r="CL34" s="385"/>
      <c r="CM34" s="385"/>
      <c r="CN34" s="213"/>
      <c r="CO34" s="386">
        <f>IF(CQ34="","",MAX(C34:D43,U34:V43,AM34:AN43,BE34:BF43,BW34:BX43)+1)</f>
        <v>23</v>
      </c>
      <c r="CP34" s="386"/>
      <c r="CQ34" s="385" t="str">
        <f>IF('各会計、関係団体の財政状況及び健全化判断比率'!BS7="","",'各会計、関係団体の財政状況及び健全化判断比率'!BS7)</f>
        <v>公益財団法人　淡路人形協会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産業廃棄物最終処分事業特別会計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国民健康保険特別会計　直営診療所勘定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12</v>
      </c>
      <c r="BF35" s="386"/>
      <c r="BG35" s="385" t="str">
        <f>IF('各会計、関係団体の財政状況及び健全化判断比率'!B36="","",'各会計、関係団体の財政状況及び健全化判断比率'!B36)</f>
        <v>土地開発事業特別会計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淡路広域行政事務組合（淡路食肉センター事業特別会計）</v>
      </c>
      <c r="BZ35" s="385"/>
      <c r="CA35" s="385"/>
      <c r="CB35" s="385"/>
      <c r="CC35" s="385"/>
      <c r="CD35" s="385"/>
      <c r="CE35" s="385"/>
      <c r="CF35" s="385"/>
      <c r="CG35" s="385"/>
      <c r="CH35" s="385"/>
      <c r="CI35" s="385"/>
      <c r="CJ35" s="385"/>
      <c r="CK35" s="385"/>
      <c r="CL35" s="385"/>
      <c r="CM35" s="385"/>
      <c r="CN35" s="213"/>
      <c r="CO35" s="386">
        <f t="shared" ref="CO35:CO43" si="3">IF(CQ35="","",CO34+1)</f>
        <v>24</v>
      </c>
      <c r="CP35" s="386"/>
      <c r="CQ35" s="385" t="str">
        <f>IF('各会計、関係団体の財政状況及び健全化判断比率'!BS8="","",'各会計、関係団体の財政状況及び健全化判断比率'!BS8)</f>
        <v>西淡まちつくり　株式会社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ケーブルテレビ事業特別会計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淡路広域消防事務組合</v>
      </c>
      <c r="BZ36" s="385"/>
      <c r="CA36" s="385"/>
      <c r="CB36" s="385"/>
      <c r="CC36" s="385"/>
      <c r="CD36" s="385"/>
      <c r="CE36" s="385"/>
      <c r="CF36" s="385"/>
      <c r="CG36" s="385"/>
      <c r="CH36" s="385"/>
      <c r="CI36" s="385"/>
      <c r="CJ36" s="385"/>
      <c r="CK36" s="385"/>
      <c r="CL36" s="385"/>
      <c r="CM36" s="385"/>
      <c r="CN36" s="213"/>
      <c r="CO36" s="386">
        <f t="shared" si="3"/>
        <v>25</v>
      </c>
      <c r="CP36" s="386"/>
      <c r="CQ36" s="385" t="str">
        <f>IF('各会計、関係団体の財政状況及び健全化判断比率'!BS9="","",'各会計、関係団体の財政状況及び健全化判断比率'!BS9)</f>
        <v>南淡路農業公園　株式会社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介護保険特別会計保険事業勘定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洲本市・南あわじ市衛生事務組合</v>
      </c>
      <c r="BZ37" s="385"/>
      <c r="CA37" s="385"/>
      <c r="CB37" s="385"/>
      <c r="CC37" s="385"/>
      <c r="CD37" s="385"/>
      <c r="CE37" s="385"/>
      <c r="CF37" s="385"/>
      <c r="CG37" s="385"/>
      <c r="CH37" s="385"/>
      <c r="CI37" s="385"/>
      <c r="CJ37" s="385"/>
      <c r="CK37" s="385"/>
      <c r="CL37" s="385"/>
      <c r="CM37" s="385"/>
      <c r="CN37" s="213"/>
      <c r="CO37" s="386">
        <f t="shared" si="3"/>
        <v>26</v>
      </c>
      <c r="CP37" s="386"/>
      <c r="CQ37" s="385" t="str">
        <f>IF('各会計、関係団体の財政状況及び健全化判断比率'!BS10="","",'各会計、関係団体の財政状況及び健全化判断比率'!BS10)</f>
        <v>株式会社　南淡風力エネルギー開発</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8</v>
      </c>
      <c r="V38" s="386"/>
      <c r="W38" s="385" t="str">
        <f>IF('各会計、関係団体の財政状況及び健全化判断比率'!B32="","",'各会計、関係団体の財政状況及び健全化判断比率'!B32)</f>
        <v>介護保険特別会計介護サービス事業勘定</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南あわじ市・洲本市小中学校組合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f t="shared" si="4"/>
        <v>9</v>
      </c>
      <c r="V39" s="386"/>
      <c r="W39" s="385" t="str">
        <f>IF('各会計、関係団体の財政状況及び健全化判断比率'!B33="","",'各会計、関係団体の財政状況及び健全化判断比率'!B33)</f>
        <v>農業共済事業会計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淡路広域水道企業団</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洲本市・南あわじ市山林事務組合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兵庫県町議会議員公務災害補償組合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21</v>
      </c>
      <c r="BX42" s="386"/>
      <c r="BY42" s="385" t="str">
        <f>IF('各会計、関係団体の財政状況及び健全化判断比率'!B76="","",'各会計、関係団体の財政状況及び健全化判断比率'!B76)</f>
        <v>兵庫県市町村職員退職手当組合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22</v>
      </c>
      <c r="BX43" s="386"/>
      <c r="BY43" s="385" t="str">
        <f>IF('各会計、関係団体の財政状況及び健全化判断比率'!B77="","",'各会計、関係団体の財政状況及び健全化判断比率'!B77)</f>
        <v>兵庫県市町交通災害共済組合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32WtEtaCl+vsWLYOJ/bNBaJ5JWWyG3eTolBIjEmN449N2v0CoieQffa3UwECva6EhGYc7ptG86bJBTKgGzqg==" saltValue="OobFTAuXFjRlUniVaPA7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554</v>
      </c>
      <c r="D34" s="1210"/>
      <c r="E34" s="1211"/>
      <c r="F34" s="32">
        <v>0</v>
      </c>
      <c r="G34" s="33">
        <v>0.01</v>
      </c>
      <c r="H34" s="33">
        <v>0.01</v>
      </c>
      <c r="I34" s="33">
        <v>0</v>
      </c>
      <c r="J34" s="34" t="s">
        <v>555</v>
      </c>
      <c r="K34" s="22"/>
      <c r="L34" s="22"/>
      <c r="M34" s="22"/>
      <c r="N34" s="22"/>
      <c r="O34" s="22"/>
      <c r="P34" s="22"/>
    </row>
    <row r="35" spans="1:16" ht="39" customHeight="1" x14ac:dyDescent="0.15">
      <c r="A35" s="22"/>
      <c r="B35" s="35"/>
      <c r="C35" s="1204" t="s">
        <v>556</v>
      </c>
      <c r="D35" s="1205"/>
      <c r="E35" s="1206"/>
      <c r="F35" s="36">
        <v>4.1100000000000003</v>
      </c>
      <c r="G35" s="37">
        <v>5.4</v>
      </c>
      <c r="H35" s="37">
        <v>1.53</v>
      </c>
      <c r="I35" s="37">
        <v>2.06</v>
      </c>
      <c r="J35" s="38">
        <v>4.22</v>
      </c>
      <c r="K35" s="22"/>
      <c r="L35" s="22"/>
      <c r="M35" s="22"/>
      <c r="N35" s="22"/>
      <c r="O35" s="22"/>
      <c r="P35" s="22"/>
    </row>
    <row r="36" spans="1:16" ht="39" customHeight="1" x14ac:dyDescent="0.15">
      <c r="A36" s="22"/>
      <c r="B36" s="35"/>
      <c r="C36" s="1204" t="s">
        <v>557</v>
      </c>
      <c r="D36" s="1205"/>
      <c r="E36" s="1206"/>
      <c r="F36" s="36">
        <v>0.85</v>
      </c>
      <c r="G36" s="37">
        <v>0.89</v>
      </c>
      <c r="H36" s="37">
        <v>1.01</v>
      </c>
      <c r="I36" s="37">
        <v>1.1100000000000001</v>
      </c>
      <c r="J36" s="38">
        <v>1.27</v>
      </c>
      <c r="K36" s="22"/>
      <c r="L36" s="22"/>
      <c r="M36" s="22"/>
      <c r="N36" s="22"/>
      <c r="O36" s="22"/>
      <c r="P36" s="22"/>
    </row>
    <row r="37" spans="1:16" ht="39" customHeight="1" x14ac:dyDescent="0.15">
      <c r="A37" s="22"/>
      <c r="B37" s="35"/>
      <c r="C37" s="1204" t="s">
        <v>558</v>
      </c>
      <c r="D37" s="1205"/>
      <c r="E37" s="1206"/>
      <c r="F37" s="36">
        <v>1.65</v>
      </c>
      <c r="G37" s="37">
        <v>1.23</v>
      </c>
      <c r="H37" s="37">
        <v>1.21</v>
      </c>
      <c r="I37" s="37">
        <v>1.19</v>
      </c>
      <c r="J37" s="38">
        <v>1.18</v>
      </c>
      <c r="K37" s="22"/>
      <c r="L37" s="22"/>
      <c r="M37" s="22"/>
      <c r="N37" s="22"/>
      <c r="O37" s="22"/>
      <c r="P37" s="22"/>
    </row>
    <row r="38" spans="1:16" ht="39" customHeight="1" x14ac:dyDescent="0.15">
      <c r="A38" s="22"/>
      <c r="B38" s="35"/>
      <c r="C38" s="1204" t="s">
        <v>559</v>
      </c>
      <c r="D38" s="1205"/>
      <c r="E38" s="1206"/>
      <c r="F38" s="36">
        <v>0.42</v>
      </c>
      <c r="G38" s="37">
        <v>0.38</v>
      </c>
      <c r="H38" s="37">
        <v>0.54</v>
      </c>
      <c r="I38" s="37">
        <v>0.61</v>
      </c>
      <c r="J38" s="38">
        <v>0.97</v>
      </c>
      <c r="K38" s="22"/>
      <c r="L38" s="22"/>
      <c r="M38" s="22"/>
      <c r="N38" s="22"/>
      <c r="O38" s="22"/>
      <c r="P38" s="22"/>
    </row>
    <row r="39" spans="1:16" ht="39" customHeight="1" x14ac:dyDescent="0.15">
      <c r="A39" s="22"/>
      <c r="B39" s="35"/>
      <c r="C39" s="1204" t="s">
        <v>560</v>
      </c>
      <c r="D39" s="1205"/>
      <c r="E39" s="1206"/>
      <c r="F39" s="36">
        <v>0.56000000000000005</v>
      </c>
      <c r="G39" s="37">
        <v>0.33</v>
      </c>
      <c r="H39" s="37">
        <v>1.17</v>
      </c>
      <c r="I39" s="37">
        <v>1.37</v>
      </c>
      <c r="J39" s="38">
        <v>0.34</v>
      </c>
      <c r="K39" s="22"/>
      <c r="L39" s="22"/>
      <c r="M39" s="22"/>
      <c r="N39" s="22"/>
      <c r="O39" s="22"/>
      <c r="P39" s="22"/>
    </row>
    <row r="40" spans="1:16" ht="39" customHeight="1" x14ac:dyDescent="0.15">
      <c r="A40" s="22"/>
      <c r="B40" s="35"/>
      <c r="C40" s="1204" t="s">
        <v>561</v>
      </c>
      <c r="D40" s="1205"/>
      <c r="E40" s="1206"/>
      <c r="F40" s="36">
        <v>0.09</v>
      </c>
      <c r="G40" s="37">
        <v>0.04</v>
      </c>
      <c r="H40" s="37">
        <v>0</v>
      </c>
      <c r="I40" s="37">
        <v>0.11</v>
      </c>
      <c r="J40" s="38">
        <v>0.23</v>
      </c>
      <c r="K40" s="22"/>
      <c r="L40" s="22"/>
      <c r="M40" s="22"/>
      <c r="N40" s="22"/>
      <c r="O40" s="22"/>
      <c r="P40" s="22"/>
    </row>
    <row r="41" spans="1:16" ht="39" customHeight="1" x14ac:dyDescent="0.15">
      <c r="A41" s="22"/>
      <c r="B41" s="35"/>
      <c r="C41" s="1204" t="s">
        <v>562</v>
      </c>
      <c r="D41" s="1205"/>
      <c r="E41" s="1206"/>
      <c r="F41" s="36">
        <v>0.08</v>
      </c>
      <c r="G41" s="37">
        <v>0.08</v>
      </c>
      <c r="H41" s="37">
        <v>0.11</v>
      </c>
      <c r="I41" s="37">
        <v>0.12</v>
      </c>
      <c r="J41" s="38">
        <v>0.11</v>
      </c>
      <c r="K41" s="22"/>
      <c r="L41" s="22"/>
      <c r="M41" s="22"/>
      <c r="N41" s="22"/>
      <c r="O41" s="22"/>
      <c r="P41" s="22"/>
    </row>
    <row r="42" spans="1:16" ht="39" customHeight="1" x14ac:dyDescent="0.15">
      <c r="A42" s="22"/>
      <c r="B42" s="39"/>
      <c r="C42" s="1204" t="s">
        <v>563</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564</v>
      </c>
      <c r="D43" s="1208"/>
      <c r="E43" s="1209"/>
      <c r="F43" s="41">
        <v>1.49</v>
      </c>
      <c r="G43" s="42">
        <v>1.38</v>
      </c>
      <c r="H43" s="42">
        <v>1.36</v>
      </c>
      <c r="I43" s="42">
        <v>0.34</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USMA7iWvebGjMfXv/jyHv+ovWHMM2A5+7h7dILpKkVzi0ICYpqmVD/FEeWaql3d5/jlTgUdfa6dHIXIdeulA==" saltValue="rHwD+0qPZrMixCPDxFtu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4062</v>
      </c>
      <c r="L45" s="60">
        <v>3991</v>
      </c>
      <c r="M45" s="60">
        <v>3795</v>
      </c>
      <c r="N45" s="60">
        <v>3772</v>
      </c>
      <c r="O45" s="61">
        <v>3530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506</v>
      </c>
      <c r="L46" s="64" t="s">
        <v>506</v>
      </c>
      <c r="M46" s="64" t="s">
        <v>506</v>
      </c>
      <c r="N46" s="64" t="s">
        <v>506</v>
      </c>
      <c r="O46" s="65" t="s">
        <v>506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506</v>
      </c>
      <c r="L47" s="64" t="s">
        <v>506</v>
      </c>
      <c r="M47" s="64" t="s">
        <v>506</v>
      </c>
      <c r="N47" s="64" t="s">
        <v>506</v>
      </c>
      <c r="O47" s="65" t="s">
        <v>506</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1295</v>
      </c>
      <c r="L48" s="64">
        <v>1338</v>
      </c>
      <c r="M48" s="64">
        <v>1510</v>
      </c>
      <c r="N48" s="64">
        <v>1535</v>
      </c>
      <c r="O48" s="65">
        <v>1364</v>
      </c>
      <c r="P48" s="48"/>
      <c r="Q48" s="48"/>
      <c r="R48" s="48"/>
      <c r="S48" s="48"/>
      <c r="T48" s="48"/>
      <c r="U48" s="48"/>
    </row>
    <row r="49" spans="1:21" ht="30.75" customHeight="1" x14ac:dyDescent="0.15">
      <c r="A49" s="48"/>
      <c r="B49" s="1232"/>
      <c r="C49" s="1233"/>
      <c r="D49" s="62"/>
      <c r="E49" s="1214" t="s">
        <v>16</v>
      </c>
      <c r="F49" s="1214"/>
      <c r="G49" s="1214"/>
      <c r="H49" s="1214"/>
      <c r="I49" s="1214"/>
      <c r="J49" s="1215"/>
      <c r="K49" s="63">
        <v>441</v>
      </c>
      <c r="L49" s="64">
        <v>508</v>
      </c>
      <c r="M49" s="64">
        <v>487</v>
      </c>
      <c r="N49" s="64">
        <v>495</v>
      </c>
      <c r="O49" s="65">
        <v>448</v>
      </c>
      <c r="P49" s="48"/>
      <c r="Q49" s="48"/>
      <c r="R49" s="48"/>
      <c r="S49" s="48"/>
      <c r="T49" s="48"/>
      <c r="U49" s="48"/>
    </row>
    <row r="50" spans="1:21" ht="30.75" customHeight="1" x14ac:dyDescent="0.15">
      <c r="A50" s="48"/>
      <c r="B50" s="1232"/>
      <c r="C50" s="1233"/>
      <c r="D50" s="62"/>
      <c r="E50" s="1214" t="s">
        <v>17</v>
      </c>
      <c r="F50" s="1214"/>
      <c r="G50" s="1214"/>
      <c r="H50" s="1214"/>
      <c r="I50" s="1214"/>
      <c r="J50" s="1215"/>
      <c r="K50" s="63">
        <v>3</v>
      </c>
      <c r="L50" s="64" t="s">
        <v>506</v>
      </c>
      <c r="M50" s="64" t="s">
        <v>506</v>
      </c>
      <c r="N50" s="64" t="s">
        <v>506</v>
      </c>
      <c r="O50" s="65" t="s">
        <v>506</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4154</v>
      </c>
      <c r="L52" s="64">
        <v>4113</v>
      </c>
      <c r="M52" s="64">
        <v>4077</v>
      </c>
      <c r="N52" s="64">
        <v>3934</v>
      </c>
      <c r="O52" s="65">
        <v>3554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1647</v>
      </c>
      <c r="L53" s="69">
        <v>1724</v>
      </c>
      <c r="M53" s="69">
        <v>1715</v>
      </c>
      <c r="N53" s="69">
        <v>1868</v>
      </c>
      <c r="O53" s="70">
        <v>1788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20" t="s">
        <v>25</v>
      </c>
      <c r="C57" s="1221"/>
      <c r="D57" s="1224" t="s">
        <v>26</v>
      </c>
      <c r="E57" s="1225"/>
      <c r="F57" s="1225"/>
      <c r="G57" s="1225"/>
      <c r="H57" s="1225"/>
      <c r="I57" s="1225"/>
      <c r="J57" s="1226"/>
      <c r="K57" s="82"/>
      <c r="L57" s="83"/>
      <c r="M57" s="83"/>
      <c r="N57" s="83"/>
      <c r="O57" s="84"/>
    </row>
    <row r="58" spans="1:21" ht="31.5" customHeight="1" thickBot="1" x14ac:dyDescent="0.2">
      <c r="B58" s="1222"/>
      <c r="C58" s="1223"/>
      <c r="D58" s="1227" t="s">
        <v>27</v>
      </c>
      <c r="E58" s="1228"/>
      <c r="F58" s="1228"/>
      <c r="G58" s="1228"/>
      <c r="H58" s="1228"/>
      <c r="I58" s="1228"/>
      <c r="J58" s="1229"/>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XA4l8APdYRQ/gGevywQ5QOPVNN+yeGt2qdBzjrVqOMb6ZMhLT6SvpwFkrctL546awwPQYmJMqDZ0ENQW45Hw==" saltValue="lhJhcAPdNhuGVZMJsIdA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50" t="s">
        <v>30</v>
      </c>
      <c r="C41" s="1251"/>
      <c r="D41" s="101"/>
      <c r="E41" s="1252" t="s">
        <v>31</v>
      </c>
      <c r="F41" s="1252"/>
      <c r="G41" s="1252"/>
      <c r="H41" s="1253"/>
      <c r="I41" s="102">
        <v>36985</v>
      </c>
      <c r="J41" s="103">
        <v>36658</v>
      </c>
      <c r="K41" s="103">
        <v>35821</v>
      </c>
      <c r="L41" s="103">
        <v>35059</v>
      </c>
      <c r="M41" s="104">
        <v>33462</v>
      </c>
    </row>
    <row r="42" spans="2:13" ht="27.75" customHeight="1" x14ac:dyDescent="0.15">
      <c r="B42" s="1240"/>
      <c r="C42" s="1241"/>
      <c r="D42" s="105"/>
      <c r="E42" s="1244" t="s">
        <v>32</v>
      </c>
      <c r="F42" s="1244"/>
      <c r="G42" s="1244"/>
      <c r="H42" s="1245"/>
      <c r="I42" s="106" t="s">
        <v>506</v>
      </c>
      <c r="J42" s="107" t="s">
        <v>506</v>
      </c>
      <c r="K42" s="107" t="s">
        <v>506</v>
      </c>
      <c r="L42" s="107" t="s">
        <v>506</v>
      </c>
      <c r="M42" s="108" t="s">
        <v>506</v>
      </c>
    </row>
    <row r="43" spans="2:13" ht="27.75" customHeight="1" x14ac:dyDescent="0.15">
      <c r="B43" s="1240"/>
      <c r="C43" s="1241"/>
      <c r="D43" s="105"/>
      <c r="E43" s="1244" t="s">
        <v>33</v>
      </c>
      <c r="F43" s="1244"/>
      <c r="G43" s="1244"/>
      <c r="H43" s="1245"/>
      <c r="I43" s="106">
        <v>20781</v>
      </c>
      <c r="J43" s="107">
        <v>20173</v>
      </c>
      <c r="K43" s="107">
        <v>23236</v>
      </c>
      <c r="L43" s="107">
        <v>21994</v>
      </c>
      <c r="M43" s="108">
        <v>20566</v>
      </c>
    </row>
    <row r="44" spans="2:13" ht="27.75" customHeight="1" x14ac:dyDescent="0.15">
      <c r="B44" s="1240"/>
      <c r="C44" s="1241"/>
      <c r="D44" s="105"/>
      <c r="E44" s="1244" t="s">
        <v>34</v>
      </c>
      <c r="F44" s="1244"/>
      <c r="G44" s="1244"/>
      <c r="H44" s="1245"/>
      <c r="I44" s="106">
        <v>4863</v>
      </c>
      <c r="J44" s="107">
        <v>5947</v>
      </c>
      <c r="K44" s="107">
        <v>6435</v>
      </c>
      <c r="L44" s="107">
        <v>6307</v>
      </c>
      <c r="M44" s="108">
        <v>6203</v>
      </c>
    </row>
    <row r="45" spans="2:13" ht="27.75" customHeight="1" x14ac:dyDescent="0.15">
      <c r="B45" s="1240"/>
      <c r="C45" s="1241"/>
      <c r="D45" s="105"/>
      <c r="E45" s="1244" t="s">
        <v>35</v>
      </c>
      <c r="F45" s="1244"/>
      <c r="G45" s="1244"/>
      <c r="H45" s="1245"/>
      <c r="I45" s="106">
        <v>4450</v>
      </c>
      <c r="J45" s="107">
        <v>4244</v>
      </c>
      <c r="K45" s="107">
        <v>4024</v>
      </c>
      <c r="L45" s="107">
        <v>3999</v>
      </c>
      <c r="M45" s="108">
        <v>3908</v>
      </c>
    </row>
    <row r="46" spans="2:13" ht="27.75" customHeight="1" x14ac:dyDescent="0.15">
      <c r="B46" s="1240"/>
      <c r="C46" s="1241"/>
      <c r="D46" s="109"/>
      <c r="E46" s="1244" t="s">
        <v>36</v>
      </c>
      <c r="F46" s="1244"/>
      <c r="G46" s="1244"/>
      <c r="H46" s="1245"/>
      <c r="I46" s="106" t="s">
        <v>506</v>
      </c>
      <c r="J46" s="107" t="s">
        <v>506</v>
      </c>
      <c r="K46" s="107" t="s">
        <v>506</v>
      </c>
      <c r="L46" s="107" t="s">
        <v>506</v>
      </c>
      <c r="M46" s="108" t="s">
        <v>506</v>
      </c>
    </row>
    <row r="47" spans="2:13" ht="27.75" customHeight="1" x14ac:dyDescent="0.15">
      <c r="B47" s="1240"/>
      <c r="C47" s="1241"/>
      <c r="D47" s="110"/>
      <c r="E47" s="1254" t="s">
        <v>37</v>
      </c>
      <c r="F47" s="1255"/>
      <c r="G47" s="1255"/>
      <c r="H47" s="1256"/>
      <c r="I47" s="106" t="s">
        <v>506</v>
      </c>
      <c r="J47" s="107" t="s">
        <v>506</v>
      </c>
      <c r="K47" s="107" t="s">
        <v>506</v>
      </c>
      <c r="L47" s="107" t="s">
        <v>506</v>
      </c>
      <c r="M47" s="108" t="s">
        <v>506</v>
      </c>
    </row>
    <row r="48" spans="2:13" ht="27.75" customHeight="1" x14ac:dyDescent="0.15">
      <c r="B48" s="1240"/>
      <c r="C48" s="1241"/>
      <c r="D48" s="105"/>
      <c r="E48" s="1244" t="s">
        <v>38</v>
      </c>
      <c r="F48" s="1244"/>
      <c r="G48" s="1244"/>
      <c r="H48" s="1245"/>
      <c r="I48" s="106" t="s">
        <v>506</v>
      </c>
      <c r="J48" s="107" t="s">
        <v>506</v>
      </c>
      <c r="K48" s="107" t="s">
        <v>506</v>
      </c>
      <c r="L48" s="107" t="s">
        <v>506</v>
      </c>
      <c r="M48" s="108" t="s">
        <v>506</v>
      </c>
    </row>
    <row r="49" spans="2:13" ht="27.75" customHeight="1" x14ac:dyDescent="0.15">
      <c r="B49" s="1242"/>
      <c r="C49" s="1243"/>
      <c r="D49" s="105"/>
      <c r="E49" s="1244" t="s">
        <v>39</v>
      </c>
      <c r="F49" s="1244"/>
      <c r="G49" s="1244"/>
      <c r="H49" s="1245"/>
      <c r="I49" s="106" t="s">
        <v>506</v>
      </c>
      <c r="J49" s="107" t="s">
        <v>506</v>
      </c>
      <c r="K49" s="107" t="s">
        <v>506</v>
      </c>
      <c r="L49" s="107" t="s">
        <v>506</v>
      </c>
      <c r="M49" s="108" t="s">
        <v>506</v>
      </c>
    </row>
    <row r="50" spans="2:13" ht="27.75" customHeight="1" x14ac:dyDescent="0.15">
      <c r="B50" s="1238" t="s">
        <v>40</v>
      </c>
      <c r="C50" s="1239"/>
      <c r="D50" s="111"/>
      <c r="E50" s="1244" t="s">
        <v>41</v>
      </c>
      <c r="F50" s="1244"/>
      <c r="G50" s="1244"/>
      <c r="H50" s="1245"/>
      <c r="I50" s="106">
        <v>7243</v>
      </c>
      <c r="J50" s="107">
        <v>8268</v>
      </c>
      <c r="K50" s="107">
        <v>9088</v>
      </c>
      <c r="L50" s="107">
        <v>9311</v>
      </c>
      <c r="M50" s="108">
        <v>9080</v>
      </c>
    </row>
    <row r="51" spans="2:13" ht="27.75" customHeight="1" x14ac:dyDescent="0.15">
      <c r="B51" s="1240"/>
      <c r="C51" s="1241"/>
      <c r="D51" s="105"/>
      <c r="E51" s="1244" t="s">
        <v>42</v>
      </c>
      <c r="F51" s="1244"/>
      <c r="G51" s="1244"/>
      <c r="H51" s="1245"/>
      <c r="I51" s="106">
        <v>1572</v>
      </c>
      <c r="J51" s="107">
        <v>1310</v>
      </c>
      <c r="K51" s="107">
        <v>1407</v>
      </c>
      <c r="L51" s="107">
        <v>885</v>
      </c>
      <c r="M51" s="108">
        <v>770</v>
      </c>
    </row>
    <row r="52" spans="2:13" ht="27.75" customHeight="1" x14ac:dyDescent="0.15">
      <c r="B52" s="1242"/>
      <c r="C52" s="1243"/>
      <c r="D52" s="105"/>
      <c r="E52" s="1244" t="s">
        <v>43</v>
      </c>
      <c r="F52" s="1244"/>
      <c r="G52" s="1244"/>
      <c r="H52" s="1245"/>
      <c r="I52" s="106">
        <v>41214</v>
      </c>
      <c r="J52" s="107">
        <v>41262</v>
      </c>
      <c r="K52" s="107">
        <v>40736</v>
      </c>
      <c r="L52" s="107">
        <v>40143</v>
      </c>
      <c r="M52" s="108">
        <v>39070</v>
      </c>
    </row>
    <row r="53" spans="2:13" ht="27.75" customHeight="1" thickBot="1" x14ac:dyDescent="0.2">
      <c r="B53" s="1246" t="s">
        <v>44</v>
      </c>
      <c r="C53" s="1247"/>
      <c r="D53" s="112"/>
      <c r="E53" s="1248" t="s">
        <v>45</v>
      </c>
      <c r="F53" s="1248"/>
      <c r="G53" s="1248"/>
      <c r="H53" s="1249"/>
      <c r="I53" s="113">
        <v>17050</v>
      </c>
      <c r="J53" s="114">
        <v>16183</v>
      </c>
      <c r="K53" s="114">
        <v>18286</v>
      </c>
      <c r="L53" s="114">
        <v>17019</v>
      </c>
      <c r="M53" s="115">
        <v>15220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mnylQIrGyu93WiWhKjuX/uGcznNGXiSxkThxTqAqfSDdr1YNG8Fqv1Jv2bIeDt1eBAMnrViXnfnz3DqWVHgSg==" saltValue="Uo9OZRMMlBHpZQ9LNm/p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5" t="s">
        <v>48</v>
      </c>
      <c r="D55" s="1265"/>
      <c r="E55" s="1266"/>
      <c r="F55" s="127">
        <v>2757</v>
      </c>
      <c r="G55" s="127">
        <v>2779</v>
      </c>
      <c r="H55" s="128">
        <v>2794</v>
      </c>
    </row>
    <row r="56" spans="2:8" ht="52.5" customHeight="1" x14ac:dyDescent="0.15">
      <c r="B56" s="129"/>
      <c r="C56" s="1267" t="s">
        <v>49</v>
      </c>
      <c r="D56" s="1267"/>
      <c r="E56" s="1268"/>
      <c r="F56" s="130">
        <v>1591</v>
      </c>
      <c r="G56" s="130">
        <v>1690</v>
      </c>
      <c r="H56" s="131">
        <v>983</v>
      </c>
    </row>
    <row r="57" spans="2:8" ht="53.25" customHeight="1" x14ac:dyDescent="0.15">
      <c r="B57" s="129"/>
      <c r="C57" s="1269" t="s">
        <v>50</v>
      </c>
      <c r="D57" s="1269"/>
      <c r="E57" s="1270"/>
      <c r="F57" s="132">
        <v>7024</v>
      </c>
      <c r="G57" s="132">
        <v>7019</v>
      </c>
      <c r="H57" s="133">
        <v>7304</v>
      </c>
    </row>
    <row r="58" spans="2:8" ht="45.75" customHeight="1" x14ac:dyDescent="0.15">
      <c r="B58" s="134"/>
      <c r="C58" s="1257" t="s">
        <v>590</v>
      </c>
      <c r="D58" s="1258"/>
      <c r="E58" s="1259"/>
      <c r="F58" s="135">
        <v>2700</v>
      </c>
      <c r="G58" s="135">
        <v>2700</v>
      </c>
      <c r="H58" s="136">
        <v>2700</v>
      </c>
    </row>
    <row r="59" spans="2:8" ht="45.75" customHeight="1" x14ac:dyDescent="0.15">
      <c r="B59" s="134"/>
      <c r="C59" s="1257" t="s">
        <v>591</v>
      </c>
      <c r="D59" s="1258"/>
      <c r="E59" s="1259"/>
      <c r="F59" s="135">
        <v>1233</v>
      </c>
      <c r="G59" s="135">
        <v>1311</v>
      </c>
      <c r="H59" s="136">
        <v>1289</v>
      </c>
    </row>
    <row r="60" spans="2:8" ht="45.75" customHeight="1" x14ac:dyDescent="0.15">
      <c r="B60" s="134"/>
      <c r="C60" s="1257" t="s">
        <v>592</v>
      </c>
      <c r="D60" s="1258"/>
      <c r="E60" s="1259"/>
      <c r="F60" s="135">
        <v>896</v>
      </c>
      <c r="G60" s="135">
        <v>734</v>
      </c>
      <c r="H60" s="136">
        <v>829</v>
      </c>
    </row>
    <row r="61" spans="2:8" ht="45.75" customHeight="1" x14ac:dyDescent="0.15">
      <c r="B61" s="134"/>
      <c r="C61" s="1257" t="s">
        <v>593</v>
      </c>
      <c r="D61" s="1258"/>
      <c r="E61" s="1259"/>
      <c r="F61" s="135">
        <v>797</v>
      </c>
      <c r="G61" s="135">
        <v>727</v>
      </c>
      <c r="H61" s="136">
        <v>662</v>
      </c>
    </row>
    <row r="62" spans="2:8" ht="45.75" customHeight="1" thickBot="1" x14ac:dyDescent="0.2">
      <c r="B62" s="137"/>
      <c r="C62" s="1260" t="s">
        <v>594</v>
      </c>
      <c r="D62" s="1261"/>
      <c r="E62" s="1262"/>
      <c r="F62" s="138">
        <v>451</v>
      </c>
      <c r="G62" s="138">
        <v>504</v>
      </c>
      <c r="H62" s="139">
        <v>559</v>
      </c>
    </row>
    <row r="63" spans="2:8" ht="52.5" customHeight="1" thickBot="1" x14ac:dyDescent="0.2">
      <c r="B63" s="140"/>
      <c r="C63" s="1263" t="s">
        <v>51</v>
      </c>
      <c r="D63" s="1263"/>
      <c r="E63" s="1264"/>
      <c r="F63" s="141">
        <v>11373</v>
      </c>
      <c r="G63" s="141">
        <v>11488</v>
      </c>
      <c r="H63" s="142">
        <v>11081</v>
      </c>
    </row>
    <row r="64" spans="2:8" ht="15" customHeight="1" x14ac:dyDescent="0.15"/>
    <row r="65" ht="0" hidden="1" customHeight="1" x14ac:dyDescent="0.15"/>
    <row r="66" ht="0" hidden="1" customHeight="1" x14ac:dyDescent="0.15"/>
  </sheetData>
  <sheetProtection algorithmName="SHA-512" hashValue="USDq4IDyAKCP60Kt6VpT/gyE3u+WmwW84K/LXHSYseP5LLjzKVzx56BfggpJa8c+kubvGfpEkMdAJxIQoxeGmw==" saltValue="fmXrXGtt272jpiSq9x6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F35F-59AC-4292-9F64-AFE2E79409F0}">
  <sheetPr>
    <pageSetUpPr fitToPage="1"/>
  </sheetPr>
  <dimension ref="A1:WZM191"/>
  <sheetViews>
    <sheetView showGridLines="0" tabSelected="1" topLeftCell="AE10" zoomScale="75" zoomScaleNormal="75" zoomScaleSheetLayoutView="55" workbookViewId="0">
      <selection activeCell="BA23" sqref="BA2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0"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122.8</v>
      </c>
      <c r="BY51" s="1311"/>
      <c r="BZ51" s="1311"/>
      <c r="CA51" s="1311"/>
      <c r="CB51" s="1311"/>
      <c r="CC51" s="1311"/>
      <c r="CD51" s="1311"/>
      <c r="CE51" s="1311"/>
      <c r="CF51" s="1311">
        <v>141.19999999999999</v>
      </c>
      <c r="CG51" s="1311"/>
      <c r="CH51" s="1311"/>
      <c r="CI51" s="1311"/>
      <c r="CJ51" s="1311"/>
      <c r="CK51" s="1311"/>
      <c r="CL51" s="1311"/>
      <c r="CM51" s="1311"/>
      <c r="CN51" s="1311">
        <v>135.6</v>
      </c>
      <c r="CO51" s="1311"/>
      <c r="CP51" s="1311"/>
      <c r="CQ51" s="1311"/>
      <c r="CR51" s="1311"/>
      <c r="CS51" s="1311"/>
      <c r="CT51" s="1311"/>
      <c r="CU51" s="1311"/>
      <c r="CV51" s="1311">
        <v>122.4</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63.8</v>
      </c>
      <c r="BY53" s="1311"/>
      <c r="BZ53" s="1311"/>
      <c r="CA53" s="1311"/>
      <c r="CB53" s="1311"/>
      <c r="CC53" s="1311"/>
      <c r="CD53" s="1311"/>
      <c r="CE53" s="1311"/>
      <c r="CF53" s="1311">
        <v>62.2</v>
      </c>
      <c r="CG53" s="1311"/>
      <c r="CH53" s="1311"/>
      <c r="CI53" s="1311"/>
      <c r="CJ53" s="1311"/>
      <c r="CK53" s="1311"/>
      <c r="CL53" s="1311"/>
      <c r="CM53" s="1311"/>
      <c r="CN53" s="1311">
        <v>63.8</v>
      </c>
      <c r="CO53" s="1311"/>
      <c r="CP53" s="1311"/>
      <c r="CQ53" s="1311"/>
      <c r="CR53" s="1311"/>
      <c r="CS53" s="1311"/>
      <c r="CT53" s="1311"/>
      <c r="CU53" s="1311"/>
      <c r="CV53" s="1311">
        <v>62.7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32.799999999999997</v>
      </c>
      <c r="BY55" s="1311"/>
      <c r="BZ55" s="1311"/>
      <c r="CA55" s="1311"/>
      <c r="CB55" s="1311"/>
      <c r="CC55" s="1311"/>
      <c r="CD55" s="1311"/>
      <c r="CE55" s="1311"/>
      <c r="CF55" s="1311">
        <v>20.2</v>
      </c>
      <c r="CG55" s="1311"/>
      <c r="CH55" s="1311"/>
      <c r="CI55" s="1311"/>
      <c r="CJ55" s="1311"/>
      <c r="CK55" s="1311"/>
      <c r="CL55" s="1311"/>
      <c r="CM55" s="1311"/>
      <c r="CN55" s="1311">
        <v>19</v>
      </c>
      <c r="CO55" s="1311"/>
      <c r="CP55" s="1311"/>
      <c r="CQ55" s="1311"/>
      <c r="CR55" s="1311"/>
      <c r="CS55" s="1311"/>
      <c r="CT55" s="1311"/>
      <c r="CU55" s="1311"/>
      <c r="CV55" s="1311">
        <v>15.4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53.6</v>
      </c>
      <c r="CG57" s="1311"/>
      <c r="CH57" s="1311"/>
      <c r="CI57" s="1311"/>
      <c r="CJ57" s="1311"/>
      <c r="CK57" s="1311"/>
      <c r="CL57" s="1311"/>
      <c r="CM57" s="1311"/>
      <c r="CN57" s="1311">
        <v>56.1</v>
      </c>
      <c r="CO57" s="1311"/>
      <c r="CP57" s="1311"/>
      <c r="CQ57" s="1311"/>
      <c r="CR57" s="1311"/>
      <c r="CS57" s="1311"/>
      <c r="CT57" s="1311"/>
      <c r="CU57" s="1311"/>
      <c r="CV57" s="1311">
        <v>57.5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604</v>
      </c>
    </row>
    <row r="64" spans="1:109" x14ac:dyDescent="0.15">
      <c r="B64" s="1280"/>
      <c r="G64" s="1287"/>
      <c r="I64" s="1321"/>
      <c r="J64" s="1321"/>
      <c r="K64" s="1321"/>
      <c r="L64" s="1321"/>
      <c r="M64" s="1321"/>
      <c r="N64" s="1322"/>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600</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1">
        <v>131.69999999999999</v>
      </c>
      <c r="BQ73" s="1311"/>
      <c r="BR73" s="1311"/>
      <c r="BS73" s="1311"/>
      <c r="BT73" s="1311"/>
      <c r="BU73" s="1311"/>
      <c r="BV73" s="1311"/>
      <c r="BW73" s="1311"/>
      <c r="BX73" s="1311">
        <v>122.8</v>
      </c>
      <c r="BY73" s="1311"/>
      <c r="BZ73" s="1311"/>
      <c r="CA73" s="1311"/>
      <c r="CB73" s="1311"/>
      <c r="CC73" s="1311"/>
      <c r="CD73" s="1311"/>
      <c r="CE73" s="1311"/>
      <c r="CF73" s="1311">
        <v>141.19999999999999</v>
      </c>
      <c r="CG73" s="1311"/>
      <c r="CH73" s="1311"/>
      <c r="CI73" s="1311"/>
      <c r="CJ73" s="1311"/>
      <c r="CK73" s="1311"/>
      <c r="CL73" s="1311"/>
      <c r="CM73" s="1311"/>
      <c r="CN73" s="1311">
        <v>135.6</v>
      </c>
      <c r="CO73" s="1311"/>
      <c r="CP73" s="1311"/>
      <c r="CQ73" s="1311"/>
      <c r="CR73" s="1311"/>
      <c r="CS73" s="1311"/>
      <c r="CT73" s="1311"/>
      <c r="CU73" s="1311"/>
      <c r="CV73" s="1311">
        <v>122.4</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1">
        <v>13.6</v>
      </c>
      <c r="BQ75" s="1311"/>
      <c r="BR75" s="1311"/>
      <c r="BS75" s="1311"/>
      <c r="BT75" s="1311"/>
      <c r="BU75" s="1311"/>
      <c r="BV75" s="1311"/>
      <c r="BW75" s="1311"/>
      <c r="BX75" s="1311">
        <v>13.2</v>
      </c>
      <c r="BY75" s="1311"/>
      <c r="BZ75" s="1311"/>
      <c r="CA75" s="1311"/>
      <c r="CB75" s="1311"/>
      <c r="CC75" s="1311"/>
      <c r="CD75" s="1311"/>
      <c r="CE75" s="1311"/>
      <c r="CF75" s="1311">
        <v>14.4</v>
      </c>
      <c r="CG75" s="1311"/>
      <c r="CH75" s="1311"/>
      <c r="CI75" s="1311"/>
      <c r="CJ75" s="1311"/>
      <c r="CK75" s="1311"/>
      <c r="CL75" s="1311"/>
      <c r="CM75" s="1311"/>
      <c r="CN75" s="1311">
        <v>14.3</v>
      </c>
      <c r="CO75" s="1311"/>
      <c r="CP75" s="1311"/>
      <c r="CQ75" s="1311"/>
      <c r="CR75" s="1311"/>
      <c r="CS75" s="1311"/>
      <c r="CT75" s="1311"/>
      <c r="CU75" s="1311"/>
      <c r="CV75" s="1311">
        <v>14.1</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603</v>
      </c>
      <c r="AO77" s="1305"/>
      <c r="AP77" s="1305"/>
      <c r="AQ77" s="1305"/>
      <c r="AR77" s="1305"/>
      <c r="AS77" s="1305"/>
      <c r="AT77" s="1305"/>
      <c r="AU77" s="1305"/>
      <c r="AV77" s="1305"/>
      <c r="AW77" s="1305"/>
      <c r="AX77" s="1305"/>
      <c r="AY77" s="1305"/>
      <c r="AZ77" s="1305"/>
      <c r="BA77" s="1305"/>
      <c r="BB77" s="1309" t="s">
        <v>601</v>
      </c>
      <c r="BC77" s="1309"/>
      <c r="BD77" s="1309"/>
      <c r="BE77" s="1309"/>
      <c r="BF77" s="1309"/>
      <c r="BG77" s="1309"/>
      <c r="BH77" s="1309"/>
      <c r="BI77" s="1309"/>
      <c r="BJ77" s="1309"/>
      <c r="BK77" s="1309"/>
      <c r="BL77" s="1309"/>
      <c r="BM77" s="1309"/>
      <c r="BN77" s="1309"/>
      <c r="BO77" s="1309"/>
      <c r="BP77" s="1311">
        <v>48.6</v>
      </c>
      <c r="BQ77" s="1311"/>
      <c r="BR77" s="1311"/>
      <c r="BS77" s="1311"/>
      <c r="BT77" s="1311"/>
      <c r="BU77" s="1311"/>
      <c r="BV77" s="1311"/>
      <c r="BW77" s="1311"/>
      <c r="BX77" s="1311">
        <v>32.799999999999997</v>
      </c>
      <c r="BY77" s="1311"/>
      <c r="BZ77" s="1311"/>
      <c r="CA77" s="1311"/>
      <c r="CB77" s="1311"/>
      <c r="CC77" s="1311"/>
      <c r="CD77" s="1311"/>
      <c r="CE77" s="1311"/>
      <c r="CF77" s="1311">
        <v>20.2</v>
      </c>
      <c r="CG77" s="1311"/>
      <c r="CH77" s="1311"/>
      <c r="CI77" s="1311"/>
      <c r="CJ77" s="1311"/>
      <c r="CK77" s="1311"/>
      <c r="CL77" s="1311"/>
      <c r="CM77" s="1311"/>
      <c r="CN77" s="1311">
        <v>19</v>
      </c>
      <c r="CO77" s="1311"/>
      <c r="CP77" s="1311"/>
      <c r="CQ77" s="1311"/>
      <c r="CR77" s="1311"/>
      <c r="CS77" s="1311"/>
      <c r="CT77" s="1311"/>
      <c r="CU77" s="1311"/>
      <c r="CV77" s="1311">
        <v>15.4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1">
        <v>10.4</v>
      </c>
      <c r="BQ79" s="1311"/>
      <c r="BR79" s="1311"/>
      <c r="BS79" s="1311"/>
      <c r="BT79" s="1311"/>
      <c r="BU79" s="1311"/>
      <c r="BV79" s="1311"/>
      <c r="BW79" s="1311"/>
      <c r="BX79" s="1311">
        <v>9.5</v>
      </c>
      <c r="BY79" s="1311"/>
      <c r="BZ79" s="1311"/>
      <c r="CA79" s="1311"/>
      <c r="CB79" s="1311"/>
      <c r="CC79" s="1311"/>
      <c r="CD79" s="1311"/>
      <c r="CE79" s="1311"/>
      <c r="CF79" s="1311">
        <v>8.6</v>
      </c>
      <c r="CG79" s="1311"/>
      <c r="CH79" s="1311"/>
      <c r="CI79" s="1311"/>
      <c r="CJ79" s="1311"/>
      <c r="CK79" s="1311"/>
      <c r="CL79" s="1311"/>
      <c r="CM79" s="1311"/>
      <c r="CN79" s="1311">
        <v>8.5</v>
      </c>
      <c r="CO79" s="1311"/>
      <c r="CP79" s="1311"/>
      <c r="CQ79" s="1311"/>
      <c r="CR79" s="1311"/>
      <c r="CS79" s="1311"/>
      <c r="CT79" s="1311"/>
      <c r="CU79" s="1311"/>
      <c r="CV79" s="1311">
        <v>8.5</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pans="108:109" ht="13.5" hidden="1" customHeight="1" x14ac:dyDescent="0.15">
      <c r="DD97" s="1273"/>
      <c r="DE97" s="1273"/>
    </row>
    <row r="98" spans="108:109" ht="13.5" hidden="1" customHeight="1" x14ac:dyDescent="0.15">
      <c r="DD98" s="1273"/>
      <c r="DE98" s="1273"/>
    </row>
    <row r="99" spans="108:109" ht="13.5" hidden="1" customHeight="1" x14ac:dyDescent="0.15">
      <c r="DD99" s="1273"/>
      <c r="DE99" s="1273"/>
    </row>
    <row r="100" spans="108:109" ht="13.5" hidden="1" customHeight="1" x14ac:dyDescent="0.15">
      <c r="DD100" s="1273"/>
      <c r="DE100" s="1273"/>
    </row>
    <row r="101" spans="108:109" ht="13.5" hidden="1" customHeight="1" x14ac:dyDescent="0.15">
      <c r="DD101" s="1273"/>
      <c r="DE101" s="1273"/>
    </row>
    <row r="102" spans="108:109" ht="13.5" hidden="1" customHeight="1" x14ac:dyDescent="0.15">
      <c r="DD102" s="1273"/>
      <c r="DE102" s="1273"/>
    </row>
    <row r="103" spans="108:109" ht="13.5" hidden="1" customHeight="1" x14ac:dyDescent="0.15">
      <c r="DD103" s="1273"/>
      <c r="DE103" s="1273"/>
    </row>
    <row r="104" spans="108:109" ht="13.5" hidden="1" customHeight="1" x14ac:dyDescent="0.15">
      <c r="DD104" s="1273"/>
      <c r="DE104" s="1273"/>
    </row>
    <row r="105" spans="108:109" ht="13.5" hidden="1" customHeight="1" x14ac:dyDescent="0.15">
      <c r="DD105" s="1273"/>
      <c r="DE105" s="1273"/>
    </row>
    <row r="106" spans="108:109" ht="13.5" hidden="1" customHeight="1" x14ac:dyDescent="0.15">
      <c r="DD106" s="1273"/>
      <c r="DE106" s="1273"/>
    </row>
    <row r="107" spans="108:109" ht="13.5" hidden="1" customHeight="1" x14ac:dyDescent="0.15">
      <c r="DD107" s="1273"/>
      <c r="DE107" s="1273"/>
    </row>
    <row r="108" spans="108:109" ht="13.5" hidden="1" customHeight="1" x14ac:dyDescent="0.15">
      <c r="DD108" s="1273"/>
      <c r="DE108" s="1273"/>
    </row>
    <row r="109" spans="108:109" ht="13.5" hidden="1" customHeight="1" x14ac:dyDescent="0.15">
      <c r="DD109" s="1273"/>
      <c r="DE109" s="1273"/>
    </row>
    <row r="110" spans="108:109" ht="13.5" hidden="1" customHeight="1" x14ac:dyDescent="0.15">
      <c r="DD110" s="1273"/>
      <c r="DE110" s="1273"/>
    </row>
    <row r="111" spans="108:109" ht="13.5" hidden="1" customHeight="1" x14ac:dyDescent="0.15">
      <c r="DD111" s="1273"/>
      <c r="DE111" s="1273"/>
    </row>
    <row r="112" spans="108:109" ht="13.5" hidden="1" customHeight="1" x14ac:dyDescent="0.15">
      <c r="DD112" s="1273"/>
      <c r="DE112" s="1273"/>
    </row>
    <row r="113" spans="108:109" ht="13.5" hidden="1" customHeight="1" x14ac:dyDescent="0.15">
      <c r="DD113" s="1273"/>
      <c r="DE113" s="1273"/>
    </row>
    <row r="114" spans="108:109" ht="13.5" hidden="1" customHeight="1" x14ac:dyDescent="0.15">
      <c r="DD114" s="1273"/>
      <c r="DE114" s="1273"/>
    </row>
    <row r="115" spans="108:109" ht="13.5" hidden="1" customHeight="1" x14ac:dyDescent="0.15">
      <c r="DD115" s="1273"/>
      <c r="DE115" s="1273"/>
    </row>
    <row r="116" spans="108:109" ht="13.5" hidden="1" customHeight="1" x14ac:dyDescent="0.15">
      <c r="DD116" s="1273"/>
      <c r="DE116" s="1273"/>
    </row>
    <row r="117" spans="108:109" ht="13.5" hidden="1" customHeight="1" x14ac:dyDescent="0.15">
      <c r="DD117" s="1273"/>
      <c r="DE117" s="1273"/>
    </row>
    <row r="118" spans="108:109" ht="13.5" hidden="1" customHeight="1" x14ac:dyDescent="0.15">
      <c r="DD118" s="1273"/>
      <c r="DE118" s="1273"/>
    </row>
    <row r="119" spans="108:109" ht="13.5" hidden="1" customHeight="1" x14ac:dyDescent="0.15">
      <c r="DD119" s="1273"/>
      <c r="DE119" s="1273"/>
    </row>
    <row r="120" spans="108:109" ht="13.5" hidden="1" customHeight="1" x14ac:dyDescent="0.15">
      <c r="DD120" s="1273"/>
      <c r="DE120" s="1273"/>
    </row>
    <row r="121" spans="108:109" ht="13.5" hidden="1" customHeight="1" x14ac:dyDescent="0.15">
      <c r="DD121" s="1273"/>
      <c r="DE121" s="1273"/>
    </row>
    <row r="122" spans="108:109" ht="13.5" hidden="1" customHeight="1" x14ac:dyDescent="0.15">
      <c r="DD122" s="1273"/>
      <c r="DE122" s="1273"/>
    </row>
    <row r="123" spans="108:109" ht="13.5" hidden="1" customHeight="1" x14ac:dyDescent="0.15">
      <c r="DD123" s="1273"/>
      <c r="DE123" s="1273"/>
    </row>
    <row r="124" spans="108:109" ht="13.5" hidden="1" customHeight="1" x14ac:dyDescent="0.15">
      <c r="DD124" s="1273"/>
      <c r="DE124" s="1273"/>
    </row>
    <row r="125" spans="108:109" ht="13.5" hidden="1" customHeight="1" x14ac:dyDescent="0.15">
      <c r="DD125" s="1273"/>
      <c r="DE125" s="1273"/>
    </row>
    <row r="126" spans="108:109" ht="13.5" hidden="1" customHeight="1" x14ac:dyDescent="0.15">
      <c r="DD126" s="1273"/>
      <c r="DE126" s="1273"/>
    </row>
    <row r="127" spans="108:109" ht="13.5" hidden="1" customHeight="1" x14ac:dyDescent="0.15">
      <c r="DD127" s="1273"/>
      <c r="DE127" s="1273"/>
    </row>
    <row r="128" spans="108:109" ht="13.5" hidden="1" customHeight="1" x14ac:dyDescent="0.15">
      <c r="DD128" s="1273"/>
      <c r="DE128" s="1273"/>
    </row>
    <row r="129" spans="108:109" ht="13.5" hidden="1" customHeight="1" x14ac:dyDescent="0.15">
      <c r="DD129" s="1273"/>
      <c r="DE129" s="1273"/>
    </row>
    <row r="130" spans="108:109" ht="13.5" hidden="1" customHeight="1" x14ac:dyDescent="0.15">
      <c r="DD130" s="1273"/>
      <c r="DE130" s="1273"/>
    </row>
    <row r="131" spans="108:109" ht="13.5" hidden="1" customHeight="1" x14ac:dyDescent="0.15">
      <c r="DD131" s="1273"/>
      <c r="DE131" s="1273"/>
    </row>
    <row r="132" spans="108:109" ht="13.5" hidden="1" customHeight="1" x14ac:dyDescent="0.15">
      <c r="DD132" s="1273"/>
      <c r="DE132" s="1273"/>
    </row>
    <row r="133" spans="108:109" ht="13.5" hidden="1" customHeight="1" x14ac:dyDescent="0.15">
      <c r="DD133" s="1273"/>
      <c r="DE133" s="1273"/>
    </row>
    <row r="134" spans="108:109" ht="13.5" hidden="1" customHeight="1" x14ac:dyDescent="0.15">
      <c r="DD134" s="1273"/>
      <c r="DE134" s="1273"/>
    </row>
    <row r="135" spans="108:109" ht="13.5" hidden="1" customHeight="1" x14ac:dyDescent="0.15">
      <c r="DD135" s="1273"/>
      <c r="DE135" s="1273"/>
    </row>
    <row r="136" spans="108:109" ht="13.5" hidden="1" customHeight="1" x14ac:dyDescent="0.15">
      <c r="DD136" s="1273"/>
      <c r="DE136" s="1273"/>
    </row>
    <row r="137" spans="108:109" ht="13.5" hidden="1" customHeight="1" x14ac:dyDescent="0.15">
      <c r="DD137" s="1273"/>
      <c r="DE137" s="1273"/>
    </row>
    <row r="138" spans="108:109" ht="13.5" hidden="1" customHeight="1" x14ac:dyDescent="0.15">
      <c r="DD138" s="1273"/>
      <c r="DE138" s="1273"/>
    </row>
    <row r="139" spans="108:109" ht="13.5" hidden="1" customHeight="1" x14ac:dyDescent="0.15">
      <c r="DD139" s="1273"/>
      <c r="DE139" s="1273"/>
    </row>
    <row r="140" spans="108:109" ht="13.5" hidden="1" customHeight="1" x14ac:dyDescent="0.15">
      <c r="DD140" s="1273"/>
      <c r="DE140" s="1273"/>
    </row>
    <row r="141" spans="108:109" ht="13.5" hidden="1" customHeight="1" x14ac:dyDescent="0.15">
      <c r="DD141" s="1273"/>
      <c r="DE141" s="1273"/>
    </row>
    <row r="142" spans="108:109" ht="13.5" hidden="1" customHeight="1" x14ac:dyDescent="0.15">
      <c r="DD142" s="1273"/>
      <c r="DE142" s="1273"/>
    </row>
    <row r="143" spans="108:109" ht="13.5" hidden="1" customHeight="1" x14ac:dyDescent="0.15">
      <c r="DD143" s="1273"/>
      <c r="DE143" s="1273"/>
    </row>
    <row r="144" spans="108:109" ht="13.5" hidden="1" customHeight="1" x14ac:dyDescent="0.15">
      <c r="DD144" s="1273"/>
      <c r="DE144" s="1273"/>
    </row>
    <row r="145" spans="108:109" ht="13.5" hidden="1" customHeight="1" x14ac:dyDescent="0.15">
      <c r="DD145" s="1273"/>
      <c r="DE145" s="1273"/>
    </row>
    <row r="146" spans="108:109" ht="13.5" hidden="1" customHeight="1" x14ac:dyDescent="0.15">
      <c r="DD146" s="1273"/>
      <c r="DE146" s="1273"/>
    </row>
    <row r="147" spans="108:109" ht="13.5" hidden="1" customHeight="1" x14ac:dyDescent="0.15">
      <c r="DD147" s="1273"/>
      <c r="DE147" s="1273"/>
    </row>
    <row r="148" spans="108:109" ht="13.5" hidden="1" customHeight="1" x14ac:dyDescent="0.15">
      <c r="DD148" s="1273"/>
      <c r="DE148" s="1273"/>
    </row>
    <row r="149" spans="108:109" ht="13.5" hidden="1" customHeight="1" x14ac:dyDescent="0.15">
      <c r="DD149" s="1273"/>
      <c r="DE149" s="1273"/>
    </row>
    <row r="150" spans="108:109" ht="13.5" hidden="1" customHeight="1" x14ac:dyDescent="0.15">
      <c r="DD150" s="1273"/>
      <c r="DE150" s="1273"/>
    </row>
    <row r="151" spans="108:109" ht="13.5" hidden="1" customHeight="1" x14ac:dyDescent="0.15">
      <c r="DD151" s="1273"/>
      <c r="DE151" s="1273"/>
    </row>
    <row r="152" spans="108:109" ht="13.5" hidden="1" customHeight="1" x14ac:dyDescent="0.15">
      <c r="DD152" s="1273"/>
      <c r="DE152" s="1273"/>
    </row>
    <row r="153" spans="108:109" ht="13.5" hidden="1" customHeight="1" x14ac:dyDescent="0.15">
      <c r="DD153" s="1273"/>
      <c r="DE153" s="1273"/>
    </row>
    <row r="154" spans="108:109" ht="13.5" hidden="1" customHeight="1" x14ac:dyDescent="0.15">
      <c r="DD154" s="1273"/>
      <c r="DE154" s="1273"/>
    </row>
    <row r="155" spans="108:109" ht="13.5" hidden="1" customHeight="1" x14ac:dyDescent="0.15">
      <c r="DD155" s="1273"/>
      <c r="DE155" s="1273"/>
    </row>
    <row r="156" spans="108:109" ht="13.5" hidden="1" customHeight="1" x14ac:dyDescent="0.15">
      <c r="DD156" s="1273"/>
      <c r="DE156" s="1273"/>
    </row>
    <row r="157" spans="108:109" ht="13.5" hidden="1" customHeight="1" x14ac:dyDescent="0.15">
      <c r="DD157" s="1273"/>
      <c r="DE157" s="1273"/>
    </row>
    <row r="158" spans="108:109" ht="13.5" hidden="1" customHeight="1" x14ac:dyDescent="0.15">
      <c r="DD158" s="1273"/>
      <c r="DE158" s="1273"/>
    </row>
    <row r="159" spans="108:109" ht="13.5" hidden="1" customHeight="1" x14ac:dyDescent="0.15">
      <c r="DD159" s="1273"/>
      <c r="DE159" s="1273"/>
    </row>
    <row r="160" spans="108:109" ht="13.5" hidden="1" customHeight="1" x14ac:dyDescent="0.15">
      <c r="DD160" s="1273"/>
      <c r="DE160" s="127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v1XjARIKsckmAcF7syfb7qLUcuL0b4zqb3hDcMyvgRlZ8nhliMgaxI3O1boOjzSJZ+vsUjfopwYIqcva1qZ6w==" saltValue="u2B7kl4MIsuX6l7V/yKq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ADA5-5E49-4C14-A27A-5C23D01C23F9}">
  <sheetPr>
    <pageSetUpPr fitToPage="1"/>
  </sheetPr>
  <dimension ref="A1:DR135"/>
  <sheetViews>
    <sheetView showGridLines="0" topLeftCell="BZ1" zoomScaleNormal="100" zoomScaleSheetLayoutView="70" workbookViewId="0">
      <selection activeCell="BA23" sqref="BA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p1MengzB2W6Y+hKNS6PWz4oJygju74NPnw1ZZJA6uZpty/K/4HVCHM+0PC/EjmyMXM3/wQoExCO79PSNwkGxA==" saltValue="3F+a/4iDLFBpZD0UbY8M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9F0C-4B07-4E8A-8B5A-BD82F85ACD2B}">
  <sheetPr>
    <pageSetUpPr fitToPage="1"/>
  </sheetPr>
  <dimension ref="A1:DR135"/>
  <sheetViews>
    <sheetView showGridLines="0" topLeftCell="BZ1" zoomScaleNormal="100" zoomScaleSheetLayoutView="55" workbookViewId="0">
      <selection activeCell="BA23" sqref="BA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7xNemBWi2LtVMb1PBf7Vd9F884OMInbYoaZVNtFhMbCdDEHOjCNOwhcQR2xcsosy0wP0oRkurtEPCoTVrLGEQ==" saltValue="yGtfz4oPlUMC3LXDugWV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126035</v>
      </c>
      <c r="E3" s="161"/>
      <c r="F3" s="162">
        <v>83623</v>
      </c>
      <c r="G3" s="163"/>
      <c r="H3" s="164"/>
    </row>
    <row r="4" spans="1:8" x14ac:dyDescent="0.15">
      <c r="A4" s="165"/>
      <c r="B4" s="166"/>
      <c r="C4" s="167"/>
      <c r="D4" s="168">
        <v>82733</v>
      </c>
      <c r="E4" s="169"/>
      <c r="F4" s="170">
        <v>48787</v>
      </c>
      <c r="G4" s="171"/>
      <c r="H4" s="172"/>
    </row>
    <row r="5" spans="1:8" x14ac:dyDescent="0.15">
      <c r="A5" s="153" t="s">
        <v>540</v>
      </c>
      <c r="B5" s="158"/>
      <c r="C5" s="159"/>
      <c r="D5" s="160">
        <v>79914</v>
      </c>
      <c r="E5" s="161"/>
      <c r="F5" s="162">
        <v>87974</v>
      </c>
      <c r="G5" s="163"/>
      <c r="H5" s="164"/>
    </row>
    <row r="6" spans="1:8" x14ac:dyDescent="0.15">
      <c r="A6" s="165"/>
      <c r="B6" s="166"/>
      <c r="C6" s="167"/>
      <c r="D6" s="168">
        <v>60152</v>
      </c>
      <c r="E6" s="169"/>
      <c r="F6" s="170">
        <v>48183</v>
      </c>
      <c r="G6" s="171"/>
      <c r="H6" s="172"/>
    </row>
    <row r="7" spans="1:8" x14ac:dyDescent="0.15">
      <c r="A7" s="153" t="s">
        <v>541</v>
      </c>
      <c r="B7" s="158"/>
      <c r="C7" s="159"/>
      <c r="D7" s="160">
        <v>78688</v>
      </c>
      <c r="E7" s="161"/>
      <c r="F7" s="162">
        <v>78864</v>
      </c>
      <c r="G7" s="163"/>
      <c r="H7" s="164"/>
    </row>
    <row r="8" spans="1:8" x14ac:dyDescent="0.15">
      <c r="A8" s="165"/>
      <c r="B8" s="166"/>
      <c r="C8" s="167"/>
      <c r="D8" s="168">
        <v>57457</v>
      </c>
      <c r="E8" s="169"/>
      <c r="F8" s="170">
        <v>46136</v>
      </c>
      <c r="G8" s="171"/>
      <c r="H8" s="172"/>
    </row>
    <row r="9" spans="1:8" x14ac:dyDescent="0.15">
      <c r="A9" s="153" t="s">
        <v>542</v>
      </c>
      <c r="B9" s="158"/>
      <c r="C9" s="159"/>
      <c r="D9" s="160">
        <v>75407</v>
      </c>
      <c r="E9" s="161"/>
      <c r="F9" s="162">
        <v>85042</v>
      </c>
      <c r="G9" s="163"/>
      <c r="H9" s="164"/>
    </row>
    <row r="10" spans="1:8" x14ac:dyDescent="0.15">
      <c r="A10" s="165"/>
      <c r="B10" s="166"/>
      <c r="C10" s="167"/>
      <c r="D10" s="168">
        <v>45796</v>
      </c>
      <c r="E10" s="169"/>
      <c r="F10" s="170">
        <v>50806</v>
      </c>
      <c r="G10" s="171"/>
      <c r="H10" s="172"/>
    </row>
    <row r="11" spans="1:8" x14ac:dyDescent="0.15">
      <c r="A11" s="153" t="s">
        <v>543</v>
      </c>
      <c r="B11" s="158"/>
      <c r="C11" s="159"/>
      <c r="D11" s="160">
        <v>52789</v>
      </c>
      <c r="E11" s="161"/>
      <c r="F11" s="162">
        <v>83774</v>
      </c>
      <c r="G11" s="163"/>
      <c r="H11" s="164"/>
    </row>
    <row r="12" spans="1:8" x14ac:dyDescent="0.15">
      <c r="A12" s="165"/>
      <c r="B12" s="166"/>
      <c r="C12" s="173"/>
      <c r="D12" s="168">
        <v>32399</v>
      </c>
      <c r="E12" s="169"/>
      <c r="F12" s="170">
        <v>52179</v>
      </c>
      <c r="G12" s="171"/>
      <c r="H12" s="172"/>
    </row>
    <row r="13" spans="1:8" x14ac:dyDescent="0.15">
      <c r="A13" s="153"/>
      <c r="B13" s="158"/>
      <c r="C13" s="174"/>
      <c r="D13" s="175">
        <v>82567</v>
      </c>
      <c r="E13" s="176"/>
      <c r="F13" s="177">
        <v>83855</v>
      </c>
      <c r="G13" s="178"/>
      <c r="H13" s="164"/>
    </row>
    <row r="14" spans="1:8" x14ac:dyDescent="0.15">
      <c r="A14" s="165"/>
      <c r="B14" s="166"/>
      <c r="C14" s="167"/>
      <c r="D14" s="168">
        <v>55707</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4.38</v>
      </c>
      <c r="C19" s="179">
        <f>ROUND(VALUE(SUBSTITUTE(実質収支比率等に係る経年分析!G$48,"▲","-")),2)</f>
        <v>5.6</v>
      </c>
      <c r="D19" s="179">
        <f>ROUND(VALUE(SUBSTITUTE(実質収支比率等に係る経年分析!H$48,"▲","-")),2)</f>
        <v>1.64</v>
      </c>
      <c r="E19" s="179">
        <f>ROUND(VALUE(SUBSTITUTE(実質収支比率等に係る経年分析!I$48,"▲","-")),2)</f>
        <v>2.2000000000000002</v>
      </c>
      <c r="F19" s="179">
        <f>ROUND(VALUE(SUBSTITUTE(実質収支比率等に係る経年分析!J$48,"▲","-")),2)</f>
        <v>4.46</v>
      </c>
    </row>
    <row r="20" spans="1:11" x14ac:dyDescent="0.15">
      <c r="A20" s="179" t="s">
        <v>55</v>
      </c>
      <c r="B20" s="179">
        <f>ROUND(VALUE(SUBSTITUTE(実質収支比率等に係る経年分析!F$47,"▲","-")),2)</f>
        <v>16.149999999999999</v>
      </c>
      <c r="C20" s="179">
        <f>ROUND(VALUE(SUBSTITUTE(実質収支比率等に係る経年分析!G$47,"▲","-")),2)</f>
        <v>16.03</v>
      </c>
      <c r="D20" s="179">
        <f>ROUND(VALUE(SUBSTITUTE(実質収支比率等に係る経年分析!H$47,"▲","-")),2)</f>
        <v>16.420000000000002</v>
      </c>
      <c r="E20" s="179">
        <f>ROUND(VALUE(SUBSTITUTE(実質収支比率等に係る経年分析!I$47,"▲","-")),2)</f>
        <v>17</v>
      </c>
      <c r="F20" s="179">
        <f>ROUND(VALUE(SUBSTITUTE(実質収支比率等に係る経年分析!J$47,"▲","-")),2)</f>
        <v>17.63</v>
      </c>
    </row>
    <row r="21" spans="1:11" x14ac:dyDescent="0.15">
      <c r="A21" s="179" t="s">
        <v>56</v>
      </c>
      <c r="B21" s="179">
        <f>IF(ISNUMBER(VALUE(SUBSTITUTE(実質収支比率等に係る経年分析!F$49,"▲","-"))),ROUND(VALUE(SUBSTITUTE(実質収支比率等に係る経年分析!F$49,"▲","-")),2),NA())</f>
        <v>4.97</v>
      </c>
      <c r="C21" s="179">
        <f>IF(ISNUMBER(VALUE(SUBSTITUTE(実質収支比率等に係る経年分析!G$49,"▲","-"))),ROUND(VALUE(SUBSTITUTE(実質収支比率等に係る経年分析!G$49,"▲","-")),2),NA())</f>
        <v>4.79</v>
      </c>
      <c r="D21" s="179">
        <f>IF(ISNUMBER(VALUE(SUBSTITUTE(実質収支比率等に係る経年分析!H$49,"▲","-"))),ROUND(VALUE(SUBSTITUTE(実質収支比率等に係る経年分析!H$49,"▲","-")),2),NA())</f>
        <v>-0.95</v>
      </c>
      <c r="E21" s="179">
        <f>IF(ISNUMBER(VALUE(SUBSTITUTE(実質収支比率等に係る経年分析!I$49,"▲","-"))),ROUND(VALUE(SUBSTITUTE(実質収支比率等に係る経年分析!I$49,"▲","-")),2),NA())</f>
        <v>3.71</v>
      </c>
      <c r="F21" s="179">
        <f>IF(ISNUMBER(VALUE(SUBSTITUTE(実質収支比率等に係る経年分析!J$49,"▲","-"))),ROUND(VALUE(SUBSTITUTE(実質収支比率等に係る経年分析!J$49,"▲","-")),2),NA())</f>
        <v>6.89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1.36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産業廃棄物最終処分事業特別会計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国民健康保険特別会計　保険事業勘定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0.56000000000000005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1.37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土地開発事業特別会計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4.1100000000000003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4.22</v>
      </c>
    </row>
    <row r="36" spans="1:16" x14ac:dyDescent="0.15">
      <c r="A36" s="180" t="str">
        <f>IF(連結実質赤字比率に係る赤字・黒字の構成分析!C$34="",NA(),連結実質赤字比率に係る赤字・黒字の構成分析!C$34)</f>
        <v>農業共済事業会計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4154</v>
      </c>
      <c r="E42" s="181"/>
      <c r="F42" s="181"/>
      <c r="G42" s="181">
        <f>'実質公債費比率（分子）の構造'!L$52</f>
        <v>4113</v>
      </c>
      <c r="H42" s="181"/>
      <c r="I42" s="181"/>
      <c r="J42" s="181">
        <f>'実質公債費比率（分子）の構造'!M$52</f>
        <v>4077</v>
      </c>
      <c r="K42" s="181"/>
      <c r="L42" s="181"/>
      <c r="M42" s="181">
        <f>'実質公債費比率（分子）の構造'!N$52</f>
        <v>3934</v>
      </c>
      <c r="N42" s="181"/>
      <c r="O42" s="181"/>
      <c r="P42" s="181">
        <f>'実質公債費比率（分子）の構造'!O$52</f>
        <v>3554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441</v>
      </c>
      <c r="C45" s="181"/>
      <c r="D45" s="181"/>
      <c r="E45" s="181">
        <f>'実質公債費比率（分子）の構造'!L$49</f>
        <v>508</v>
      </c>
      <c r="F45" s="181"/>
      <c r="G45" s="181"/>
      <c r="H45" s="181">
        <f>'実質公債費比率（分子）の構造'!M$49</f>
        <v>487</v>
      </c>
      <c r="I45" s="181"/>
      <c r="J45" s="181"/>
      <c r="K45" s="181">
        <f>'実質公債費比率（分子）の構造'!N$49</f>
        <v>495</v>
      </c>
      <c r="L45" s="181"/>
      <c r="M45" s="181"/>
      <c r="N45" s="181">
        <f>'実質公債費比率（分子）の構造'!O$49</f>
        <v>448</v>
      </c>
      <c r="O45" s="181"/>
      <c r="P45" s="181"/>
    </row>
    <row r="46" spans="1:16" x14ac:dyDescent="0.15">
      <c r="A46" s="181" t="s">
        <v>67</v>
      </c>
      <c r="B46" s="181">
        <f>'実質公債費比率（分子）の構造'!K$48</f>
        <v>1295</v>
      </c>
      <c r="C46" s="181"/>
      <c r="D46" s="181"/>
      <c r="E46" s="181">
        <f>'実質公債費比率（分子）の構造'!L$48</f>
        <v>1338</v>
      </c>
      <c r="F46" s="181"/>
      <c r="G46" s="181"/>
      <c r="H46" s="181">
        <f>'実質公債費比率（分子）の構造'!M$48</f>
        <v>1510</v>
      </c>
      <c r="I46" s="181"/>
      <c r="J46" s="181"/>
      <c r="K46" s="181">
        <f>'実質公債費比率（分子）の構造'!N$48</f>
        <v>1535</v>
      </c>
      <c r="L46" s="181"/>
      <c r="M46" s="181"/>
      <c r="N46" s="181">
        <f>'実質公債費比率（分子）の構造'!O$48</f>
        <v>1364</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4062</v>
      </c>
      <c r="C49" s="181"/>
      <c r="D49" s="181"/>
      <c r="E49" s="181">
        <f>'実質公債費比率（分子）の構造'!L$45</f>
        <v>3991</v>
      </c>
      <c r="F49" s="181"/>
      <c r="G49" s="181"/>
      <c r="H49" s="181">
        <f>'実質公債費比率（分子）の構造'!M$45</f>
        <v>3795</v>
      </c>
      <c r="I49" s="181"/>
      <c r="J49" s="181"/>
      <c r="K49" s="181">
        <f>'実質公債費比率（分子）の構造'!N$45</f>
        <v>3772</v>
      </c>
      <c r="L49" s="181"/>
      <c r="M49" s="181"/>
      <c r="N49" s="181">
        <f>'実質公債費比率（分子）の構造'!O$45</f>
        <v>3530</v>
      </c>
      <c r="O49" s="181"/>
      <c r="P49" s="181"/>
    </row>
    <row r="50" spans="1:16" x14ac:dyDescent="0.15">
      <c r="A50" s="181" t="s">
        <v>70</v>
      </c>
      <c r="B50" s="181" t="e">
        <f>NA()</f>
        <v>#N/A</v>
      </c>
      <c r="C50" s="181">
        <f>IF(ISNUMBER('実質公債費比率（分子）の構造'!K$53),'実質公債費比率（分子）の構造'!K$53,NA())</f>
        <v>1647</v>
      </c>
      <c r="D50" s="181" t="e">
        <f>NA()</f>
        <v>#N/A</v>
      </c>
      <c r="E50" s="181" t="e">
        <f>NA()</f>
        <v>#N/A</v>
      </c>
      <c r="F50" s="181">
        <f>IF(ISNUMBER('実質公債費比率（分子）の構造'!L$53),'実質公債費比率（分子）の構造'!L$53,NA())</f>
        <v>1724</v>
      </c>
      <c r="G50" s="181" t="e">
        <f>NA()</f>
        <v>#N/A</v>
      </c>
      <c r="H50" s="181" t="e">
        <f>NA()</f>
        <v>#N/A</v>
      </c>
      <c r="I50" s="181">
        <f>IF(ISNUMBER('実質公債費比率（分子）の構造'!M$53),'実質公債費比率（分子）の構造'!M$53,NA())</f>
        <v>1715</v>
      </c>
      <c r="J50" s="181" t="e">
        <f>NA()</f>
        <v>#N/A</v>
      </c>
      <c r="K50" s="181" t="e">
        <f>NA()</f>
        <v>#N/A</v>
      </c>
      <c r="L50" s="181">
        <f>IF(ISNUMBER('実質公債費比率（分子）の構造'!N$53),'実質公債費比率（分子）の構造'!N$53,NA())</f>
        <v>1868</v>
      </c>
      <c r="M50" s="181" t="e">
        <f>NA()</f>
        <v>#N/A</v>
      </c>
      <c r="N50" s="181" t="e">
        <f>NA()</f>
        <v>#N/A</v>
      </c>
      <c r="O50" s="181">
        <f>IF(ISNUMBER('実質公債費比率（分子）の構造'!O$53),'実質公債費比率（分子）の構造'!O$53,NA())</f>
        <v>1788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41214</v>
      </c>
      <c r="E56" s="180"/>
      <c r="F56" s="180"/>
      <c r="G56" s="180">
        <f>'将来負担比率（分子）の構造'!J$52</f>
        <v>41262</v>
      </c>
      <c r="H56" s="180"/>
      <c r="I56" s="180"/>
      <c r="J56" s="180">
        <f>'将来負担比率（分子）の構造'!K$52</f>
        <v>40736</v>
      </c>
      <c r="K56" s="180"/>
      <c r="L56" s="180"/>
      <c r="M56" s="180">
        <f>'将来負担比率（分子）の構造'!L$52</f>
        <v>40143</v>
      </c>
      <c r="N56" s="180"/>
      <c r="O56" s="180"/>
      <c r="P56" s="180">
        <f>'将来負担比率（分子）の構造'!M$52</f>
        <v>39070</v>
      </c>
    </row>
    <row r="57" spans="1:16" x14ac:dyDescent="0.15">
      <c r="A57" s="180" t="s">
        <v>42</v>
      </c>
      <c r="B57" s="180"/>
      <c r="C57" s="180"/>
      <c r="D57" s="180">
        <f>'将来負担比率（分子）の構造'!I$51</f>
        <v>1572</v>
      </c>
      <c r="E57" s="180"/>
      <c r="F57" s="180"/>
      <c r="G57" s="180">
        <f>'将来負担比率（分子）の構造'!J$51</f>
        <v>1310</v>
      </c>
      <c r="H57" s="180"/>
      <c r="I57" s="180"/>
      <c r="J57" s="180">
        <f>'将来負担比率（分子）の構造'!K$51</f>
        <v>1407</v>
      </c>
      <c r="K57" s="180"/>
      <c r="L57" s="180"/>
      <c r="M57" s="180">
        <f>'将来負担比率（分子）の構造'!L$51</f>
        <v>885</v>
      </c>
      <c r="N57" s="180"/>
      <c r="O57" s="180"/>
      <c r="P57" s="180">
        <f>'将来負担比率（分子）の構造'!M$51</f>
        <v>770</v>
      </c>
    </row>
    <row r="58" spans="1:16" x14ac:dyDescent="0.15">
      <c r="A58" s="180" t="s">
        <v>41</v>
      </c>
      <c r="B58" s="180"/>
      <c r="C58" s="180"/>
      <c r="D58" s="180">
        <f>'将来負担比率（分子）の構造'!I$50</f>
        <v>7243</v>
      </c>
      <c r="E58" s="180"/>
      <c r="F58" s="180"/>
      <c r="G58" s="180">
        <f>'将来負担比率（分子）の構造'!J$50</f>
        <v>8268</v>
      </c>
      <c r="H58" s="180"/>
      <c r="I58" s="180"/>
      <c r="J58" s="180">
        <f>'将来負担比率（分子）の構造'!K$50</f>
        <v>9088</v>
      </c>
      <c r="K58" s="180"/>
      <c r="L58" s="180"/>
      <c r="M58" s="180">
        <f>'将来負担比率（分子）の構造'!L$50</f>
        <v>9311</v>
      </c>
      <c r="N58" s="180"/>
      <c r="O58" s="180"/>
      <c r="P58" s="180">
        <f>'将来負担比率（分子）の構造'!M$50</f>
        <v>9080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4450</v>
      </c>
      <c r="C62" s="180"/>
      <c r="D62" s="180"/>
      <c r="E62" s="180">
        <f>'将来負担比率（分子）の構造'!J$45</f>
        <v>4244</v>
      </c>
      <c r="F62" s="180"/>
      <c r="G62" s="180"/>
      <c r="H62" s="180">
        <f>'将来負担比率（分子）の構造'!K$45</f>
        <v>4024</v>
      </c>
      <c r="I62" s="180"/>
      <c r="J62" s="180"/>
      <c r="K62" s="180">
        <f>'将来負担比率（分子）の構造'!L$45</f>
        <v>3999</v>
      </c>
      <c r="L62" s="180"/>
      <c r="M62" s="180"/>
      <c r="N62" s="180">
        <f>'将来負担比率（分子）の構造'!M$45</f>
        <v>3908</v>
      </c>
      <c r="O62" s="180"/>
      <c r="P62" s="180"/>
    </row>
    <row r="63" spans="1:16" x14ac:dyDescent="0.15">
      <c r="A63" s="180" t="s">
        <v>34</v>
      </c>
      <c r="B63" s="180">
        <f>'将来負担比率（分子）の構造'!I$44</f>
        <v>4863</v>
      </c>
      <c r="C63" s="180"/>
      <c r="D63" s="180"/>
      <c r="E63" s="180">
        <f>'将来負担比率（分子）の構造'!J$44</f>
        <v>5947</v>
      </c>
      <c r="F63" s="180"/>
      <c r="G63" s="180"/>
      <c r="H63" s="180">
        <f>'将来負担比率（分子）の構造'!K$44</f>
        <v>6435</v>
      </c>
      <c r="I63" s="180"/>
      <c r="J63" s="180"/>
      <c r="K63" s="180">
        <f>'将来負担比率（分子）の構造'!L$44</f>
        <v>6307</v>
      </c>
      <c r="L63" s="180"/>
      <c r="M63" s="180"/>
      <c r="N63" s="180">
        <f>'将来負担比率（分子）の構造'!M$44</f>
        <v>6203</v>
      </c>
      <c r="O63" s="180"/>
      <c r="P63" s="180"/>
    </row>
    <row r="64" spans="1:16" x14ac:dyDescent="0.15">
      <c r="A64" s="180" t="s">
        <v>33</v>
      </c>
      <c r="B64" s="180">
        <f>'将来負担比率（分子）の構造'!I$43</f>
        <v>20781</v>
      </c>
      <c r="C64" s="180"/>
      <c r="D64" s="180"/>
      <c r="E64" s="180">
        <f>'将来負担比率（分子）の構造'!J$43</f>
        <v>20173</v>
      </c>
      <c r="F64" s="180"/>
      <c r="G64" s="180"/>
      <c r="H64" s="180">
        <f>'将来負担比率（分子）の構造'!K$43</f>
        <v>23236</v>
      </c>
      <c r="I64" s="180"/>
      <c r="J64" s="180"/>
      <c r="K64" s="180">
        <f>'将来負担比率（分子）の構造'!L$43</f>
        <v>21994</v>
      </c>
      <c r="L64" s="180"/>
      <c r="M64" s="180"/>
      <c r="N64" s="180">
        <f>'将来負担比率（分子）の構造'!M$43</f>
        <v>20566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36985</v>
      </c>
      <c r="C66" s="180"/>
      <c r="D66" s="180"/>
      <c r="E66" s="180">
        <f>'将来負担比率（分子）の構造'!J$41</f>
        <v>36658</v>
      </c>
      <c r="F66" s="180"/>
      <c r="G66" s="180"/>
      <c r="H66" s="180">
        <f>'将来負担比率（分子）の構造'!K$41</f>
        <v>35821</v>
      </c>
      <c r="I66" s="180"/>
      <c r="J66" s="180"/>
      <c r="K66" s="180">
        <f>'将来負担比率（分子）の構造'!L$41</f>
        <v>35059</v>
      </c>
      <c r="L66" s="180"/>
      <c r="M66" s="180"/>
      <c r="N66" s="180">
        <f>'将来負担比率（分子）の構造'!M$41</f>
        <v>33462</v>
      </c>
      <c r="O66" s="180"/>
      <c r="P66" s="180"/>
    </row>
    <row r="67" spans="1:16" x14ac:dyDescent="0.15">
      <c r="A67" s="180" t="s">
        <v>74</v>
      </c>
      <c r="B67" s="180" t="e">
        <f>NA()</f>
        <v>#N/A</v>
      </c>
      <c r="C67" s="180">
        <f>IF(ISNUMBER('将来負担比率（分子）の構造'!I$53), IF('将来負担比率（分子）の構造'!I$53 &lt; 0, 0, '将来負担比率（分子）の構造'!I$53), NA())</f>
        <v>17050</v>
      </c>
      <c r="D67" s="180" t="e">
        <f>NA()</f>
        <v>#N/A</v>
      </c>
      <c r="E67" s="180" t="e">
        <f>NA()</f>
        <v>#N/A</v>
      </c>
      <c r="F67" s="180">
        <f>IF(ISNUMBER('将来負担比率（分子）の構造'!J$53), IF('将来負担比率（分子）の構造'!J$53 &lt; 0, 0, '将来負担比率（分子）の構造'!J$53), NA())</f>
        <v>16183</v>
      </c>
      <c r="G67" s="180" t="e">
        <f>NA()</f>
        <v>#N/A</v>
      </c>
      <c r="H67" s="180" t="e">
        <f>NA()</f>
        <v>#N/A</v>
      </c>
      <c r="I67" s="180">
        <f>IF(ISNUMBER('将来負担比率（分子）の構造'!K$53), IF('将来負担比率（分子）の構造'!K$53 &lt; 0, 0, '将来負担比率（分子）の構造'!K$53), NA())</f>
        <v>18286</v>
      </c>
      <c r="J67" s="180" t="e">
        <f>NA()</f>
        <v>#N/A</v>
      </c>
      <c r="K67" s="180" t="e">
        <f>NA()</f>
        <v>#N/A</v>
      </c>
      <c r="L67" s="180">
        <f>IF(ISNUMBER('将来負担比率（分子）の構造'!L$53), IF('将来負担比率（分子）の構造'!L$53 &lt; 0, 0, '将来負担比率（分子）の構造'!L$53), NA())</f>
        <v>17019</v>
      </c>
      <c r="M67" s="180" t="e">
        <f>NA()</f>
        <v>#N/A</v>
      </c>
      <c r="N67" s="180" t="e">
        <f>NA()</f>
        <v>#N/A</v>
      </c>
      <c r="O67" s="180">
        <f>IF(ISNUMBER('将来負担比率（分子）の構造'!M$53), IF('将来負担比率（分子）の構造'!M$53 &lt; 0, 0, '将来負担比率（分子）の構造'!M$53), NA())</f>
        <v>15220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2757</v>
      </c>
      <c r="C72" s="184">
        <f>基金残高に係る経年分析!G55</f>
        <v>2779</v>
      </c>
      <c r="D72" s="184">
        <f>基金残高に係る経年分析!H55</f>
        <v>2794</v>
      </c>
    </row>
    <row r="73" spans="1:16" x14ac:dyDescent="0.15">
      <c r="A73" s="183" t="s">
        <v>77</v>
      </c>
      <c r="B73" s="184">
        <f>基金残高に係る経年分析!F56</f>
        <v>1591</v>
      </c>
      <c r="C73" s="184">
        <f>基金残高に係る経年分析!G56</f>
        <v>1690</v>
      </c>
      <c r="D73" s="184">
        <f>基金残高に係る経年分析!H56</f>
        <v>983</v>
      </c>
    </row>
    <row r="74" spans="1:16" x14ac:dyDescent="0.15">
      <c r="A74" s="183" t="s">
        <v>78</v>
      </c>
      <c r="B74" s="184">
        <f>基金残高に係る経年分析!F57</f>
        <v>7024</v>
      </c>
      <c r="C74" s="184">
        <f>基金残高に係る経年分析!G57</f>
        <v>7019</v>
      </c>
      <c r="D74" s="184">
        <f>基金残高に係る経年分析!H57</f>
        <v>7304</v>
      </c>
    </row>
  </sheetData>
  <sheetProtection algorithmName="SHA-512" hashValue="TF3L4ETyVLrKbtlpmx6fBoqKPMnF2NFoAxNFMuRUaJf/ZQCxh73Kp42amDUTtzY4hBmGkGTChftgDeQhJjn4Lg==" saltValue="mg2nwJ62SSVvVOvgkM8p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5764033</v>
      </c>
      <c r="S5" s="689"/>
      <c r="T5" s="689"/>
      <c r="U5" s="689"/>
      <c r="V5" s="689"/>
      <c r="W5" s="689"/>
      <c r="X5" s="689"/>
      <c r="Y5" s="735"/>
      <c r="Z5" s="753">
        <v>21.7</v>
      </c>
      <c r="AA5" s="753"/>
      <c r="AB5" s="753"/>
      <c r="AC5" s="753"/>
      <c r="AD5" s="754">
        <v>5764033</v>
      </c>
      <c r="AE5" s="754"/>
      <c r="AF5" s="754"/>
      <c r="AG5" s="754"/>
      <c r="AH5" s="754"/>
      <c r="AI5" s="754"/>
      <c r="AJ5" s="754"/>
      <c r="AK5" s="754"/>
      <c r="AL5" s="736">
        <v>37.6</v>
      </c>
      <c r="AM5" s="705"/>
      <c r="AN5" s="705"/>
      <c r="AO5" s="737"/>
      <c r="AP5" s="722" t="s">
        <v>227</v>
      </c>
      <c r="AQ5" s="723"/>
      <c r="AR5" s="723"/>
      <c r="AS5" s="723"/>
      <c r="AT5" s="723"/>
      <c r="AU5" s="723"/>
      <c r="AV5" s="723"/>
      <c r="AW5" s="723"/>
      <c r="AX5" s="723"/>
      <c r="AY5" s="723"/>
      <c r="AZ5" s="723"/>
      <c r="BA5" s="723"/>
      <c r="BB5" s="723"/>
      <c r="BC5" s="723"/>
      <c r="BD5" s="723"/>
      <c r="BE5" s="723"/>
      <c r="BF5" s="724"/>
      <c r="BG5" s="623">
        <v>5711787</v>
      </c>
      <c r="BH5" s="626"/>
      <c r="BI5" s="626"/>
      <c r="BJ5" s="626"/>
      <c r="BK5" s="626"/>
      <c r="BL5" s="626"/>
      <c r="BM5" s="626"/>
      <c r="BN5" s="627"/>
      <c r="BO5" s="685">
        <v>99.1</v>
      </c>
      <c r="BP5" s="685"/>
      <c r="BQ5" s="685"/>
      <c r="BR5" s="685"/>
      <c r="BS5" s="686" t="s">
        <v>128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292541</v>
      </c>
      <c r="S6" s="626"/>
      <c r="T6" s="626"/>
      <c r="U6" s="626"/>
      <c r="V6" s="626"/>
      <c r="W6" s="626"/>
      <c r="X6" s="626"/>
      <c r="Y6" s="627"/>
      <c r="Z6" s="685">
        <v>1.1000000000000001</v>
      </c>
      <c r="AA6" s="685"/>
      <c r="AB6" s="685"/>
      <c r="AC6" s="685"/>
      <c r="AD6" s="686">
        <v>292541</v>
      </c>
      <c r="AE6" s="686"/>
      <c r="AF6" s="686"/>
      <c r="AG6" s="686"/>
      <c r="AH6" s="686"/>
      <c r="AI6" s="686"/>
      <c r="AJ6" s="686"/>
      <c r="AK6" s="686"/>
      <c r="AL6" s="628">
        <v>1.9</v>
      </c>
      <c r="AM6" s="629"/>
      <c r="AN6" s="629"/>
      <c r="AO6" s="687"/>
      <c r="AP6" s="620" t="s">
        <v>232</v>
      </c>
      <c r="AQ6" s="621"/>
      <c r="AR6" s="621"/>
      <c r="AS6" s="621"/>
      <c r="AT6" s="621"/>
      <c r="AU6" s="621"/>
      <c r="AV6" s="621"/>
      <c r="AW6" s="621"/>
      <c r="AX6" s="621"/>
      <c r="AY6" s="621"/>
      <c r="AZ6" s="621"/>
      <c r="BA6" s="621"/>
      <c r="BB6" s="621"/>
      <c r="BC6" s="621"/>
      <c r="BD6" s="621"/>
      <c r="BE6" s="621"/>
      <c r="BF6" s="622"/>
      <c r="BG6" s="623">
        <v>5711787</v>
      </c>
      <c r="BH6" s="626"/>
      <c r="BI6" s="626"/>
      <c r="BJ6" s="626"/>
      <c r="BK6" s="626"/>
      <c r="BL6" s="626"/>
      <c r="BM6" s="626"/>
      <c r="BN6" s="627"/>
      <c r="BO6" s="685">
        <v>99.1</v>
      </c>
      <c r="BP6" s="685"/>
      <c r="BQ6" s="685"/>
      <c r="BR6" s="685"/>
      <c r="BS6" s="686" t="s">
        <v>233</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195630</v>
      </c>
      <c r="CS6" s="626"/>
      <c r="CT6" s="626"/>
      <c r="CU6" s="626"/>
      <c r="CV6" s="626"/>
      <c r="CW6" s="626"/>
      <c r="CX6" s="626"/>
      <c r="CY6" s="627"/>
      <c r="CZ6" s="736">
        <v>0.8</v>
      </c>
      <c r="DA6" s="705"/>
      <c r="DB6" s="705"/>
      <c r="DC6" s="739"/>
      <c r="DD6" s="631" t="s">
        <v>233</v>
      </c>
      <c r="DE6" s="626"/>
      <c r="DF6" s="626"/>
      <c r="DG6" s="626"/>
      <c r="DH6" s="626"/>
      <c r="DI6" s="626"/>
      <c r="DJ6" s="626"/>
      <c r="DK6" s="626"/>
      <c r="DL6" s="626"/>
      <c r="DM6" s="626"/>
      <c r="DN6" s="626"/>
      <c r="DO6" s="626"/>
      <c r="DP6" s="627"/>
      <c r="DQ6" s="631">
        <v>195503</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10755</v>
      </c>
      <c r="S7" s="626"/>
      <c r="T7" s="626"/>
      <c r="U7" s="626"/>
      <c r="V7" s="626"/>
      <c r="W7" s="626"/>
      <c r="X7" s="626"/>
      <c r="Y7" s="627"/>
      <c r="Z7" s="685">
        <v>0</v>
      </c>
      <c r="AA7" s="685"/>
      <c r="AB7" s="685"/>
      <c r="AC7" s="685"/>
      <c r="AD7" s="686">
        <v>10755</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2240482</v>
      </c>
      <c r="BH7" s="626"/>
      <c r="BI7" s="626"/>
      <c r="BJ7" s="626"/>
      <c r="BK7" s="626"/>
      <c r="BL7" s="626"/>
      <c r="BM7" s="626"/>
      <c r="BN7" s="627"/>
      <c r="BO7" s="685">
        <v>38.9</v>
      </c>
      <c r="BP7" s="685"/>
      <c r="BQ7" s="685"/>
      <c r="BR7" s="685"/>
      <c r="BS7" s="686" t="s">
        <v>128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3146924</v>
      </c>
      <c r="CS7" s="626"/>
      <c r="CT7" s="626"/>
      <c r="CU7" s="626"/>
      <c r="CV7" s="626"/>
      <c r="CW7" s="626"/>
      <c r="CX7" s="626"/>
      <c r="CY7" s="627"/>
      <c r="CZ7" s="685">
        <v>12.2</v>
      </c>
      <c r="DA7" s="685"/>
      <c r="DB7" s="685"/>
      <c r="DC7" s="685"/>
      <c r="DD7" s="631">
        <v>24710</v>
      </c>
      <c r="DE7" s="626"/>
      <c r="DF7" s="626"/>
      <c r="DG7" s="626"/>
      <c r="DH7" s="626"/>
      <c r="DI7" s="626"/>
      <c r="DJ7" s="626"/>
      <c r="DK7" s="626"/>
      <c r="DL7" s="626"/>
      <c r="DM7" s="626"/>
      <c r="DN7" s="626"/>
      <c r="DO7" s="626"/>
      <c r="DP7" s="627"/>
      <c r="DQ7" s="631">
        <v>2523477</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32254</v>
      </c>
      <c r="S8" s="626"/>
      <c r="T8" s="626"/>
      <c r="U8" s="626"/>
      <c r="V8" s="626"/>
      <c r="W8" s="626"/>
      <c r="X8" s="626"/>
      <c r="Y8" s="627"/>
      <c r="Z8" s="685">
        <v>0.1</v>
      </c>
      <c r="AA8" s="685"/>
      <c r="AB8" s="685"/>
      <c r="AC8" s="685"/>
      <c r="AD8" s="686">
        <v>32254</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78970</v>
      </c>
      <c r="BH8" s="626"/>
      <c r="BI8" s="626"/>
      <c r="BJ8" s="626"/>
      <c r="BK8" s="626"/>
      <c r="BL8" s="626"/>
      <c r="BM8" s="626"/>
      <c r="BN8" s="627"/>
      <c r="BO8" s="685">
        <v>1.4</v>
      </c>
      <c r="BP8" s="685"/>
      <c r="BQ8" s="685"/>
      <c r="BR8" s="685"/>
      <c r="BS8" s="631" t="s">
        <v>233</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7126695</v>
      </c>
      <c r="CS8" s="626"/>
      <c r="CT8" s="626"/>
      <c r="CU8" s="626"/>
      <c r="CV8" s="626"/>
      <c r="CW8" s="626"/>
      <c r="CX8" s="626"/>
      <c r="CY8" s="627"/>
      <c r="CZ8" s="685">
        <v>27.6</v>
      </c>
      <c r="DA8" s="685"/>
      <c r="DB8" s="685"/>
      <c r="DC8" s="685"/>
      <c r="DD8" s="631">
        <v>177756</v>
      </c>
      <c r="DE8" s="626"/>
      <c r="DF8" s="626"/>
      <c r="DG8" s="626"/>
      <c r="DH8" s="626"/>
      <c r="DI8" s="626"/>
      <c r="DJ8" s="626"/>
      <c r="DK8" s="626"/>
      <c r="DL8" s="626"/>
      <c r="DM8" s="626"/>
      <c r="DN8" s="626"/>
      <c r="DO8" s="626"/>
      <c r="DP8" s="627"/>
      <c r="DQ8" s="631">
        <v>3940924</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25633</v>
      </c>
      <c r="S9" s="626"/>
      <c r="T9" s="626"/>
      <c r="U9" s="626"/>
      <c r="V9" s="626"/>
      <c r="W9" s="626"/>
      <c r="X9" s="626"/>
      <c r="Y9" s="627"/>
      <c r="Z9" s="685">
        <v>0.1</v>
      </c>
      <c r="AA9" s="685"/>
      <c r="AB9" s="685"/>
      <c r="AC9" s="685"/>
      <c r="AD9" s="686">
        <v>25633</v>
      </c>
      <c r="AE9" s="686"/>
      <c r="AF9" s="686"/>
      <c r="AG9" s="686"/>
      <c r="AH9" s="686"/>
      <c r="AI9" s="686"/>
      <c r="AJ9" s="686"/>
      <c r="AK9" s="686"/>
      <c r="AL9" s="628">
        <v>0.2</v>
      </c>
      <c r="AM9" s="629"/>
      <c r="AN9" s="629"/>
      <c r="AO9" s="687"/>
      <c r="AP9" s="620" t="s">
        <v>242</v>
      </c>
      <c r="AQ9" s="621"/>
      <c r="AR9" s="621"/>
      <c r="AS9" s="621"/>
      <c r="AT9" s="621"/>
      <c r="AU9" s="621"/>
      <c r="AV9" s="621"/>
      <c r="AW9" s="621"/>
      <c r="AX9" s="621"/>
      <c r="AY9" s="621"/>
      <c r="AZ9" s="621"/>
      <c r="BA9" s="621"/>
      <c r="BB9" s="621"/>
      <c r="BC9" s="621"/>
      <c r="BD9" s="621"/>
      <c r="BE9" s="621"/>
      <c r="BF9" s="622"/>
      <c r="BG9" s="623">
        <v>1816637</v>
      </c>
      <c r="BH9" s="626"/>
      <c r="BI9" s="626"/>
      <c r="BJ9" s="626"/>
      <c r="BK9" s="626"/>
      <c r="BL9" s="626"/>
      <c r="BM9" s="626"/>
      <c r="BN9" s="627"/>
      <c r="BO9" s="685">
        <v>31.5</v>
      </c>
      <c r="BP9" s="685"/>
      <c r="BQ9" s="685"/>
      <c r="BR9" s="685"/>
      <c r="BS9" s="631" t="s">
        <v>128</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1900125</v>
      </c>
      <c r="CS9" s="626"/>
      <c r="CT9" s="626"/>
      <c r="CU9" s="626"/>
      <c r="CV9" s="626"/>
      <c r="CW9" s="626"/>
      <c r="CX9" s="626"/>
      <c r="CY9" s="627"/>
      <c r="CZ9" s="685">
        <v>7.4</v>
      </c>
      <c r="DA9" s="685"/>
      <c r="DB9" s="685"/>
      <c r="DC9" s="685"/>
      <c r="DD9" s="631">
        <v>210052</v>
      </c>
      <c r="DE9" s="626"/>
      <c r="DF9" s="626"/>
      <c r="DG9" s="626"/>
      <c r="DH9" s="626"/>
      <c r="DI9" s="626"/>
      <c r="DJ9" s="626"/>
      <c r="DK9" s="626"/>
      <c r="DL9" s="626"/>
      <c r="DM9" s="626"/>
      <c r="DN9" s="626"/>
      <c r="DO9" s="626"/>
      <c r="DP9" s="627"/>
      <c r="DQ9" s="631">
        <v>1237199</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233</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114936</v>
      </c>
      <c r="BH10" s="626"/>
      <c r="BI10" s="626"/>
      <c r="BJ10" s="626"/>
      <c r="BK10" s="626"/>
      <c r="BL10" s="626"/>
      <c r="BM10" s="626"/>
      <c r="BN10" s="627"/>
      <c r="BO10" s="685">
        <v>2</v>
      </c>
      <c r="BP10" s="685"/>
      <c r="BQ10" s="685"/>
      <c r="BR10" s="685"/>
      <c r="BS10" s="631" t="s">
        <v>128</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6626</v>
      </c>
      <c r="CS10" s="626"/>
      <c r="CT10" s="626"/>
      <c r="CU10" s="626"/>
      <c r="CV10" s="626"/>
      <c r="CW10" s="626"/>
      <c r="CX10" s="626"/>
      <c r="CY10" s="627"/>
      <c r="CZ10" s="685">
        <v>0</v>
      </c>
      <c r="DA10" s="685"/>
      <c r="DB10" s="685"/>
      <c r="DC10" s="685"/>
      <c r="DD10" s="631" t="s">
        <v>128</v>
      </c>
      <c r="DE10" s="626"/>
      <c r="DF10" s="626"/>
      <c r="DG10" s="626"/>
      <c r="DH10" s="626"/>
      <c r="DI10" s="626"/>
      <c r="DJ10" s="626"/>
      <c r="DK10" s="626"/>
      <c r="DL10" s="626"/>
      <c r="DM10" s="626"/>
      <c r="DN10" s="626"/>
      <c r="DO10" s="626"/>
      <c r="DP10" s="627"/>
      <c r="DQ10" s="631">
        <v>5683</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233</v>
      </c>
      <c r="S11" s="626"/>
      <c r="T11" s="626"/>
      <c r="U11" s="626"/>
      <c r="V11" s="626"/>
      <c r="W11" s="626"/>
      <c r="X11" s="626"/>
      <c r="Y11" s="627"/>
      <c r="Z11" s="685" t="s">
        <v>233</v>
      </c>
      <c r="AA11" s="685"/>
      <c r="AB11" s="685"/>
      <c r="AC11" s="685"/>
      <c r="AD11" s="686" t="s">
        <v>128</v>
      </c>
      <c r="AE11" s="686"/>
      <c r="AF11" s="686"/>
      <c r="AG11" s="686"/>
      <c r="AH11" s="686"/>
      <c r="AI11" s="686"/>
      <c r="AJ11" s="686"/>
      <c r="AK11" s="686"/>
      <c r="AL11" s="628" t="s">
        <v>128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229939</v>
      </c>
      <c r="BH11" s="626"/>
      <c r="BI11" s="626"/>
      <c r="BJ11" s="626"/>
      <c r="BK11" s="626"/>
      <c r="BL11" s="626"/>
      <c r="BM11" s="626"/>
      <c r="BN11" s="627"/>
      <c r="BO11" s="685">
        <v>4</v>
      </c>
      <c r="BP11" s="685"/>
      <c r="BQ11" s="685"/>
      <c r="BR11" s="685"/>
      <c r="BS11" s="631" t="s">
        <v>128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2106171</v>
      </c>
      <c r="CS11" s="626"/>
      <c r="CT11" s="626"/>
      <c r="CU11" s="626"/>
      <c r="CV11" s="626"/>
      <c r="CW11" s="626"/>
      <c r="CX11" s="626"/>
      <c r="CY11" s="627"/>
      <c r="CZ11" s="685">
        <v>8.1999999999999993</v>
      </c>
      <c r="DA11" s="685"/>
      <c r="DB11" s="685"/>
      <c r="DC11" s="685"/>
      <c r="DD11" s="631">
        <v>698490</v>
      </c>
      <c r="DE11" s="626"/>
      <c r="DF11" s="626"/>
      <c r="DG11" s="626"/>
      <c r="DH11" s="626"/>
      <c r="DI11" s="626"/>
      <c r="DJ11" s="626"/>
      <c r="DK11" s="626"/>
      <c r="DL11" s="626"/>
      <c r="DM11" s="626"/>
      <c r="DN11" s="626"/>
      <c r="DO11" s="626"/>
      <c r="DP11" s="627"/>
      <c r="DQ11" s="631">
        <v>755539</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822273</v>
      </c>
      <c r="S12" s="626"/>
      <c r="T12" s="626"/>
      <c r="U12" s="626"/>
      <c r="V12" s="626"/>
      <c r="W12" s="626"/>
      <c r="X12" s="626"/>
      <c r="Y12" s="627"/>
      <c r="Z12" s="685">
        <v>3.1</v>
      </c>
      <c r="AA12" s="685"/>
      <c r="AB12" s="685"/>
      <c r="AC12" s="685"/>
      <c r="AD12" s="686">
        <v>822273</v>
      </c>
      <c r="AE12" s="686"/>
      <c r="AF12" s="686"/>
      <c r="AG12" s="686"/>
      <c r="AH12" s="686"/>
      <c r="AI12" s="686"/>
      <c r="AJ12" s="686"/>
      <c r="AK12" s="686"/>
      <c r="AL12" s="628">
        <v>5.4</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2943094</v>
      </c>
      <c r="BH12" s="626"/>
      <c r="BI12" s="626"/>
      <c r="BJ12" s="626"/>
      <c r="BK12" s="626"/>
      <c r="BL12" s="626"/>
      <c r="BM12" s="626"/>
      <c r="BN12" s="627"/>
      <c r="BO12" s="685">
        <v>51.1</v>
      </c>
      <c r="BP12" s="685"/>
      <c r="BQ12" s="685"/>
      <c r="BR12" s="685"/>
      <c r="BS12" s="631" t="s">
        <v>128</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581343</v>
      </c>
      <c r="CS12" s="626"/>
      <c r="CT12" s="626"/>
      <c r="CU12" s="626"/>
      <c r="CV12" s="626"/>
      <c r="CW12" s="626"/>
      <c r="CX12" s="626"/>
      <c r="CY12" s="627"/>
      <c r="CZ12" s="685">
        <v>2.2999999999999998</v>
      </c>
      <c r="DA12" s="685"/>
      <c r="DB12" s="685"/>
      <c r="DC12" s="685"/>
      <c r="DD12" s="631">
        <v>124347</v>
      </c>
      <c r="DE12" s="626"/>
      <c r="DF12" s="626"/>
      <c r="DG12" s="626"/>
      <c r="DH12" s="626"/>
      <c r="DI12" s="626"/>
      <c r="DJ12" s="626"/>
      <c r="DK12" s="626"/>
      <c r="DL12" s="626"/>
      <c r="DM12" s="626"/>
      <c r="DN12" s="626"/>
      <c r="DO12" s="626"/>
      <c r="DP12" s="627"/>
      <c r="DQ12" s="631">
        <v>323701</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233</v>
      </c>
      <c r="AA13" s="685"/>
      <c r="AB13" s="685"/>
      <c r="AC13" s="685"/>
      <c r="AD13" s="686" t="s">
        <v>233</v>
      </c>
      <c r="AE13" s="686"/>
      <c r="AF13" s="686"/>
      <c r="AG13" s="686"/>
      <c r="AH13" s="686"/>
      <c r="AI13" s="686"/>
      <c r="AJ13" s="686"/>
      <c r="AK13" s="686"/>
      <c r="AL13" s="628" t="s">
        <v>128</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2936388</v>
      </c>
      <c r="BH13" s="626"/>
      <c r="BI13" s="626"/>
      <c r="BJ13" s="626"/>
      <c r="BK13" s="626"/>
      <c r="BL13" s="626"/>
      <c r="BM13" s="626"/>
      <c r="BN13" s="627"/>
      <c r="BO13" s="685">
        <v>50.9</v>
      </c>
      <c r="BP13" s="685"/>
      <c r="BQ13" s="685"/>
      <c r="BR13" s="685"/>
      <c r="BS13" s="631" t="s">
        <v>233</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2488345</v>
      </c>
      <c r="CS13" s="626"/>
      <c r="CT13" s="626"/>
      <c r="CU13" s="626"/>
      <c r="CV13" s="626"/>
      <c r="CW13" s="626"/>
      <c r="CX13" s="626"/>
      <c r="CY13" s="627"/>
      <c r="CZ13" s="685">
        <v>9.6</v>
      </c>
      <c r="DA13" s="685"/>
      <c r="DB13" s="685"/>
      <c r="DC13" s="685"/>
      <c r="DD13" s="631">
        <v>533490</v>
      </c>
      <c r="DE13" s="626"/>
      <c r="DF13" s="626"/>
      <c r="DG13" s="626"/>
      <c r="DH13" s="626"/>
      <c r="DI13" s="626"/>
      <c r="DJ13" s="626"/>
      <c r="DK13" s="626"/>
      <c r="DL13" s="626"/>
      <c r="DM13" s="626"/>
      <c r="DN13" s="626"/>
      <c r="DO13" s="626"/>
      <c r="DP13" s="627"/>
      <c r="DQ13" s="631">
        <v>1922674</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233</v>
      </c>
      <c r="AA14" s="685"/>
      <c r="AB14" s="685"/>
      <c r="AC14" s="685"/>
      <c r="AD14" s="686" t="s">
        <v>128</v>
      </c>
      <c r="AE14" s="686"/>
      <c r="AF14" s="686"/>
      <c r="AG14" s="686"/>
      <c r="AH14" s="686"/>
      <c r="AI14" s="686"/>
      <c r="AJ14" s="686"/>
      <c r="AK14" s="686"/>
      <c r="AL14" s="628" t="s">
        <v>128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213719</v>
      </c>
      <c r="BH14" s="626"/>
      <c r="BI14" s="626"/>
      <c r="BJ14" s="626"/>
      <c r="BK14" s="626"/>
      <c r="BL14" s="626"/>
      <c r="BM14" s="626"/>
      <c r="BN14" s="627"/>
      <c r="BO14" s="685">
        <v>3.7</v>
      </c>
      <c r="BP14" s="685"/>
      <c r="BQ14" s="685"/>
      <c r="BR14" s="685"/>
      <c r="BS14" s="631" t="s">
        <v>128</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964910</v>
      </c>
      <c r="CS14" s="626"/>
      <c r="CT14" s="626"/>
      <c r="CU14" s="626"/>
      <c r="CV14" s="626"/>
      <c r="CW14" s="626"/>
      <c r="CX14" s="626"/>
      <c r="CY14" s="627"/>
      <c r="CZ14" s="685">
        <v>3.7</v>
      </c>
      <c r="DA14" s="685"/>
      <c r="DB14" s="685"/>
      <c r="DC14" s="685"/>
      <c r="DD14" s="631">
        <v>84006</v>
      </c>
      <c r="DE14" s="626"/>
      <c r="DF14" s="626"/>
      <c r="DG14" s="626"/>
      <c r="DH14" s="626"/>
      <c r="DI14" s="626"/>
      <c r="DJ14" s="626"/>
      <c r="DK14" s="626"/>
      <c r="DL14" s="626"/>
      <c r="DM14" s="626"/>
      <c r="DN14" s="626"/>
      <c r="DO14" s="626"/>
      <c r="DP14" s="627"/>
      <c r="DQ14" s="631">
        <v>853173</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129505</v>
      </c>
      <c r="S15" s="626"/>
      <c r="T15" s="626"/>
      <c r="U15" s="626"/>
      <c r="V15" s="626"/>
      <c r="W15" s="626"/>
      <c r="X15" s="626"/>
      <c r="Y15" s="627"/>
      <c r="Z15" s="685">
        <v>0.5</v>
      </c>
      <c r="AA15" s="685"/>
      <c r="AB15" s="685"/>
      <c r="AC15" s="685"/>
      <c r="AD15" s="686">
        <v>129505</v>
      </c>
      <c r="AE15" s="686"/>
      <c r="AF15" s="686"/>
      <c r="AG15" s="686"/>
      <c r="AH15" s="686"/>
      <c r="AI15" s="686"/>
      <c r="AJ15" s="686"/>
      <c r="AK15" s="686"/>
      <c r="AL15" s="628">
        <v>0.8</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314492</v>
      </c>
      <c r="BH15" s="626"/>
      <c r="BI15" s="626"/>
      <c r="BJ15" s="626"/>
      <c r="BK15" s="626"/>
      <c r="BL15" s="626"/>
      <c r="BM15" s="626"/>
      <c r="BN15" s="627"/>
      <c r="BO15" s="685">
        <v>5.5</v>
      </c>
      <c r="BP15" s="685"/>
      <c r="BQ15" s="685"/>
      <c r="BR15" s="685"/>
      <c r="BS15" s="631" t="s">
        <v>233</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2898157</v>
      </c>
      <c r="CS15" s="626"/>
      <c r="CT15" s="626"/>
      <c r="CU15" s="626"/>
      <c r="CV15" s="626"/>
      <c r="CW15" s="626"/>
      <c r="CX15" s="626"/>
      <c r="CY15" s="627"/>
      <c r="CZ15" s="685">
        <v>11.2</v>
      </c>
      <c r="DA15" s="685"/>
      <c r="DB15" s="685"/>
      <c r="DC15" s="685"/>
      <c r="DD15" s="631">
        <v>657393</v>
      </c>
      <c r="DE15" s="626"/>
      <c r="DF15" s="626"/>
      <c r="DG15" s="626"/>
      <c r="DH15" s="626"/>
      <c r="DI15" s="626"/>
      <c r="DJ15" s="626"/>
      <c r="DK15" s="626"/>
      <c r="DL15" s="626"/>
      <c r="DM15" s="626"/>
      <c r="DN15" s="626"/>
      <c r="DO15" s="626"/>
      <c r="DP15" s="627"/>
      <c r="DQ15" s="631">
        <v>1917260</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233</v>
      </c>
      <c r="S16" s="626"/>
      <c r="T16" s="626"/>
      <c r="U16" s="626"/>
      <c r="V16" s="626"/>
      <c r="W16" s="626"/>
      <c r="X16" s="626"/>
      <c r="Y16" s="627"/>
      <c r="Z16" s="685" t="s">
        <v>233</v>
      </c>
      <c r="AA16" s="685"/>
      <c r="AB16" s="685"/>
      <c r="AC16" s="685"/>
      <c r="AD16" s="686" t="s">
        <v>233</v>
      </c>
      <c r="AE16" s="686"/>
      <c r="AF16" s="686"/>
      <c r="AG16" s="686"/>
      <c r="AH16" s="686"/>
      <c r="AI16" s="686"/>
      <c r="AJ16" s="686"/>
      <c r="AK16" s="686"/>
      <c r="AL16" s="628" t="s">
        <v>233</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233</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134308</v>
      </c>
      <c r="CS16" s="626"/>
      <c r="CT16" s="626"/>
      <c r="CU16" s="626"/>
      <c r="CV16" s="626"/>
      <c r="CW16" s="626"/>
      <c r="CX16" s="626"/>
      <c r="CY16" s="627"/>
      <c r="CZ16" s="685">
        <v>0.5</v>
      </c>
      <c r="DA16" s="685"/>
      <c r="DB16" s="685"/>
      <c r="DC16" s="685"/>
      <c r="DD16" s="631" t="s">
        <v>128</v>
      </c>
      <c r="DE16" s="626"/>
      <c r="DF16" s="626"/>
      <c r="DG16" s="626"/>
      <c r="DH16" s="626"/>
      <c r="DI16" s="626"/>
      <c r="DJ16" s="626"/>
      <c r="DK16" s="626"/>
      <c r="DL16" s="626"/>
      <c r="DM16" s="626"/>
      <c r="DN16" s="626"/>
      <c r="DO16" s="626"/>
      <c r="DP16" s="627"/>
      <c r="DQ16" s="631">
        <v>19814</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21474</v>
      </c>
      <c r="S17" s="626"/>
      <c r="T17" s="626"/>
      <c r="U17" s="626"/>
      <c r="V17" s="626"/>
      <c r="W17" s="626"/>
      <c r="X17" s="626"/>
      <c r="Y17" s="627"/>
      <c r="Z17" s="685">
        <v>0.1</v>
      </c>
      <c r="AA17" s="685"/>
      <c r="AB17" s="685"/>
      <c r="AC17" s="685"/>
      <c r="AD17" s="686">
        <v>21474</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233</v>
      </c>
      <c r="BH17" s="626"/>
      <c r="BI17" s="626"/>
      <c r="BJ17" s="626"/>
      <c r="BK17" s="626"/>
      <c r="BL17" s="626"/>
      <c r="BM17" s="626"/>
      <c r="BN17" s="627"/>
      <c r="BO17" s="685" t="s">
        <v>233</v>
      </c>
      <c r="BP17" s="685"/>
      <c r="BQ17" s="685"/>
      <c r="BR17" s="685"/>
      <c r="BS17" s="631" t="s">
        <v>233</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4258512</v>
      </c>
      <c r="CS17" s="626"/>
      <c r="CT17" s="626"/>
      <c r="CU17" s="626"/>
      <c r="CV17" s="626"/>
      <c r="CW17" s="626"/>
      <c r="CX17" s="626"/>
      <c r="CY17" s="627"/>
      <c r="CZ17" s="685">
        <v>16.5</v>
      </c>
      <c r="DA17" s="685"/>
      <c r="DB17" s="685"/>
      <c r="DC17" s="685"/>
      <c r="DD17" s="631" t="s">
        <v>128</v>
      </c>
      <c r="DE17" s="626"/>
      <c r="DF17" s="626"/>
      <c r="DG17" s="626"/>
      <c r="DH17" s="626"/>
      <c r="DI17" s="626"/>
      <c r="DJ17" s="626"/>
      <c r="DK17" s="626"/>
      <c r="DL17" s="626"/>
      <c r="DM17" s="626"/>
      <c r="DN17" s="626"/>
      <c r="DO17" s="626"/>
      <c r="DP17" s="627"/>
      <c r="DQ17" s="631">
        <v>4128249</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9182863</v>
      </c>
      <c r="S18" s="626"/>
      <c r="T18" s="626"/>
      <c r="U18" s="626"/>
      <c r="V18" s="626"/>
      <c r="W18" s="626"/>
      <c r="X18" s="626"/>
      <c r="Y18" s="627"/>
      <c r="Z18" s="685">
        <v>34.6</v>
      </c>
      <c r="AA18" s="685"/>
      <c r="AB18" s="685"/>
      <c r="AC18" s="685"/>
      <c r="AD18" s="686">
        <v>8168946</v>
      </c>
      <c r="AE18" s="686"/>
      <c r="AF18" s="686"/>
      <c r="AG18" s="686"/>
      <c r="AH18" s="686"/>
      <c r="AI18" s="686"/>
      <c r="AJ18" s="686"/>
      <c r="AK18" s="686"/>
      <c r="AL18" s="628">
        <v>53.3</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233</v>
      </c>
      <c r="BP18" s="685"/>
      <c r="BQ18" s="685"/>
      <c r="BR18" s="685"/>
      <c r="BS18" s="631" t="s">
        <v>233</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233</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233</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8168946</v>
      </c>
      <c r="S19" s="626"/>
      <c r="T19" s="626"/>
      <c r="U19" s="626"/>
      <c r="V19" s="626"/>
      <c r="W19" s="626"/>
      <c r="X19" s="626"/>
      <c r="Y19" s="627"/>
      <c r="Z19" s="685">
        <v>30.7</v>
      </c>
      <c r="AA19" s="685"/>
      <c r="AB19" s="685"/>
      <c r="AC19" s="685"/>
      <c r="AD19" s="686">
        <v>8168946</v>
      </c>
      <c r="AE19" s="686"/>
      <c r="AF19" s="686"/>
      <c r="AG19" s="686"/>
      <c r="AH19" s="686"/>
      <c r="AI19" s="686"/>
      <c r="AJ19" s="686"/>
      <c r="AK19" s="686"/>
      <c r="AL19" s="628">
        <v>53.3</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52246</v>
      </c>
      <c r="BH19" s="626"/>
      <c r="BI19" s="626"/>
      <c r="BJ19" s="626"/>
      <c r="BK19" s="626"/>
      <c r="BL19" s="626"/>
      <c r="BM19" s="626"/>
      <c r="BN19" s="627"/>
      <c r="BO19" s="685">
        <v>0.9</v>
      </c>
      <c r="BP19" s="685"/>
      <c r="BQ19" s="685"/>
      <c r="BR19" s="685"/>
      <c r="BS19" s="631" t="s">
        <v>233</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233</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1013917</v>
      </c>
      <c r="S20" s="626"/>
      <c r="T20" s="626"/>
      <c r="U20" s="626"/>
      <c r="V20" s="626"/>
      <c r="W20" s="626"/>
      <c r="X20" s="626"/>
      <c r="Y20" s="627"/>
      <c r="Z20" s="685">
        <v>3.8</v>
      </c>
      <c r="AA20" s="685"/>
      <c r="AB20" s="685"/>
      <c r="AC20" s="685"/>
      <c r="AD20" s="686" t="s">
        <v>128</v>
      </c>
      <c r="AE20" s="686"/>
      <c r="AF20" s="686"/>
      <c r="AG20" s="686"/>
      <c r="AH20" s="686"/>
      <c r="AI20" s="686"/>
      <c r="AJ20" s="686"/>
      <c r="AK20" s="686"/>
      <c r="AL20" s="628" t="s">
        <v>233</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52246</v>
      </c>
      <c r="BH20" s="626"/>
      <c r="BI20" s="626"/>
      <c r="BJ20" s="626"/>
      <c r="BK20" s="626"/>
      <c r="BL20" s="626"/>
      <c r="BM20" s="626"/>
      <c r="BN20" s="627"/>
      <c r="BO20" s="685">
        <v>0.9</v>
      </c>
      <c r="BP20" s="685"/>
      <c r="BQ20" s="685"/>
      <c r="BR20" s="685"/>
      <c r="BS20" s="631" t="s">
        <v>233</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25807746</v>
      </c>
      <c r="CS20" s="626"/>
      <c r="CT20" s="626"/>
      <c r="CU20" s="626"/>
      <c r="CV20" s="626"/>
      <c r="CW20" s="626"/>
      <c r="CX20" s="626"/>
      <c r="CY20" s="627"/>
      <c r="CZ20" s="685">
        <v>100</v>
      </c>
      <c r="DA20" s="685"/>
      <c r="DB20" s="685"/>
      <c r="DC20" s="685"/>
      <c r="DD20" s="631">
        <v>2510244</v>
      </c>
      <c r="DE20" s="626"/>
      <c r="DF20" s="626"/>
      <c r="DG20" s="626"/>
      <c r="DH20" s="626"/>
      <c r="DI20" s="626"/>
      <c r="DJ20" s="626"/>
      <c r="DK20" s="626"/>
      <c r="DL20" s="626"/>
      <c r="DM20" s="626"/>
      <c r="DN20" s="626"/>
      <c r="DO20" s="626"/>
      <c r="DP20" s="627"/>
      <c r="DQ20" s="631">
        <v>17823196</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233</v>
      </c>
      <c r="S21" s="626"/>
      <c r="T21" s="626"/>
      <c r="U21" s="626"/>
      <c r="V21" s="626"/>
      <c r="W21" s="626"/>
      <c r="X21" s="626"/>
      <c r="Y21" s="627"/>
      <c r="Z21" s="685" t="s">
        <v>233</v>
      </c>
      <c r="AA21" s="685"/>
      <c r="AB21" s="685"/>
      <c r="AC21" s="685"/>
      <c r="AD21" s="686" t="s">
        <v>128</v>
      </c>
      <c r="AE21" s="686"/>
      <c r="AF21" s="686"/>
      <c r="AG21" s="686"/>
      <c r="AH21" s="686"/>
      <c r="AI21" s="686"/>
      <c r="AJ21" s="686"/>
      <c r="AK21" s="686"/>
      <c r="AL21" s="628" t="s">
        <v>233</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52246</v>
      </c>
      <c r="BH21" s="626"/>
      <c r="BI21" s="626"/>
      <c r="BJ21" s="626"/>
      <c r="BK21" s="626"/>
      <c r="BL21" s="626"/>
      <c r="BM21" s="626"/>
      <c r="BN21" s="627"/>
      <c r="BO21" s="685">
        <v>0.9</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16281331</v>
      </c>
      <c r="S22" s="626"/>
      <c r="T22" s="626"/>
      <c r="U22" s="626"/>
      <c r="V22" s="626"/>
      <c r="W22" s="626"/>
      <c r="X22" s="626"/>
      <c r="Y22" s="627"/>
      <c r="Z22" s="685">
        <v>61.3</v>
      </c>
      <c r="AA22" s="685"/>
      <c r="AB22" s="685"/>
      <c r="AC22" s="685"/>
      <c r="AD22" s="686">
        <v>15267414</v>
      </c>
      <c r="AE22" s="686"/>
      <c r="AF22" s="686"/>
      <c r="AG22" s="686"/>
      <c r="AH22" s="686"/>
      <c r="AI22" s="686"/>
      <c r="AJ22" s="686"/>
      <c r="AK22" s="686"/>
      <c r="AL22" s="628">
        <v>99.6</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8654</v>
      </c>
      <c r="S23" s="626"/>
      <c r="T23" s="626"/>
      <c r="U23" s="626"/>
      <c r="V23" s="626"/>
      <c r="W23" s="626"/>
      <c r="X23" s="626"/>
      <c r="Y23" s="627"/>
      <c r="Z23" s="685">
        <v>0</v>
      </c>
      <c r="AA23" s="685"/>
      <c r="AB23" s="685"/>
      <c r="AC23" s="685"/>
      <c r="AD23" s="686">
        <v>8654</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233</v>
      </c>
      <c r="BH23" s="626"/>
      <c r="BI23" s="626"/>
      <c r="BJ23" s="626"/>
      <c r="BK23" s="626"/>
      <c r="BL23" s="626"/>
      <c r="BM23" s="626"/>
      <c r="BN23" s="627"/>
      <c r="BO23" s="685" t="s">
        <v>128</v>
      </c>
      <c r="BP23" s="685"/>
      <c r="BQ23" s="685"/>
      <c r="BR23" s="685"/>
      <c r="BS23" s="631" t="s">
        <v>233</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203319</v>
      </c>
      <c r="S24" s="626"/>
      <c r="T24" s="626"/>
      <c r="U24" s="626"/>
      <c r="V24" s="626"/>
      <c r="W24" s="626"/>
      <c r="X24" s="626"/>
      <c r="Y24" s="627"/>
      <c r="Z24" s="685">
        <v>0.8</v>
      </c>
      <c r="AA24" s="685"/>
      <c r="AB24" s="685"/>
      <c r="AC24" s="685"/>
      <c r="AD24" s="686">
        <v>79</v>
      </c>
      <c r="AE24" s="686"/>
      <c r="AF24" s="686"/>
      <c r="AG24" s="686"/>
      <c r="AH24" s="686"/>
      <c r="AI24" s="686"/>
      <c r="AJ24" s="686"/>
      <c r="AK24" s="686"/>
      <c r="AL24" s="628">
        <v>0</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233</v>
      </c>
      <c r="BH24" s="626"/>
      <c r="BI24" s="626"/>
      <c r="BJ24" s="626"/>
      <c r="BK24" s="626"/>
      <c r="BL24" s="626"/>
      <c r="BM24" s="626"/>
      <c r="BN24" s="627"/>
      <c r="BO24" s="685" t="s">
        <v>233</v>
      </c>
      <c r="BP24" s="685"/>
      <c r="BQ24" s="685"/>
      <c r="BR24" s="685"/>
      <c r="BS24" s="631" t="s">
        <v>233</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11492393</v>
      </c>
      <c r="CS24" s="689"/>
      <c r="CT24" s="689"/>
      <c r="CU24" s="689"/>
      <c r="CV24" s="689"/>
      <c r="CW24" s="689"/>
      <c r="CX24" s="689"/>
      <c r="CY24" s="735"/>
      <c r="CZ24" s="736">
        <v>44.5</v>
      </c>
      <c r="DA24" s="705"/>
      <c r="DB24" s="705"/>
      <c r="DC24" s="739"/>
      <c r="DD24" s="734">
        <v>8868923</v>
      </c>
      <c r="DE24" s="689"/>
      <c r="DF24" s="689"/>
      <c r="DG24" s="689"/>
      <c r="DH24" s="689"/>
      <c r="DI24" s="689"/>
      <c r="DJ24" s="689"/>
      <c r="DK24" s="735"/>
      <c r="DL24" s="734">
        <v>7956291</v>
      </c>
      <c r="DM24" s="689"/>
      <c r="DN24" s="689"/>
      <c r="DO24" s="689"/>
      <c r="DP24" s="689"/>
      <c r="DQ24" s="689"/>
      <c r="DR24" s="689"/>
      <c r="DS24" s="689"/>
      <c r="DT24" s="689"/>
      <c r="DU24" s="689"/>
      <c r="DV24" s="735"/>
      <c r="DW24" s="736">
        <v>49.5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463581</v>
      </c>
      <c r="S25" s="626"/>
      <c r="T25" s="626"/>
      <c r="U25" s="626"/>
      <c r="V25" s="626"/>
      <c r="W25" s="626"/>
      <c r="X25" s="626"/>
      <c r="Y25" s="627"/>
      <c r="Z25" s="685">
        <v>1.7</v>
      </c>
      <c r="AA25" s="685"/>
      <c r="AB25" s="685"/>
      <c r="AC25" s="685"/>
      <c r="AD25" s="686">
        <v>23090</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233</v>
      </c>
      <c r="BH25" s="626"/>
      <c r="BI25" s="626"/>
      <c r="BJ25" s="626"/>
      <c r="BK25" s="626"/>
      <c r="BL25" s="626"/>
      <c r="BM25" s="626"/>
      <c r="BN25" s="627"/>
      <c r="BO25" s="685" t="s">
        <v>233</v>
      </c>
      <c r="BP25" s="685"/>
      <c r="BQ25" s="685"/>
      <c r="BR25" s="685"/>
      <c r="BS25" s="631" t="s">
        <v>233</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3660434</v>
      </c>
      <c r="CS25" s="624"/>
      <c r="CT25" s="624"/>
      <c r="CU25" s="624"/>
      <c r="CV25" s="624"/>
      <c r="CW25" s="624"/>
      <c r="CX25" s="624"/>
      <c r="CY25" s="625"/>
      <c r="CZ25" s="628">
        <v>14.2</v>
      </c>
      <c r="DA25" s="657"/>
      <c r="DB25" s="657"/>
      <c r="DC25" s="658"/>
      <c r="DD25" s="631">
        <v>3369645</v>
      </c>
      <c r="DE25" s="624"/>
      <c r="DF25" s="624"/>
      <c r="DG25" s="624"/>
      <c r="DH25" s="624"/>
      <c r="DI25" s="624"/>
      <c r="DJ25" s="624"/>
      <c r="DK25" s="625"/>
      <c r="DL25" s="631">
        <v>3186363</v>
      </c>
      <c r="DM25" s="624"/>
      <c r="DN25" s="624"/>
      <c r="DO25" s="624"/>
      <c r="DP25" s="624"/>
      <c r="DQ25" s="624"/>
      <c r="DR25" s="624"/>
      <c r="DS25" s="624"/>
      <c r="DT25" s="624"/>
      <c r="DU25" s="624"/>
      <c r="DV25" s="625"/>
      <c r="DW25" s="628">
        <v>19.8</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237880</v>
      </c>
      <c r="S26" s="626"/>
      <c r="T26" s="626"/>
      <c r="U26" s="626"/>
      <c r="V26" s="626"/>
      <c r="W26" s="626"/>
      <c r="X26" s="626"/>
      <c r="Y26" s="627"/>
      <c r="Z26" s="685">
        <v>0.9</v>
      </c>
      <c r="AA26" s="685"/>
      <c r="AB26" s="685"/>
      <c r="AC26" s="685"/>
      <c r="AD26" s="686">
        <v>20740</v>
      </c>
      <c r="AE26" s="686"/>
      <c r="AF26" s="686"/>
      <c r="AG26" s="686"/>
      <c r="AH26" s="686"/>
      <c r="AI26" s="686"/>
      <c r="AJ26" s="686"/>
      <c r="AK26" s="686"/>
      <c r="AL26" s="628">
        <v>0.1</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233</v>
      </c>
      <c r="BP26" s="685"/>
      <c r="BQ26" s="685"/>
      <c r="BR26" s="685"/>
      <c r="BS26" s="631" t="s">
        <v>233</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2321188</v>
      </c>
      <c r="CS26" s="626"/>
      <c r="CT26" s="626"/>
      <c r="CU26" s="626"/>
      <c r="CV26" s="626"/>
      <c r="CW26" s="626"/>
      <c r="CX26" s="626"/>
      <c r="CY26" s="627"/>
      <c r="CZ26" s="628">
        <v>9</v>
      </c>
      <c r="DA26" s="657"/>
      <c r="DB26" s="657"/>
      <c r="DC26" s="658"/>
      <c r="DD26" s="631">
        <v>2091757</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1953989</v>
      </c>
      <c r="S27" s="626"/>
      <c r="T27" s="626"/>
      <c r="U27" s="626"/>
      <c r="V27" s="626"/>
      <c r="W27" s="626"/>
      <c r="X27" s="626"/>
      <c r="Y27" s="627"/>
      <c r="Z27" s="685">
        <v>7.4</v>
      </c>
      <c r="AA27" s="685"/>
      <c r="AB27" s="685"/>
      <c r="AC27" s="685"/>
      <c r="AD27" s="686" t="s">
        <v>233</v>
      </c>
      <c r="AE27" s="686"/>
      <c r="AF27" s="686"/>
      <c r="AG27" s="686"/>
      <c r="AH27" s="686"/>
      <c r="AI27" s="686"/>
      <c r="AJ27" s="686"/>
      <c r="AK27" s="686"/>
      <c r="AL27" s="628" t="s">
        <v>128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5764033</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3573746</v>
      </c>
      <c r="CS27" s="624"/>
      <c r="CT27" s="624"/>
      <c r="CU27" s="624"/>
      <c r="CV27" s="624"/>
      <c r="CW27" s="624"/>
      <c r="CX27" s="624"/>
      <c r="CY27" s="625"/>
      <c r="CZ27" s="628">
        <v>13.8</v>
      </c>
      <c r="DA27" s="657"/>
      <c r="DB27" s="657"/>
      <c r="DC27" s="658"/>
      <c r="DD27" s="631">
        <v>1371328</v>
      </c>
      <c r="DE27" s="624"/>
      <c r="DF27" s="624"/>
      <c r="DG27" s="624"/>
      <c r="DH27" s="624"/>
      <c r="DI27" s="624"/>
      <c r="DJ27" s="624"/>
      <c r="DK27" s="625"/>
      <c r="DL27" s="631">
        <v>1370726</v>
      </c>
      <c r="DM27" s="624"/>
      <c r="DN27" s="624"/>
      <c r="DO27" s="624"/>
      <c r="DP27" s="624"/>
      <c r="DQ27" s="624"/>
      <c r="DR27" s="624"/>
      <c r="DS27" s="624"/>
      <c r="DT27" s="624"/>
      <c r="DU27" s="624"/>
      <c r="DV27" s="625"/>
      <c r="DW27" s="628">
        <v>8.5</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233</v>
      </c>
      <c r="S28" s="626"/>
      <c r="T28" s="626"/>
      <c r="U28" s="626"/>
      <c r="V28" s="626"/>
      <c r="W28" s="626"/>
      <c r="X28" s="626"/>
      <c r="Y28" s="627"/>
      <c r="Z28" s="685" t="s">
        <v>128</v>
      </c>
      <c r="AA28" s="685"/>
      <c r="AB28" s="685"/>
      <c r="AC28" s="685"/>
      <c r="AD28" s="686" t="s">
        <v>233</v>
      </c>
      <c r="AE28" s="686"/>
      <c r="AF28" s="686"/>
      <c r="AG28" s="686"/>
      <c r="AH28" s="686"/>
      <c r="AI28" s="686"/>
      <c r="AJ28" s="686"/>
      <c r="AK28" s="686"/>
      <c r="AL28" s="628" t="s">
        <v>233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4258213</v>
      </c>
      <c r="CS28" s="626"/>
      <c r="CT28" s="626"/>
      <c r="CU28" s="626"/>
      <c r="CV28" s="626"/>
      <c r="CW28" s="626"/>
      <c r="CX28" s="626"/>
      <c r="CY28" s="627"/>
      <c r="CZ28" s="628">
        <v>16.5</v>
      </c>
      <c r="DA28" s="657"/>
      <c r="DB28" s="657"/>
      <c r="DC28" s="658"/>
      <c r="DD28" s="631">
        <v>4127950</v>
      </c>
      <c r="DE28" s="626"/>
      <c r="DF28" s="626"/>
      <c r="DG28" s="626"/>
      <c r="DH28" s="626"/>
      <c r="DI28" s="626"/>
      <c r="DJ28" s="626"/>
      <c r="DK28" s="627"/>
      <c r="DL28" s="631">
        <v>3399202</v>
      </c>
      <c r="DM28" s="626"/>
      <c r="DN28" s="626"/>
      <c r="DO28" s="626"/>
      <c r="DP28" s="626"/>
      <c r="DQ28" s="626"/>
      <c r="DR28" s="626"/>
      <c r="DS28" s="626"/>
      <c r="DT28" s="626"/>
      <c r="DU28" s="626"/>
      <c r="DV28" s="627"/>
      <c r="DW28" s="628">
        <v>21.2</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2224560</v>
      </c>
      <c r="S29" s="626"/>
      <c r="T29" s="626"/>
      <c r="U29" s="626"/>
      <c r="V29" s="626"/>
      <c r="W29" s="626"/>
      <c r="X29" s="626"/>
      <c r="Y29" s="627"/>
      <c r="Z29" s="685">
        <v>8.4</v>
      </c>
      <c r="AA29" s="685"/>
      <c r="AB29" s="685"/>
      <c r="AC29" s="685"/>
      <c r="AD29" s="686" t="s">
        <v>128</v>
      </c>
      <c r="AE29" s="686"/>
      <c r="AF29" s="686"/>
      <c r="AG29" s="686"/>
      <c r="AH29" s="686"/>
      <c r="AI29" s="686"/>
      <c r="AJ29" s="686"/>
      <c r="AK29" s="686"/>
      <c r="AL29" s="628" t="s">
        <v>233</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4258207</v>
      </c>
      <c r="CS29" s="624"/>
      <c r="CT29" s="624"/>
      <c r="CU29" s="624"/>
      <c r="CV29" s="624"/>
      <c r="CW29" s="624"/>
      <c r="CX29" s="624"/>
      <c r="CY29" s="625"/>
      <c r="CZ29" s="628">
        <v>16.5</v>
      </c>
      <c r="DA29" s="657"/>
      <c r="DB29" s="657"/>
      <c r="DC29" s="658"/>
      <c r="DD29" s="631">
        <v>4127944</v>
      </c>
      <c r="DE29" s="624"/>
      <c r="DF29" s="624"/>
      <c r="DG29" s="624"/>
      <c r="DH29" s="624"/>
      <c r="DI29" s="624"/>
      <c r="DJ29" s="624"/>
      <c r="DK29" s="625"/>
      <c r="DL29" s="631">
        <v>3399196</v>
      </c>
      <c r="DM29" s="624"/>
      <c r="DN29" s="624"/>
      <c r="DO29" s="624"/>
      <c r="DP29" s="624"/>
      <c r="DQ29" s="624"/>
      <c r="DR29" s="624"/>
      <c r="DS29" s="624"/>
      <c r="DT29" s="624"/>
      <c r="DU29" s="624"/>
      <c r="DV29" s="625"/>
      <c r="DW29" s="628">
        <v>21.2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94515</v>
      </c>
      <c r="S30" s="626"/>
      <c r="T30" s="626"/>
      <c r="U30" s="626"/>
      <c r="V30" s="626"/>
      <c r="W30" s="626"/>
      <c r="X30" s="626"/>
      <c r="Y30" s="627"/>
      <c r="Z30" s="685">
        <v>0.4</v>
      </c>
      <c r="AA30" s="685"/>
      <c r="AB30" s="685"/>
      <c r="AC30" s="685"/>
      <c r="AD30" s="686" t="s">
        <v>233</v>
      </c>
      <c r="AE30" s="686"/>
      <c r="AF30" s="686"/>
      <c r="AG30" s="686"/>
      <c r="AH30" s="686"/>
      <c r="AI30" s="686"/>
      <c r="AJ30" s="686"/>
      <c r="AK30" s="686"/>
      <c r="AL30" s="628" t="s">
        <v>233</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98.6</v>
      </c>
      <c r="BH30" s="704"/>
      <c r="BI30" s="704"/>
      <c r="BJ30" s="704"/>
      <c r="BK30" s="704"/>
      <c r="BL30" s="704"/>
      <c r="BM30" s="705">
        <v>91.3</v>
      </c>
      <c r="BN30" s="704"/>
      <c r="BO30" s="704"/>
      <c r="BP30" s="704"/>
      <c r="BQ30" s="706"/>
      <c r="BR30" s="703">
        <v>98.4</v>
      </c>
      <c r="BS30" s="704"/>
      <c r="BT30" s="704"/>
      <c r="BU30" s="704"/>
      <c r="BV30" s="704"/>
      <c r="BW30" s="704"/>
      <c r="BX30" s="705">
        <v>90.6</v>
      </c>
      <c r="BY30" s="704"/>
      <c r="BZ30" s="704"/>
      <c r="CA30" s="704"/>
      <c r="CB30" s="706"/>
      <c r="CD30" s="709"/>
      <c r="CE30" s="710"/>
      <c r="CF30" s="667" t="s">
        <v>310</v>
      </c>
      <c r="CG30" s="664"/>
      <c r="CH30" s="664"/>
      <c r="CI30" s="664"/>
      <c r="CJ30" s="664"/>
      <c r="CK30" s="664"/>
      <c r="CL30" s="664"/>
      <c r="CM30" s="664"/>
      <c r="CN30" s="664"/>
      <c r="CO30" s="664"/>
      <c r="CP30" s="664"/>
      <c r="CQ30" s="665"/>
      <c r="CR30" s="623">
        <v>3930334</v>
      </c>
      <c r="CS30" s="626"/>
      <c r="CT30" s="626"/>
      <c r="CU30" s="626"/>
      <c r="CV30" s="626"/>
      <c r="CW30" s="626"/>
      <c r="CX30" s="626"/>
      <c r="CY30" s="627"/>
      <c r="CZ30" s="628">
        <v>15.2</v>
      </c>
      <c r="DA30" s="657"/>
      <c r="DB30" s="657"/>
      <c r="DC30" s="658"/>
      <c r="DD30" s="631">
        <v>3816687</v>
      </c>
      <c r="DE30" s="626"/>
      <c r="DF30" s="626"/>
      <c r="DG30" s="626"/>
      <c r="DH30" s="626"/>
      <c r="DI30" s="626"/>
      <c r="DJ30" s="626"/>
      <c r="DK30" s="627"/>
      <c r="DL30" s="631">
        <v>3087939</v>
      </c>
      <c r="DM30" s="626"/>
      <c r="DN30" s="626"/>
      <c r="DO30" s="626"/>
      <c r="DP30" s="626"/>
      <c r="DQ30" s="626"/>
      <c r="DR30" s="626"/>
      <c r="DS30" s="626"/>
      <c r="DT30" s="626"/>
      <c r="DU30" s="626"/>
      <c r="DV30" s="627"/>
      <c r="DW30" s="628">
        <v>19.2</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374109</v>
      </c>
      <c r="S31" s="626"/>
      <c r="T31" s="626"/>
      <c r="U31" s="626"/>
      <c r="V31" s="626"/>
      <c r="W31" s="626"/>
      <c r="X31" s="626"/>
      <c r="Y31" s="627"/>
      <c r="Z31" s="685">
        <v>1.4</v>
      </c>
      <c r="AA31" s="685"/>
      <c r="AB31" s="685"/>
      <c r="AC31" s="685"/>
      <c r="AD31" s="686" t="s">
        <v>128</v>
      </c>
      <c r="AE31" s="686"/>
      <c r="AF31" s="686"/>
      <c r="AG31" s="686"/>
      <c r="AH31" s="686"/>
      <c r="AI31" s="686"/>
      <c r="AJ31" s="686"/>
      <c r="AK31" s="686"/>
      <c r="AL31" s="628" t="s">
        <v>233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v>
      </c>
      <c r="BH31" s="624"/>
      <c r="BI31" s="624"/>
      <c r="BJ31" s="624"/>
      <c r="BK31" s="624"/>
      <c r="BL31" s="624"/>
      <c r="BM31" s="629">
        <v>93.2</v>
      </c>
      <c r="BN31" s="702"/>
      <c r="BO31" s="702"/>
      <c r="BP31" s="702"/>
      <c r="BQ31" s="663"/>
      <c r="BR31" s="701">
        <v>98.6</v>
      </c>
      <c r="BS31" s="624"/>
      <c r="BT31" s="624"/>
      <c r="BU31" s="624"/>
      <c r="BV31" s="624"/>
      <c r="BW31" s="624"/>
      <c r="BX31" s="629">
        <v>92.6</v>
      </c>
      <c r="BY31" s="702"/>
      <c r="BZ31" s="702"/>
      <c r="CA31" s="702"/>
      <c r="CB31" s="663"/>
      <c r="CD31" s="709"/>
      <c r="CE31" s="710"/>
      <c r="CF31" s="667" t="s">
        <v>314</v>
      </c>
      <c r="CG31" s="664"/>
      <c r="CH31" s="664"/>
      <c r="CI31" s="664"/>
      <c r="CJ31" s="664"/>
      <c r="CK31" s="664"/>
      <c r="CL31" s="664"/>
      <c r="CM31" s="664"/>
      <c r="CN31" s="664"/>
      <c r="CO31" s="664"/>
      <c r="CP31" s="664"/>
      <c r="CQ31" s="665"/>
      <c r="CR31" s="623">
        <v>327873</v>
      </c>
      <c r="CS31" s="624"/>
      <c r="CT31" s="624"/>
      <c r="CU31" s="624"/>
      <c r="CV31" s="624"/>
      <c r="CW31" s="624"/>
      <c r="CX31" s="624"/>
      <c r="CY31" s="625"/>
      <c r="CZ31" s="628">
        <v>1.3</v>
      </c>
      <c r="DA31" s="657"/>
      <c r="DB31" s="657"/>
      <c r="DC31" s="658"/>
      <c r="DD31" s="631">
        <v>311257</v>
      </c>
      <c r="DE31" s="624"/>
      <c r="DF31" s="624"/>
      <c r="DG31" s="624"/>
      <c r="DH31" s="624"/>
      <c r="DI31" s="624"/>
      <c r="DJ31" s="624"/>
      <c r="DK31" s="625"/>
      <c r="DL31" s="631">
        <v>311257</v>
      </c>
      <c r="DM31" s="624"/>
      <c r="DN31" s="624"/>
      <c r="DO31" s="624"/>
      <c r="DP31" s="624"/>
      <c r="DQ31" s="624"/>
      <c r="DR31" s="624"/>
      <c r="DS31" s="624"/>
      <c r="DT31" s="624"/>
      <c r="DU31" s="624"/>
      <c r="DV31" s="625"/>
      <c r="DW31" s="628">
        <v>1.9</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1528461</v>
      </c>
      <c r="S32" s="626"/>
      <c r="T32" s="626"/>
      <c r="U32" s="626"/>
      <c r="V32" s="626"/>
      <c r="W32" s="626"/>
      <c r="X32" s="626"/>
      <c r="Y32" s="627"/>
      <c r="Z32" s="685">
        <v>5.8</v>
      </c>
      <c r="AA32" s="685"/>
      <c r="AB32" s="685"/>
      <c r="AC32" s="685"/>
      <c r="AD32" s="686" t="s">
        <v>128</v>
      </c>
      <c r="AE32" s="686"/>
      <c r="AF32" s="686"/>
      <c r="AG32" s="686"/>
      <c r="AH32" s="686"/>
      <c r="AI32" s="686"/>
      <c r="AJ32" s="686"/>
      <c r="AK32" s="686"/>
      <c r="AL32" s="628" t="s">
        <v>233</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98.3</v>
      </c>
      <c r="BH32" s="639"/>
      <c r="BI32" s="639"/>
      <c r="BJ32" s="639"/>
      <c r="BK32" s="639"/>
      <c r="BL32" s="639"/>
      <c r="BM32" s="683">
        <v>88.7</v>
      </c>
      <c r="BN32" s="639"/>
      <c r="BO32" s="639"/>
      <c r="BP32" s="639"/>
      <c r="BQ32" s="676"/>
      <c r="BR32" s="700">
        <v>98</v>
      </c>
      <c r="BS32" s="639"/>
      <c r="BT32" s="639"/>
      <c r="BU32" s="639"/>
      <c r="BV32" s="639"/>
      <c r="BW32" s="639"/>
      <c r="BX32" s="683">
        <v>87.9</v>
      </c>
      <c r="BY32" s="639"/>
      <c r="BZ32" s="639"/>
      <c r="CA32" s="639"/>
      <c r="CB32" s="676"/>
      <c r="CD32" s="711"/>
      <c r="CE32" s="712"/>
      <c r="CF32" s="667" t="s">
        <v>317</v>
      </c>
      <c r="CG32" s="664"/>
      <c r="CH32" s="664"/>
      <c r="CI32" s="664"/>
      <c r="CJ32" s="664"/>
      <c r="CK32" s="664"/>
      <c r="CL32" s="664"/>
      <c r="CM32" s="664"/>
      <c r="CN32" s="664"/>
      <c r="CO32" s="664"/>
      <c r="CP32" s="664"/>
      <c r="CQ32" s="665"/>
      <c r="CR32" s="623">
        <v>6</v>
      </c>
      <c r="CS32" s="626"/>
      <c r="CT32" s="626"/>
      <c r="CU32" s="626"/>
      <c r="CV32" s="626"/>
      <c r="CW32" s="626"/>
      <c r="CX32" s="626"/>
      <c r="CY32" s="627"/>
      <c r="CZ32" s="628">
        <v>0</v>
      </c>
      <c r="DA32" s="657"/>
      <c r="DB32" s="657"/>
      <c r="DC32" s="658"/>
      <c r="DD32" s="631">
        <v>6</v>
      </c>
      <c r="DE32" s="626"/>
      <c r="DF32" s="626"/>
      <c r="DG32" s="626"/>
      <c r="DH32" s="626"/>
      <c r="DI32" s="626"/>
      <c r="DJ32" s="626"/>
      <c r="DK32" s="627"/>
      <c r="DL32" s="631">
        <v>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470130</v>
      </c>
      <c r="S33" s="626"/>
      <c r="T33" s="626"/>
      <c r="U33" s="626"/>
      <c r="V33" s="626"/>
      <c r="W33" s="626"/>
      <c r="X33" s="626"/>
      <c r="Y33" s="627"/>
      <c r="Z33" s="685">
        <v>1.8</v>
      </c>
      <c r="AA33" s="685"/>
      <c r="AB33" s="685"/>
      <c r="AC33" s="685"/>
      <c r="AD33" s="686" t="s">
        <v>233</v>
      </c>
      <c r="AE33" s="686"/>
      <c r="AF33" s="686"/>
      <c r="AG33" s="686"/>
      <c r="AH33" s="686"/>
      <c r="AI33" s="686"/>
      <c r="AJ33" s="686"/>
      <c r="AK33" s="686"/>
      <c r="AL33" s="628" t="s">
        <v>233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11670801</v>
      </c>
      <c r="CS33" s="624"/>
      <c r="CT33" s="624"/>
      <c r="CU33" s="624"/>
      <c r="CV33" s="624"/>
      <c r="CW33" s="624"/>
      <c r="CX33" s="624"/>
      <c r="CY33" s="625"/>
      <c r="CZ33" s="628">
        <v>45.2</v>
      </c>
      <c r="DA33" s="657"/>
      <c r="DB33" s="657"/>
      <c r="DC33" s="658"/>
      <c r="DD33" s="631">
        <v>8490038</v>
      </c>
      <c r="DE33" s="624"/>
      <c r="DF33" s="624"/>
      <c r="DG33" s="624"/>
      <c r="DH33" s="624"/>
      <c r="DI33" s="624"/>
      <c r="DJ33" s="624"/>
      <c r="DK33" s="625"/>
      <c r="DL33" s="631">
        <v>7175634</v>
      </c>
      <c r="DM33" s="624"/>
      <c r="DN33" s="624"/>
      <c r="DO33" s="624"/>
      <c r="DP33" s="624"/>
      <c r="DQ33" s="624"/>
      <c r="DR33" s="624"/>
      <c r="DS33" s="624"/>
      <c r="DT33" s="624"/>
      <c r="DU33" s="624"/>
      <c r="DV33" s="625"/>
      <c r="DW33" s="628">
        <v>44.7</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394122</v>
      </c>
      <c r="S34" s="626"/>
      <c r="T34" s="626"/>
      <c r="U34" s="626"/>
      <c r="V34" s="626"/>
      <c r="W34" s="626"/>
      <c r="X34" s="626"/>
      <c r="Y34" s="627"/>
      <c r="Z34" s="685">
        <v>1.5</v>
      </c>
      <c r="AA34" s="685"/>
      <c r="AB34" s="685"/>
      <c r="AC34" s="685"/>
      <c r="AD34" s="686">
        <v>14840</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4158038</v>
      </c>
      <c r="CS34" s="626"/>
      <c r="CT34" s="626"/>
      <c r="CU34" s="626"/>
      <c r="CV34" s="626"/>
      <c r="CW34" s="626"/>
      <c r="CX34" s="626"/>
      <c r="CY34" s="627"/>
      <c r="CZ34" s="628">
        <v>16.100000000000001</v>
      </c>
      <c r="DA34" s="657"/>
      <c r="DB34" s="657"/>
      <c r="DC34" s="658"/>
      <c r="DD34" s="631">
        <v>2741233</v>
      </c>
      <c r="DE34" s="626"/>
      <c r="DF34" s="626"/>
      <c r="DG34" s="626"/>
      <c r="DH34" s="626"/>
      <c r="DI34" s="626"/>
      <c r="DJ34" s="626"/>
      <c r="DK34" s="627"/>
      <c r="DL34" s="631">
        <v>2305524</v>
      </c>
      <c r="DM34" s="626"/>
      <c r="DN34" s="626"/>
      <c r="DO34" s="626"/>
      <c r="DP34" s="626"/>
      <c r="DQ34" s="626"/>
      <c r="DR34" s="626"/>
      <c r="DS34" s="626"/>
      <c r="DT34" s="626"/>
      <c r="DU34" s="626"/>
      <c r="DV34" s="627"/>
      <c r="DW34" s="628">
        <v>14.3</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2333500</v>
      </c>
      <c r="S35" s="626"/>
      <c r="T35" s="626"/>
      <c r="U35" s="626"/>
      <c r="V35" s="626"/>
      <c r="W35" s="626"/>
      <c r="X35" s="626"/>
      <c r="Y35" s="627"/>
      <c r="Z35" s="685">
        <v>8.8000000000000007</v>
      </c>
      <c r="AA35" s="685"/>
      <c r="AB35" s="685"/>
      <c r="AC35" s="685"/>
      <c r="AD35" s="686" t="s">
        <v>128</v>
      </c>
      <c r="AE35" s="686"/>
      <c r="AF35" s="686"/>
      <c r="AG35" s="686"/>
      <c r="AH35" s="686"/>
      <c r="AI35" s="686"/>
      <c r="AJ35" s="686"/>
      <c r="AK35" s="686"/>
      <c r="AL35" s="628" t="s">
        <v>128</v>
      </c>
      <c r="AM35" s="629"/>
      <c r="AN35" s="629"/>
      <c r="AO35" s="687"/>
      <c r="AP35" s="234"/>
      <c r="AQ35" s="691" t="s">
        <v>325</v>
      </c>
      <c r="AR35" s="692"/>
      <c r="AS35" s="692"/>
      <c r="AT35" s="692"/>
      <c r="AU35" s="692"/>
      <c r="AV35" s="692"/>
      <c r="AW35" s="692"/>
      <c r="AX35" s="692"/>
      <c r="AY35" s="693"/>
      <c r="AZ35" s="688">
        <v>3935927</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54537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228805</v>
      </c>
      <c r="CS35" s="624"/>
      <c r="CT35" s="624"/>
      <c r="CU35" s="624"/>
      <c r="CV35" s="624"/>
      <c r="CW35" s="624"/>
      <c r="CX35" s="624"/>
      <c r="CY35" s="625"/>
      <c r="CZ35" s="628">
        <v>0.9</v>
      </c>
      <c r="DA35" s="657"/>
      <c r="DB35" s="657"/>
      <c r="DC35" s="658"/>
      <c r="DD35" s="631">
        <v>163285</v>
      </c>
      <c r="DE35" s="624"/>
      <c r="DF35" s="624"/>
      <c r="DG35" s="624"/>
      <c r="DH35" s="624"/>
      <c r="DI35" s="624"/>
      <c r="DJ35" s="624"/>
      <c r="DK35" s="625"/>
      <c r="DL35" s="631">
        <v>157539</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128</v>
      </c>
      <c r="AM36" s="629"/>
      <c r="AN36" s="629"/>
      <c r="AO36" s="687"/>
      <c r="AQ36" s="660" t="s">
        <v>329</v>
      </c>
      <c r="AR36" s="661"/>
      <c r="AS36" s="661"/>
      <c r="AT36" s="661"/>
      <c r="AU36" s="661"/>
      <c r="AV36" s="661"/>
      <c r="AW36" s="661"/>
      <c r="AX36" s="661"/>
      <c r="AY36" s="662"/>
      <c r="AZ36" s="623">
        <v>1463900</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30205</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4242983</v>
      </c>
      <c r="CS36" s="626"/>
      <c r="CT36" s="626"/>
      <c r="CU36" s="626"/>
      <c r="CV36" s="626"/>
      <c r="CW36" s="626"/>
      <c r="CX36" s="626"/>
      <c r="CY36" s="627"/>
      <c r="CZ36" s="628">
        <v>16.399999999999999</v>
      </c>
      <c r="DA36" s="657"/>
      <c r="DB36" s="657"/>
      <c r="DC36" s="658"/>
      <c r="DD36" s="631">
        <v>3646453</v>
      </c>
      <c r="DE36" s="626"/>
      <c r="DF36" s="626"/>
      <c r="DG36" s="626"/>
      <c r="DH36" s="626"/>
      <c r="DI36" s="626"/>
      <c r="DJ36" s="626"/>
      <c r="DK36" s="627"/>
      <c r="DL36" s="631">
        <v>3134242</v>
      </c>
      <c r="DM36" s="626"/>
      <c r="DN36" s="626"/>
      <c r="DO36" s="626"/>
      <c r="DP36" s="626"/>
      <c r="DQ36" s="626"/>
      <c r="DR36" s="626"/>
      <c r="DS36" s="626"/>
      <c r="DT36" s="626"/>
      <c r="DU36" s="626"/>
      <c r="DV36" s="627"/>
      <c r="DW36" s="628">
        <v>19.5</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735500</v>
      </c>
      <c r="S37" s="626"/>
      <c r="T37" s="626"/>
      <c r="U37" s="626"/>
      <c r="V37" s="626"/>
      <c r="W37" s="626"/>
      <c r="X37" s="626"/>
      <c r="Y37" s="627"/>
      <c r="Z37" s="685">
        <v>2.8</v>
      </c>
      <c r="AA37" s="685"/>
      <c r="AB37" s="685"/>
      <c r="AC37" s="685"/>
      <c r="AD37" s="686" t="s">
        <v>128</v>
      </c>
      <c r="AE37" s="686"/>
      <c r="AF37" s="686"/>
      <c r="AG37" s="686"/>
      <c r="AH37" s="686"/>
      <c r="AI37" s="686"/>
      <c r="AJ37" s="686"/>
      <c r="AK37" s="686"/>
      <c r="AL37" s="628" t="s">
        <v>128</v>
      </c>
      <c r="AM37" s="629"/>
      <c r="AN37" s="629"/>
      <c r="AO37" s="687"/>
      <c r="AQ37" s="660" t="s">
        <v>333</v>
      </c>
      <c r="AR37" s="661"/>
      <c r="AS37" s="661"/>
      <c r="AT37" s="661"/>
      <c r="AU37" s="661"/>
      <c r="AV37" s="661"/>
      <c r="AW37" s="661"/>
      <c r="AX37" s="661"/>
      <c r="AY37" s="662"/>
      <c r="AZ37" s="623">
        <v>377331</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7685</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853733</v>
      </c>
      <c r="CS37" s="624"/>
      <c r="CT37" s="624"/>
      <c r="CU37" s="624"/>
      <c r="CV37" s="624"/>
      <c r="CW37" s="624"/>
      <c r="CX37" s="624"/>
      <c r="CY37" s="625"/>
      <c r="CZ37" s="628">
        <v>3.3</v>
      </c>
      <c r="DA37" s="657"/>
      <c r="DB37" s="657"/>
      <c r="DC37" s="658"/>
      <c r="DD37" s="631">
        <v>853651</v>
      </c>
      <c r="DE37" s="624"/>
      <c r="DF37" s="624"/>
      <c r="DG37" s="624"/>
      <c r="DH37" s="624"/>
      <c r="DI37" s="624"/>
      <c r="DJ37" s="624"/>
      <c r="DK37" s="625"/>
      <c r="DL37" s="631">
        <v>848011</v>
      </c>
      <c r="DM37" s="624"/>
      <c r="DN37" s="624"/>
      <c r="DO37" s="624"/>
      <c r="DP37" s="624"/>
      <c r="DQ37" s="624"/>
      <c r="DR37" s="624"/>
      <c r="DS37" s="624"/>
      <c r="DT37" s="624"/>
      <c r="DU37" s="624"/>
      <c r="DV37" s="625"/>
      <c r="DW37" s="628">
        <v>5.3</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26568151</v>
      </c>
      <c r="S38" s="675"/>
      <c r="T38" s="675"/>
      <c r="U38" s="675"/>
      <c r="V38" s="675"/>
      <c r="W38" s="675"/>
      <c r="X38" s="675"/>
      <c r="Y38" s="680"/>
      <c r="Z38" s="681">
        <v>100</v>
      </c>
      <c r="AA38" s="681"/>
      <c r="AB38" s="681"/>
      <c r="AC38" s="681"/>
      <c r="AD38" s="682">
        <v>15334817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31259</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13459</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2045696</v>
      </c>
      <c r="CS38" s="626"/>
      <c r="CT38" s="626"/>
      <c r="CU38" s="626"/>
      <c r="CV38" s="626"/>
      <c r="CW38" s="626"/>
      <c r="CX38" s="626"/>
      <c r="CY38" s="627"/>
      <c r="CZ38" s="628">
        <v>7.9</v>
      </c>
      <c r="DA38" s="657"/>
      <c r="DB38" s="657"/>
      <c r="DC38" s="658"/>
      <c r="DD38" s="631">
        <v>1656608</v>
      </c>
      <c r="DE38" s="626"/>
      <c r="DF38" s="626"/>
      <c r="DG38" s="626"/>
      <c r="DH38" s="626"/>
      <c r="DI38" s="626"/>
      <c r="DJ38" s="626"/>
      <c r="DK38" s="627"/>
      <c r="DL38" s="631">
        <v>1578329</v>
      </c>
      <c r="DM38" s="626"/>
      <c r="DN38" s="626"/>
      <c r="DO38" s="626"/>
      <c r="DP38" s="626"/>
      <c r="DQ38" s="626"/>
      <c r="DR38" s="626"/>
      <c r="DS38" s="626"/>
      <c r="DT38" s="626"/>
      <c r="DU38" s="626"/>
      <c r="DV38" s="627"/>
      <c r="DW38" s="628">
        <v>9.8000000000000007</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9154</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113</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972442</v>
      </c>
      <c r="CS39" s="624"/>
      <c r="CT39" s="624"/>
      <c r="CU39" s="624"/>
      <c r="CV39" s="624"/>
      <c r="CW39" s="624"/>
      <c r="CX39" s="624"/>
      <c r="CY39" s="625"/>
      <c r="CZ39" s="628">
        <v>3.8</v>
      </c>
      <c r="DA39" s="657"/>
      <c r="DB39" s="657"/>
      <c r="DC39" s="658"/>
      <c r="DD39" s="631">
        <v>259622</v>
      </c>
      <c r="DE39" s="624"/>
      <c r="DF39" s="624"/>
      <c r="DG39" s="624"/>
      <c r="DH39" s="624"/>
      <c r="DI39" s="624"/>
      <c r="DJ39" s="624"/>
      <c r="DK39" s="625"/>
      <c r="DL39" s="631" t="s">
        <v>128</v>
      </c>
      <c r="DM39" s="624"/>
      <c r="DN39" s="624"/>
      <c r="DO39" s="624"/>
      <c r="DP39" s="624"/>
      <c r="DQ39" s="624"/>
      <c r="DR39" s="624"/>
      <c r="DS39" s="624"/>
      <c r="DT39" s="624"/>
      <c r="DU39" s="624"/>
      <c r="DV39" s="625"/>
      <c r="DW39" s="628" t="s">
        <v>233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455585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22837</v>
      </c>
      <c r="CS40" s="626"/>
      <c r="CT40" s="626"/>
      <c r="CU40" s="626"/>
      <c r="CV40" s="626"/>
      <c r="CW40" s="626"/>
      <c r="CX40" s="626"/>
      <c r="CY40" s="627"/>
      <c r="CZ40" s="628">
        <v>0.1</v>
      </c>
      <c r="DA40" s="657"/>
      <c r="DB40" s="657"/>
      <c r="DC40" s="658"/>
      <c r="DD40" s="631">
        <v>22837</v>
      </c>
      <c r="DE40" s="626"/>
      <c r="DF40" s="626"/>
      <c r="DG40" s="626"/>
      <c r="DH40" s="626"/>
      <c r="DI40" s="626"/>
      <c r="DJ40" s="626"/>
      <c r="DK40" s="627"/>
      <c r="DL40" s="631" t="s">
        <v>233</v>
      </c>
      <c r="DM40" s="626"/>
      <c r="DN40" s="626"/>
      <c r="DO40" s="626"/>
      <c r="DP40" s="626"/>
      <c r="DQ40" s="626"/>
      <c r="DR40" s="626"/>
      <c r="DS40" s="626"/>
      <c r="DT40" s="626"/>
      <c r="DU40" s="626"/>
      <c r="DV40" s="627"/>
      <c r="DW40" s="628" t="s">
        <v>233</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1598698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326</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233</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2644552</v>
      </c>
      <c r="CS42" s="626"/>
      <c r="CT42" s="626"/>
      <c r="CU42" s="626"/>
      <c r="CV42" s="626"/>
      <c r="CW42" s="626"/>
      <c r="CX42" s="626"/>
      <c r="CY42" s="627"/>
      <c r="CZ42" s="628">
        <v>10.199999999999999</v>
      </c>
      <c r="DA42" s="629"/>
      <c r="DB42" s="629"/>
      <c r="DC42" s="630"/>
      <c r="DD42" s="631">
        <v>464235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102693</v>
      </c>
      <c r="CS43" s="624"/>
      <c r="CT43" s="624"/>
      <c r="CU43" s="624"/>
      <c r="CV43" s="624"/>
      <c r="CW43" s="624"/>
      <c r="CX43" s="624"/>
      <c r="CY43" s="625"/>
      <c r="CZ43" s="628">
        <v>0.4</v>
      </c>
      <c r="DA43" s="657"/>
      <c r="DB43" s="657"/>
      <c r="DC43" s="658"/>
      <c r="DD43" s="631">
        <v>72703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2510244</v>
      </c>
      <c r="CS44" s="626"/>
      <c r="CT44" s="626"/>
      <c r="CU44" s="626"/>
      <c r="CV44" s="626"/>
      <c r="CW44" s="626"/>
      <c r="CX44" s="626"/>
      <c r="CY44" s="627"/>
      <c r="CZ44" s="628">
        <v>9.6999999999999993</v>
      </c>
      <c r="DA44" s="629"/>
      <c r="DB44" s="629"/>
      <c r="DC44" s="630"/>
      <c r="DD44" s="631">
        <v>444421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615742</v>
      </c>
      <c r="CS45" s="624"/>
      <c r="CT45" s="624"/>
      <c r="CU45" s="624"/>
      <c r="CV45" s="624"/>
      <c r="CW45" s="624"/>
      <c r="CX45" s="624"/>
      <c r="CY45" s="625"/>
      <c r="CZ45" s="628">
        <v>2.4</v>
      </c>
      <c r="DA45" s="657"/>
      <c r="DB45" s="657"/>
      <c r="DC45" s="658"/>
      <c r="DD45" s="631">
        <v>34952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1540643</v>
      </c>
      <c r="CS46" s="626"/>
      <c r="CT46" s="626"/>
      <c r="CU46" s="626"/>
      <c r="CV46" s="626"/>
      <c r="CW46" s="626"/>
      <c r="CX46" s="626"/>
      <c r="CY46" s="627"/>
      <c r="CZ46" s="628">
        <v>6</v>
      </c>
      <c r="DA46" s="629"/>
      <c r="DB46" s="629"/>
      <c r="DC46" s="630"/>
      <c r="DD46" s="631">
        <v>390355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134308</v>
      </c>
      <c r="CS47" s="624"/>
      <c r="CT47" s="624"/>
      <c r="CU47" s="624"/>
      <c r="CV47" s="624"/>
      <c r="CW47" s="624"/>
      <c r="CX47" s="624"/>
      <c r="CY47" s="625"/>
      <c r="CZ47" s="628">
        <v>0.5</v>
      </c>
      <c r="DA47" s="657"/>
      <c r="DB47" s="657"/>
      <c r="DC47" s="658"/>
      <c r="DD47" s="631">
        <v>19814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233</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25807746</v>
      </c>
      <c r="CS49" s="639"/>
      <c r="CT49" s="639"/>
      <c r="CU49" s="639"/>
      <c r="CV49" s="639"/>
      <c r="CW49" s="639"/>
      <c r="CX49" s="639"/>
      <c r="CY49" s="640"/>
      <c r="CZ49" s="641">
        <v>100</v>
      </c>
      <c r="DA49" s="642"/>
      <c r="DB49" s="642"/>
      <c r="DC49" s="643"/>
      <c r="DD49" s="644">
        <v>17823196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aLxPzNwSX+3wr3CiwtjQkZjApnEC3u79DP0PbUbJkJwwM24vEhX+lqVZ9DPlPqKzuWI8b0ohX/xZaG4NuY8N2w==" saltValue="zuQYh+NyZMQYIu/lNHfB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362</v>
      </c>
      <c r="DK2" s="1166"/>
      <c r="DL2" s="1166"/>
      <c r="DM2" s="1166"/>
      <c r="DN2" s="1166"/>
      <c r="DO2" s="1167"/>
      <c r="DP2" s="249"/>
      <c r="DQ2" s="1165" t="s">
        <v>363</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1" t="s">
        <v>364</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9" t="s">
        <v>366</v>
      </c>
      <c r="B5" s="1050"/>
      <c r="C5" s="1050"/>
      <c r="D5" s="1050"/>
      <c r="E5" s="1050"/>
      <c r="F5" s="1050"/>
      <c r="G5" s="1050"/>
      <c r="H5" s="1050"/>
      <c r="I5" s="1050"/>
      <c r="J5" s="1050"/>
      <c r="K5" s="1050"/>
      <c r="L5" s="1050"/>
      <c r="M5" s="1050"/>
      <c r="N5" s="1050"/>
      <c r="O5" s="1050"/>
      <c r="P5" s="1051"/>
      <c r="Q5" s="1055" t="s">
        <v>367</v>
      </c>
      <c r="R5" s="1056"/>
      <c r="S5" s="1056"/>
      <c r="T5" s="1056"/>
      <c r="U5" s="1057"/>
      <c r="V5" s="1055" t="s">
        <v>368</v>
      </c>
      <c r="W5" s="1056"/>
      <c r="X5" s="1056"/>
      <c r="Y5" s="1056"/>
      <c r="Z5" s="1057"/>
      <c r="AA5" s="1055" t="s">
        <v>369</v>
      </c>
      <c r="AB5" s="1056"/>
      <c r="AC5" s="1056"/>
      <c r="AD5" s="1056"/>
      <c r="AE5" s="1056"/>
      <c r="AF5" s="1168" t="s">
        <v>370</v>
      </c>
      <c r="AG5" s="1056"/>
      <c r="AH5" s="1056"/>
      <c r="AI5" s="1056"/>
      <c r="AJ5" s="1071"/>
      <c r="AK5" s="1056" t="s">
        <v>371</v>
      </c>
      <c r="AL5" s="1056"/>
      <c r="AM5" s="1056"/>
      <c r="AN5" s="1056"/>
      <c r="AO5" s="1057"/>
      <c r="AP5" s="1055" t="s">
        <v>372</v>
      </c>
      <c r="AQ5" s="1056"/>
      <c r="AR5" s="1056"/>
      <c r="AS5" s="1056"/>
      <c r="AT5" s="1057"/>
      <c r="AU5" s="1055" t="s">
        <v>373</v>
      </c>
      <c r="AV5" s="1056"/>
      <c r="AW5" s="1056"/>
      <c r="AX5" s="1056"/>
      <c r="AY5" s="1071"/>
      <c r="AZ5" s="256"/>
      <c r="BA5" s="256"/>
      <c r="BB5" s="256"/>
      <c r="BC5" s="256"/>
      <c r="BD5" s="256"/>
      <c r="BE5" s="257"/>
      <c r="BF5" s="257"/>
      <c r="BG5" s="257"/>
      <c r="BH5" s="257"/>
      <c r="BI5" s="257"/>
      <c r="BJ5" s="257"/>
      <c r="BK5" s="257"/>
      <c r="BL5" s="257"/>
      <c r="BM5" s="257"/>
      <c r="BN5" s="257"/>
      <c r="BO5" s="257"/>
      <c r="BP5" s="257"/>
      <c r="BQ5" s="1049" t="s">
        <v>585</v>
      </c>
      <c r="BR5" s="1050"/>
      <c r="BS5" s="1050"/>
      <c r="BT5" s="1050"/>
      <c r="BU5" s="1050"/>
      <c r="BV5" s="1050"/>
      <c r="BW5" s="1050"/>
      <c r="BX5" s="1050"/>
      <c r="BY5" s="1050"/>
      <c r="BZ5" s="1050"/>
      <c r="CA5" s="1050"/>
      <c r="CB5" s="1050"/>
      <c r="CC5" s="1050"/>
      <c r="CD5" s="1050"/>
      <c r="CE5" s="1050"/>
      <c r="CF5" s="1050"/>
      <c r="CG5" s="1051"/>
      <c r="CH5" s="1055" t="s">
        <v>374</v>
      </c>
      <c r="CI5" s="1056"/>
      <c r="CJ5" s="1056"/>
      <c r="CK5" s="1056"/>
      <c r="CL5" s="1057"/>
      <c r="CM5" s="1055" t="s">
        <v>375</v>
      </c>
      <c r="CN5" s="1056"/>
      <c r="CO5" s="1056"/>
      <c r="CP5" s="1056"/>
      <c r="CQ5" s="1057"/>
      <c r="CR5" s="1055" t="s">
        <v>376</v>
      </c>
      <c r="CS5" s="1056"/>
      <c r="CT5" s="1056"/>
      <c r="CU5" s="1056"/>
      <c r="CV5" s="1057"/>
      <c r="CW5" s="1055" t="s">
        <v>377</v>
      </c>
      <c r="CX5" s="1056"/>
      <c r="CY5" s="1056"/>
      <c r="CZ5" s="1056"/>
      <c r="DA5" s="1057"/>
      <c r="DB5" s="1055" t="s">
        <v>378</v>
      </c>
      <c r="DC5" s="1056"/>
      <c r="DD5" s="1056"/>
      <c r="DE5" s="1056"/>
      <c r="DF5" s="1057"/>
      <c r="DG5" s="1153" t="s">
        <v>379</v>
      </c>
      <c r="DH5" s="1154"/>
      <c r="DI5" s="1154"/>
      <c r="DJ5" s="1154"/>
      <c r="DK5" s="1155"/>
      <c r="DL5" s="1153" t="s">
        <v>380</v>
      </c>
      <c r="DM5" s="1154"/>
      <c r="DN5" s="1154"/>
      <c r="DO5" s="1154"/>
      <c r="DP5" s="1155"/>
      <c r="DQ5" s="1055" t="s">
        <v>381</v>
      </c>
      <c r="DR5" s="1056"/>
      <c r="DS5" s="1056"/>
      <c r="DT5" s="1056"/>
      <c r="DU5" s="1057"/>
      <c r="DV5" s="1055" t="s">
        <v>373</v>
      </c>
      <c r="DW5" s="1056"/>
      <c r="DX5" s="1056"/>
      <c r="DY5" s="1056"/>
      <c r="DZ5" s="1071"/>
      <c r="EA5" s="254"/>
    </row>
    <row r="6" spans="1:131" s="255"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9"/>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6"/>
      <c r="DH6" s="1157"/>
      <c r="DI6" s="1157"/>
      <c r="DJ6" s="1157"/>
      <c r="DK6" s="1158"/>
      <c r="DL6" s="1156"/>
      <c r="DM6" s="1157"/>
      <c r="DN6" s="1157"/>
      <c r="DO6" s="1157"/>
      <c r="DP6" s="1158"/>
      <c r="DQ6" s="1058"/>
      <c r="DR6" s="1059"/>
      <c r="DS6" s="1059"/>
      <c r="DT6" s="1059"/>
      <c r="DU6" s="1060"/>
      <c r="DV6" s="1058"/>
      <c r="DW6" s="1059"/>
      <c r="DX6" s="1059"/>
      <c r="DY6" s="1059"/>
      <c r="DZ6" s="1072"/>
      <c r="EA6" s="254"/>
    </row>
    <row r="7" spans="1:131" s="255" customFormat="1" ht="26.25" customHeight="1" thickTop="1" x14ac:dyDescent="0.15">
      <c r="A7" s="258">
        <v>1</v>
      </c>
      <c r="B7" s="1108" t="s">
        <v>382</v>
      </c>
      <c r="C7" s="1109"/>
      <c r="D7" s="1109"/>
      <c r="E7" s="1109"/>
      <c r="F7" s="1109"/>
      <c r="G7" s="1109"/>
      <c r="H7" s="1109"/>
      <c r="I7" s="1109"/>
      <c r="J7" s="1109"/>
      <c r="K7" s="1109"/>
      <c r="L7" s="1109"/>
      <c r="M7" s="1109"/>
      <c r="N7" s="1109"/>
      <c r="O7" s="1109"/>
      <c r="P7" s="1110"/>
      <c r="Q7" s="1159">
        <v>26292</v>
      </c>
      <c r="R7" s="1160"/>
      <c r="S7" s="1160"/>
      <c r="T7" s="1160"/>
      <c r="U7" s="1160"/>
      <c r="V7" s="1160">
        <v>25569</v>
      </c>
      <c r="W7" s="1160"/>
      <c r="X7" s="1160"/>
      <c r="Y7" s="1160"/>
      <c r="Z7" s="1160"/>
      <c r="AA7" s="1160">
        <v>723</v>
      </c>
      <c r="AB7" s="1160"/>
      <c r="AC7" s="1160"/>
      <c r="AD7" s="1160"/>
      <c r="AE7" s="1161"/>
      <c r="AF7" s="1162">
        <v>670</v>
      </c>
      <c r="AG7" s="1163"/>
      <c r="AH7" s="1163"/>
      <c r="AI7" s="1163"/>
      <c r="AJ7" s="1164"/>
      <c r="AK7" s="1146">
        <v>1528461</v>
      </c>
      <c r="AL7" s="1147"/>
      <c r="AM7" s="1147"/>
      <c r="AN7" s="1147"/>
      <c r="AO7" s="1147"/>
      <c r="AP7" s="1147">
        <v>31304</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t="s">
        <v>586</v>
      </c>
      <c r="BT7" s="1151"/>
      <c r="BU7" s="1151"/>
      <c r="BV7" s="1151"/>
      <c r="BW7" s="1151"/>
      <c r="BX7" s="1151"/>
      <c r="BY7" s="1151"/>
      <c r="BZ7" s="1151"/>
      <c r="CA7" s="1151"/>
      <c r="CB7" s="1151"/>
      <c r="CC7" s="1151"/>
      <c r="CD7" s="1151"/>
      <c r="CE7" s="1151"/>
      <c r="CF7" s="1151"/>
      <c r="CG7" s="1152"/>
      <c r="CH7" s="1143">
        <v>1</v>
      </c>
      <c r="CI7" s="1144"/>
      <c r="CJ7" s="1144"/>
      <c r="CK7" s="1144"/>
      <c r="CL7" s="1145"/>
      <c r="CM7" s="1143">
        <v>60</v>
      </c>
      <c r="CN7" s="1144"/>
      <c r="CO7" s="1144"/>
      <c r="CP7" s="1144"/>
      <c r="CQ7" s="1145"/>
      <c r="CR7" s="1143">
        <v>8</v>
      </c>
      <c r="CS7" s="1144"/>
      <c r="CT7" s="1144"/>
      <c r="CU7" s="1144"/>
      <c r="CV7" s="1145"/>
      <c r="CW7" s="1143">
        <v>42</v>
      </c>
      <c r="CX7" s="1144"/>
      <c r="CY7" s="1144"/>
      <c r="CZ7" s="1144"/>
      <c r="DA7" s="1145"/>
      <c r="DB7" s="1143" t="s">
        <v>571</v>
      </c>
      <c r="DC7" s="1144"/>
      <c r="DD7" s="1144"/>
      <c r="DE7" s="1144"/>
      <c r="DF7" s="1145"/>
      <c r="DG7" s="1143" t="s">
        <v>571</v>
      </c>
      <c r="DH7" s="1144"/>
      <c r="DI7" s="1144"/>
      <c r="DJ7" s="1144"/>
      <c r="DK7" s="1145"/>
      <c r="DL7" s="1143" t="s">
        <v>571</v>
      </c>
      <c r="DM7" s="1144"/>
      <c r="DN7" s="1144"/>
      <c r="DO7" s="1144"/>
      <c r="DP7" s="1145"/>
      <c r="DQ7" s="1143" t="s">
        <v>571</v>
      </c>
      <c r="DR7" s="1144"/>
      <c r="DS7" s="1144"/>
      <c r="DT7" s="1144"/>
      <c r="DU7" s="1145"/>
      <c r="DV7" s="1170"/>
      <c r="DW7" s="1171"/>
      <c r="DX7" s="1171"/>
      <c r="DY7" s="1171"/>
      <c r="DZ7" s="1172"/>
      <c r="EA7" s="254"/>
    </row>
    <row r="8" spans="1:131" s="255" customFormat="1" ht="26.25" customHeight="1" x14ac:dyDescent="0.15">
      <c r="A8" s="261">
        <v>2</v>
      </c>
      <c r="B8" s="1091" t="s">
        <v>383</v>
      </c>
      <c r="C8" s="1092"/>
      <c r="D8" s="1092"/>
      <c r="E8" s="1092"/>
      <c r="F8" s="1092"/>
      <c r="G8" s="1092"/>
      <c r="H8" s="1092"/>
      <c r="I8" s="1092"/>
      <c r="J8" s="1092"/>
      <c r="K8" s="1092"/>
      <c r="L8" s="1092"/>
      <c r="M8" s="1092"/>
      <c r="N8" s="1092"/>
      <c r="O8" s="1092"/>
      <c r="P8" s="1093"/>
      <c r="Q8" s="1097">
        <v>147</v>
      </c>
      <c r="R8" s="1098"/>
      <c r="S8" s="1098"/>
      <c r="T8" s="1098"/>
      <c r="U8" s="1098"/>
      <c r="V8" s="1098">
        <v>110</v>
      </c>
      <c r="W8" s="1098"/>
      <c r="X8" s="1098"/>
      <c r="Y8" s="1098"/>
      <c r="Z8" s="1098"/>
      <c r="AA8" s="1098">
        <v>37</v>
      </c>
      <c r="AB8" s="1098"/>
      <c r="AC8" s="1098"/>
      <c r="AD8" s="1098"/>
      <c r="AE8" s="1099"/>
      <c r="AF8" s="1073">
        <v>37</v>
      </c>
      <c r="AG8" s="1074"/>
      <c r="AH8" s="1074"/>
      <c r="AI8" s="1074"/>
      <c r="AJ8" s="1075"/>
      <c r="AK8" s="1141">
        <v>0</v>
      </c>
      <c r="AL8" s="1142"/>
      <c r="AM8" s="1142"/>
      <c r="AN8" s="1142"/>
      <c r="AO8" s="1142"/>
      <c r="AP8" s="1142">
        <v>0</v>
      </c>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c r="BS8" s="1068" t="s">
        <v>587</v>
      </c>
      <c r="BT8" s="1069"/>
      <c r="BU8" s="1069"/>
      <c r="BV8" s="1069"/>
      <c r="BW8" s="1069"/>
      <c r="BX8" s="1069"/>
      <c r="BY8" s="1069"/>
      <c r="BZ8" s="1069"/>
      <c r="CA8" s="1069"/>
      <c r="CB8" s="1069"/>
      <c r="CC8" s="1069"/>
      <c r="CD8" s="1069"/>
      <c r="CE8" s="1069"/>
      <c r="CF8" s="1069"/>
      <c r="CG8" s="1070"/>
      <c r="CH8" s="1043">
        <v>6</v>
      </c>
      <c r="CI8" s="1044"/>
      <c r="CJ8" s="1044"/>
      <c r="CK8" s="1044"/>
      <c r="CL8" s="1045"/>
      <c r="CM8" s="1043">
        <v>145</v>
      </c>
      <c r="CN8" s="1044"/>
      <c r="CO8" s="1044"/>
      <c r="CP8" s="1044"/>
      <c r="CQ8" s="1045"/>
      <c r="CR8" s="1043">
        <v>100</v>
      </c>
      <c r="CS8" s="1044"/>
      <c r="CT8" s="1044"/>
      <c r="CU8" s="1044"/>
      <c r="CV8" s="1045"/>
      <c r="CW8" s="1043" t="s">
        <v>571</v>
      </c>
      <c r="CX8" s="1044"/>
      <c r="CY8" s="1044"/>
      <c r="CZ8" s="1044"/>
      <c r="DA8" s="1045"/>
      <c r="DB8" s="1043" t="s">
        <v>571</v>
      </c>
      <c r="DC8" s="1044"/>
      <c r="DD8" s="1044"/>
      <c r="DE8" s="1044"/>
      <c r="DF8" s="1045"/>
      <c r="DG8" s="1043" t="s">
        <v>571</v>
      </c>
      <c r="DH8" s="1044"/>
      <c r="DI8" s="1044"/>
      <c r="DJ8" s="1044"/>
      <c r="DK8" s="1045"/>
      <c r="DL8" s="1043" t="s">
        <v>571</v>
      </c>
      <c r="DM8" s="1044"/>
      <c r="DN8" s="1044"/>
      <c r="DO8" s="1044"/>
      <c r="DP8" s="1045"/>
      <c r="DQ8" s="1043" t="s">
        <v>571</v>
      </c>
      <c r="DR8" s="1044"/>
      <c r="DS8" s="1044"/>
      <c r="DT8" s="1044"/>
      <c r="DU8" s="1045"/>
      <c r="DV8" s="1046"/>
      <c r="DW8" s="1047"/>
      <c r="DX8" s="1047"/>
      <c r="DY8" s="1047"/>
      <c r="DZ8" s="1048"/>
      <c r="EA8" s="254"/>
    </row>
    <row r="9" spans="1:131" s="255" customFormat="1" ht="26.25" customHeight="1" x14ac:dyDescent="0.15">
      <c r="A9" s="261">
        <v>3</v>
      </c>
      <c r="B9" s="1091" t="s">
        <v>384</v>
      </c>
      <c r="C9" s="1092"/>
      <c r="D9" s="1092"/>
      <c r="E9" s="1092"/>
      <c r="F9" s="1092"/>
      <c r="G9" s="1092"/>
      <c r="H9" s="1092"/>
      <c r="I9" s="1092"/>
      <c r="J9" s="1092"/>
      <c r="K9" s="1092"/>
      <c r="L9" s="1092"/>
      <c r="M9" s="1092"/>
      <c r="N9" s="1092"/>
      <c r="O9" s="1092"/>
      <c r="P9" s="1093"/>
      <c r="Q9" s="1097">
        <v>452</v>
      </c>
      <c r="R9" s="1098"/>
      <c r="S9" s="1098"/>
      <c r="T9" s="1098"/>
      <c r="U9" s="1098"/>
      <c r="V9" s="1098">
        <v>452</v>
      </c>
      <c r="W9" s="1098"/>
      <c r="X9" s="1098"/>
      <c r="Y9" s="1098"/>
      <c r="Z9" s="1098"/>
      <c r="AA9" s="1098">
        <v>0</v>
      </c>
      <c r="AB9" s="1098"/>
      <c r="AC9" s="1098"/>
      <c r="AD9" s="1098"/>
      <c r="AE9" s="1099"/>
      <c r="AF9" s="1073">
        <v>0</v>
      </c>
      <c r="AG9" s="1074"/>
      <c r="AH9" s="1074"/>
      <c r="AI9" s="1074"/>
      <c r="AJ9" s="1075"/>
      <c r="AK9" s="1141">
        <v>298846</v>
      </c>
      <c r="AL9" s="1142"/>
      <c r="AM9" s="1142"/>
      <c r="AN9" s="1142"/>
      <c r="AO9" s="1142"/>
      <c r="AP9" s="1142">
        <v>2158</v>
      </c>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c r="BS9" s="1068" t="s">
        <v>588</v>
      </c>
      <c r="BT9" s="1069"/>
      <c r="BU9" s="1069"/>
      <c r="BV9" s="1069"/>
      <c r="BW9" s="1069"/>
      <c r="BX9" s="1069"/>
      <c r="BY9" s="1069"/>
      <c r="BZ9" s="1069"/>
      <c r="CA9" s="1069"/>
      <c r="CB9" s="1069"/>
      <c r="CC9" s="1069"/>
      <c r="CD9" s="1069"/>
      <c r="CE9" s="1069"/>
      <c r="CF9" s="1069"/>
      <c r="CG9" s="1070"/>
      <c r="CH9" s="1043">
        <v>18</v>
      </c>
      <c r="CI9" s="1044"/>
      <c r="CJ9" s="1044"/>
      <c r="CK9" s="1044"/>
      <c r="CL9" s="1045"/>
      <c r="CM9" s="1043">
        <v>204</v>
      </c>
      <c r="CN9" s="1044"/>
      <c r="CO9" s="1044"/>
      <c r="CP9" s="1044"/>
      <c r="CQ9" s="1045"/>
      <c r="CR9" s="1043">
        <v>5</v>
      </c>
      <c r="CS9" s="1044"/>
      <c r="CT9" s="1044"/>
      <c r="CU9" s="1044"/>
      <c r="CV9" s="1045"/>
      <c r="CW9" s="1043">
        <v>3</v>
      </c>
      <c r="CX9" s="1044"/>
      <c r="CY9" s="1044"/>
      <c r="CZ9" s="1044"/>
      <c r="DA9" s="1045"/>
      <c r="DB9" s="1043" t="s">
        <v>571</v>
      </c>
      <c r="DC9" s="1044"/>
      <c r="DD9" s="1044"/>
      <c r="DE9" s="1044"/>
      <c r="DF9" s="1045"/>
      <c r="DG9" s="1043" t="s">
        <v>571</v>
      </c>
      <c r="DH9" s="1044"/>
      <c r="DI9" s="1044"/>
      <c r="DJ9" s="1044"/>
      <c r="DK9" s="1045"/>
      <c r="DL9" s="1043" t="s">
        <v>571</v>
      </c>
      <c r="DM9" s="1044"/>
      <c r="DN9" s="1044"/>
      <c r="DO9" s="1044"/>
      <c r="DP9" s="1045"/>
      <c r="DQ9" s="1043" t="s">
        <v>571</v>
      </c>
      <c r="DR9" s="1044"/>
      <c r="DS9" s="1044"/>
      <c r="DT9" s="1044"/>
      <c r="DU9" s="1045"/>
      <c r="DV9" s="1046"/>
      <c r="DW9" s="1047"/>
      <c r="DX9" s="1047"/>
      <c r="DY9" s="1047"/>
      <c r="DZ9" s="1048"/>
      <c r="EA9" s="254"/>
    </row>
    <row r="10" spans="1:131" s="255" customFormat="1" ht="26.25" customHeight="1" x14ac:dyDescent="0.15">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1"/>
      <c r="AL10" s="1142"/>
      <c r="AM10" s="1142"/>
      <c r="AN10" s="1142"/>
      <c r="AO10" s="1142"/>
      <c r="AP10" s="1142"/>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8" t="s">
        <v>589</v>
      </c>
      <c r="BT10" s="1069"/>
      <c r="BU10" s="1069"/>
      <c r="BV10" s="1069"/>
      <c r="BW10" s="1069"/>
      <c r="BX10" s="1069"/>
      <c r="BY10" s="1069"/>
      <c r="BZ10" s="1069"/>
      <c r="CA10" s="1069"/>
      <c r="CB10" s="1069"/>
      <c r="CC10" s="1069"/>
      <c r="CD10" s="1069"/>
      <c r="CE10" s="1069"/>
      <c r="CF10" s="1069"/>
      <c r="CG10" s="1070"/>
      <c r="CH10" s="1043">
        <v>9</v>
      </c>
      <c r="CI10" s="1044"/>
      <c r="CJ10" s="1044"/>
      <c r="CK10" s="1044"/>
      <c r="CL10" s="1045"/>
      <c r="CM10" s="1043">
        <v>-133</v>
      </c>
      <c r="CN10" s="1044"/>
      <c r="CO10" s="1044"/>
      <c r="CP10" s="1044"/>
      <c r="CQ10" s="1045"/>
      <c r="CR10" s="1043">
        <v>9</v>
      </c>
      <c r="CS10" s="1044"/>
      <c r="CT10" s="1044"/>
      <c r="CU10" s="1044"/>
      <c r="CV10" s="1045"/>
      <c r="CW10" s="1043" t="s">
        <v>571</v>
      </c>
      <c r="CX10" s="1044"/>
      <c r="CY10" s="1044"/>
      <c r="CZ10" s="1044"/>
      <c r="DA10" s="1045"/>
      <c r="DB10" s="1043" t="s">
        <v>571</v>
      </c>
      <c r="DC10" s="1044"/>
      <c r="DD10" s="1044"/>
      <c r="DE10" s="1044"/>
      <c r="DF10" s="1045"/>
      <c r="DG10" s="1043" t="s">
        <v>571</v>
      </c>
      <c r="DH10" s="1044"/>
      <c r="DI10" s="1044"/>
      <c r="DJ10" s="1044"/>
      <c r="DK10" s="1045"/>
      <c r="DL10" s="1043" t="s">
        <v>571</v>
      </c>
      <c r="DM10" s="1044"/>
      <c r="DN10" s="1044"/>
      <c r="DO10" s="1044"/>
      <c r="DP10" s="1045"/>
      <c r="DQ10" s="1043" t="s">
        <v>571</v>
      </c>
      <c r="DR10" s="1044"/>
      <c r="DS10" s="1044"/>
      <c r="DT10" s="1044"/>
      <c r="DU10" s="1045"/>
      <c r="DV10" s="1046"/>
      <c r="DW10" s="1047"/>
      <c r="DX10" s="1047"/>
      <c r="DY10" s="1047"/>
      <c r="DZ10" s="1048"/>
      <c r="EA10" s="254"/>
    </row>
    <row r="11" spans="1:131" s="255" customFormat="1" ht="26.25" customHeight="1" x14ac:dyDescent="0.15">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x14ac:dyDescent="0.15">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x14ac:dyDescent="0.15">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15">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15">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15">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15">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15">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15">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15">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15">
      <c r="A22" s="261">
        <v>16</v>
      </c>
      <c r="B22" s="1091"/>
      <c r="C22" s="1092"/>
      <c r="D22" s="1092"/>
      <c r="E22" s="1092"/>
      <c r="F22" s="1092"/>
      <c r="G22" s="1092"/>
      <c r="H22" s="1092"/>
      <c r="I22" s="1092"/>
      <c r="J22" s="1092"/>
      <c r="K22" s="1092"/>
      <c r="L22" s="1092"/>
      <c r="M22" s="1092"/>
      <c r="N22" s="1092"/>
      <c r="O22" s="1092"/>
      <c r="P22" s="1093"/>
      <c r="Q22" s="1136"/>
      <c r="R22" s="1137"/>
      <c r="S22" s="1137"/>
      <c r="T22" s="1137"/>
      <c r="U22" s="1137"/>
      <c r="V22" s="1137"/>
      <c r="W22" s="1137"/>
      <c r="X22" s="1137"/>
      <c r="Y22" s="1137"/>
      <c r="Z22" s="1137"/>
      <c r="AA22" s="1137"/>
      <c r="AB22" s="1137"/>
      <c r="AC22" s="1137"/>
      <c r="AD22" s="1137"/>
      <c r="AE22" s="1138"/>
      <c r="AF22" s="1073"/>
      <c r="AG22" s="1074"/>
      <c r="AH22" s="1074"/>
      <c r="AI22" s="1074"/>
      <c r="AJ22" s="1075"/>
      <c r="AK22" s="1132"/>
      <c r="AL22" s="1133"/>
      <c r="AM22" s="1133"/>
      <c r="AN22" s="1133"/>
      <c r="AO22" s="1133"/>
      <c r="AP22" s="1133"/>
      <c r="AQ22" s="1133"/>
      <c r="AR22" s="1133"/>
      <c r="AS22" s="1133"/>
      <c r="AT22" s="1133"/>
      <c r="AU22" s="1134"/>
      <c r="AV22" s="1134"/>
      <c r="AW22" s="1134"/>
      <c r="AX22" s="1134"/>
      <c r="AY22" s="1135"/>
      <c r="AZ22" s="1089" t="s">
        <v>385</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23">
        <v>26568</v>
      </c>
      <c r="R23" s="1124"/>
      <c r="S23" s="1124"/>
      <c r="T23" s="1124"/>
      <c r="U23" s="1124"/>
      <c r="V23" s="1124">
        <v>25808</v>
      </c>
      <c r="W23" s="1124"/>
      <c r="X23" s="1124"/>
      <c r="Y23" s="1124"/>
      <c r="Z23" s="1124"/>
      <c r="AA23" s="1124">
        <v>760</v>
      </c>
      <c r="AB23" s="1124"/>
      <c r="AC23" s="1124"/>
      <c r="AD23" s="1124"/>
      <c r="AE23" s="1125"/>
      <c r="AF23" s="1126">
        <v>707</v>
      </c>
      <c r="AG23" s="1124"/>
      <c r="AH23" s="1124"/>
      <c r="AI23" s="1124"/>
      <c r="AJ23" s="1127"/>
      <c r="AK23" s="1128"/>
      <c r="AL23" s="1129"/>
      <c r="AM23" s="1129"/>
      <c r="AN23" s="1129"/>
      <c r="AO23" s="1129"/>
      <c r="AP23" s="1124">
        <v>707</v>
      </c>
      <c r="AQ23" s="1124"/>
      <c r="AR23" s="1124"/>
      <c r="AS23" s="1124"/>
      <c r="AT23" s="1124"/>
      <c r="AU23" s="1130"/>
      <c r="AV23" s="1130"/>
      <c r="AW23" s="1130"/>
      <c r="AX23" s="1130"/>
      <c r="AY23" s="1131"/>
      <c r="AZ23" s="1080" t="s">
        <v>128</v>
      </c>
      <c r="BA23" s="1002"/>
      <c r="BB23" s="1002"/>
      <c r="BC23" s="1002"/>
      <c r="BD23" s="108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15">
      <c r="A24" s="1122" t="s">
        <v>388</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
      <c r="A25" s="1121" t="s">
        <v>389</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15">
      <c r="A26" s="1049" t="s">
        <v>366</v>
      </c>
      <c r="B26" s="1050"/>
      <c r="C26" s="1050"/>
      <c r="D26" s="1050"/>
      <c r="E26" s="1050"/>
      <c r="F26" s="1050"/>
      <c r="G26" s="1050"/>
      <c r="H26" s="1050"/>
      <c r="I26" s="1050"/>
      <c r="J26" s="1050"/>
      <c r="K26" s="1050"/>
      <c r="L26" s="1050"/>
      <c r="M26" s="1050"/>
      <c r="N26" s="1050"/>
      <c r="O26" s="1050"/>
      <c r="P26" s="1051"/>
      <c r="Q26" s="1055" t="s">
        <v>390</v>
      </c>
      <c r="R26" s="1056"/>
      <c r="S26" s="1056"/>
      <c r="T26" s="1056"/>
      <c r="U26" s="1057"/>
      <c r="V26" s="1055" t="s">
        <v>391</v>
      </c>
      <c r="W26" s="1056"/>
      <c r="X26" s="1056"/>
      <c r="Y26" s="1056"/>
      <c r="Z26" s="1057"/>
      <c r="AA26" s="1055" t="s">
        <v>392</v>
      </c>
      <c r="AB26" s="1056"/>
      <c r="AC26" s="1056"/>
      <c r="AD26" s="1056"/>
      <c r="AE26" s="1056"/>
      <c r="AF26" s="1117" t="s">
        <v>393</v>
      </c>
      <c r="AG26" s="1062"/>
      <c r="AH26" s="1062"/>
      <c r="AI26" s="1062"/>
      <c r="AJ26" s="1118"/>
      <c r="AK26" s="1056" t="s">
        <v>394</v>
      </c>
      <c r="AL26" s="1056"/>
      <c r="AM26" s="1056"/>
      <c r="AN26" s="1056"/>
      <c r="AO26" s="1057"/>
      <c r="AP26" s="1055" t="s">
        <v>395</v>
      </c>
      <c r="AQ26" s="1056"/>
      <c r="AR26" s="1056"/>
      <c r="AS26" s="1056"/>
      <c r="AT26" s="1057"/>
      <c r="AU26" s="1055" t="s">
        <v>396</v>
      </c>
      <c r="AV26" s="1056"/>
      <c r="AW26" s="1056"/>
      <c r="AX26" s="1056"/>
      <c r="AY26" s="1057"/>
      <c r="AZ26" s="1055" t="s">
        <v>397</v>
      </c>
      <c r="BA26" s="1056"/>
      <c r="BB26" s="1056"/>
      <c r="BC26" s="1056"/>
      <c r="BD26" s="1057"/>
      <c r="BE26" s="1055" t="s">
        <v>373</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9"/>
      <c r="AG27" s="1065"/>
      <c r="AH27" s="1065"/>
      <c r="AI27" s="1065"/>
      <c r="AJ27" s="1120"/>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15">
      <c r="A28" s="266">
        <v>1</v>
      </c>
      <c r="B28" s="1108" t="s">
        <v>398</v>
      </c>
      <c r="C28" s="1109"/>
      <c r="D28" s="1109"/>
      <c r="E28" s="1109"/>
      <c r="F28" s="1109"/>
      <c r="G28" s="1109"/>
      <c r="H28" s="1109"/>
      <c r="I28" s="1109"/>
      <c r="J28" s="1109"/>
      <c r="K28" s="1109"/>
      <c r="L28" s="1109"/>
      <c r="M28" s="1109"/>
      <c r="N28" s="1109"/>
      <c r="O28" s="1109"/>
      <c r="P28" s="1110"/>
      <c r="Q28" s="1111">
        <v>6817</v>
      </c>
      <c r="R28" s="1112"/>
      <c r="S28" s="1112"/>
      <c r="T28" s="1112"/>
      <c r="U28" s="1112"/>
      <c r="V28" s="1112">
        <v>6763</v>
      </c>
      <c r="W28" s="1112"/>
      <c r="X28" s="1112"/>
      <c r="Y28" s="1112"/>
      <c r="Z28" s="1112"/>
      <c r="AA28" s="1112">
        <v>55</v>
      </c>
      <c r="AB28" s="1112"/>
      <c r="AC28" s="1112"/>
      <c r="AD28" s="1112"/>
      <c r="AE28" s="1113"/>
      <c r="AF28" s="1114">
        <v>55</v>
      </c>
      <c r="AG28" s="1112"/>
      <c r="AH28" s="1112"/>
      <c r="AI28" s="1112"/>
      <c r="AJ28" s="1115"/>
      <c r="AK28" s="1116">
        <v>419322</v>
      </c>
      <c r="AL28" s="1105"/>
      <c r="AM28" s="1105"/>
      <c r="AN28" s="1105"/>
      <c r="AO28" s="1105"/>
      <c r="AP28" s="1105" t="s">
        <v>571</v>
      </c>
      <c r="AQ28" s="1105"/>
      <c r="AR28" s="1105"/>
      <c r="AS28" s="1105"/>
      <c r="AT28" s="1105"/>
      <c r="AU28" s="1105" t="s">
        <v>571</v>
      </c>
      <c r="AV28" s="1105"/>
      <c r="AW28" s="1105"/>
      <c r="AX28" s="1105"/>
      <c r="AY28" s="1105"/>
      <c r="AZ28" s="1022" t="s">
        <v>571</v>
      </c>
      <c r="BA28" s="1022"/>
      <c r="BB28" s="1022"/>
      <c r="BC28" s="1022"/>
      <c r="BD28" s="1022"/>
      <c r="BE28" s="1106"/>
      <c r="BF28" s="1037"/>
      <c r="BG28" s="1037"/>
      <c r="BH28" s="1037"/>
      <c r="BI28" s="1107"/>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15">
      <c r="A29" s="266">
        <v>2</v>
      </c>
      <c r="B29" s="1091" t="s">
        <v>399</v>
      </c>
      <c r="C29" s="1092"/>
      <c r="D29" s="1092"/>
      <c r="E29" s="1092"/>
      <c r="F29" s="1092"/>
      <c r="G29" s="1092"/>
      <c r="H29" s="1092"/>
      <c r="I29" s="1092"/>
      <c r="J29" s="1092"/>
      <c r="K29" s="1092"/>
      <c r="L29" s="1092"/>
      <c r="M29" s="1092"/>
      <c r="N29" s="1092"/>
      <c r="O29" s="1092"/>
      <c r="P29" s="1093"/>
      <c r="Q29" s="1097">
        <v>140</v>
      </c>
      <c r="R29" s="1098"/>
      <c r="S29" s="1098"/>
      <c r="T29" s="1098"/>
      <c r="U29" s="1098"/>
      <c r="V29" s="1098">
        <v>140</v>
      </c>
      <c r="W29" s="1098"/>
      <c r="X29" s="1098"/>
      <c r="Y29" s="1098"/>
      <c r="Z29" s="1098"/>
      <c r="AA29" s="1098">
        <v>0</v>
      </c>
      <c r="AB29" s="1098"/>
      <c r="AC29" s="1098"/>
      <c r="AD29" s="1098"/>
      <c r="AE29" s="1099"/>
      <c r="AF29" s="1073">
        <v>0</v>
      </c>
      <c r="AG29" s="1074"/>
      <c r="AH29" s="1074"/>
      <c r="AI29" s="1074"/>
      <c r="AJ29" s="1075"/>
      <c r="AK29" s="1031">
        <v>56037</v>
      </c>
      <c r="AL29" s="1022"/>
      <c r="AM29" s="1022"/>
      <c r="AN29" s="1022"/>
      <c r="AO29" s="1022"/>
      <c r="AP29" s="1022">
        <v>10</v>
      </c>
      <c r="AQ29" s="1022"/>
      <c r="AR29" s="1022"/>
      <c r="AS29" s="1022"/>
      <c r="AT29" s="1022"/>
      <c r="AU29" s="1022">
        <v>2</v>
      </c>
      <c r="AV29" s="1022"/>
      <c r="AW29" s="1022"/>
      <c r="AX29" s="1022"/>
      <c r="AY29" s="1022"/>
      <c r="AZ29" s="1022" t="s">
        <v>571</v>
      </c>
      <c r="BA29" s="1022"/>
      <c r="BB29" s="1022"/>
      <c r="BC29" s="1022"/>
      <c r="BD29" s="1022"/>
      <c r="BE29" s="1103"/>
      <c r="BF29" s="1026"/>
      <c r="BG29" s="1026"/>
      <c r="BH29" s="1026"/>
      <c r="BI29" s="1104"/>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15">
      <c r="A30" s="266">
        <v>3</v>
      </c>
      <c r="B30" s="1091" t="s">
        <v>400</v>
      </c>
      <c r="C30" s="1092"/>
      <c r="D30" s="1092"/>
      <c r="E30" s="1092"/>
      <c r="F30" s="1092"/>
      <c r="G30" s="1092"/>
      <c r="H30" s="1092"/>
      <c r="I30" s="1092"/>
      <c r="J30" s="1092"/>
      <c r="K30" s="1092"/>
      <c r="L30" s="1092"/>
      <c r="M30" s="1092"/>
      <c r="N30" s="1092"/>
      <c r="O30" s="1092"/>
      <c r="P30" s="1093"/>
      <c r="Q30" s="1097">
        <v>695</v>
      </c>
      <c r="R30" s="1098"/>
      <c r="S30" s="1098"/>
      <c r="T30" s="1098"/>
      <c r="U30" s="1098"/>
      <c r="V30" s="1098">
        <v>677</v>
      </c>
      <c r="W30" s="1098"/>
      <c r="X30" s="1098"/>
      <c r="Y30" s="1098"/>
      <c r="Z30" s="1098"/>
      <c r="AA30" s="1098">
        <v>19</v>
      </c>
      <c r="AB30" s="1098"/>
      <c r="AC30" s="1098"/>
      <c r="AD30" s="1098"/>
      <c r="AE30" s="1099"/>
      <c r="AF30" s="1073">
        <v>19</v>
      </c>
      <c r="AG30" s="1074"/>
      <c r="AH30" s="1074"/>
      <c r="AI30" s="1074"/>
      <c r="AJ30" s="1075"/>
      <c r="AK30" s="1031">
        <v>203136</v>
      </c>
      <c r="AL30" s="1022"/>
      <c r="AM30" s="1022"/>
      <c r="AN30" s="1022"/>
      <c r="AO30" s="1022"/>
      <c r="AP30" s="1022" t="s">
        <v>571</v>
      </c>
      <c r="AQ30" s="1022"/>
      <c r="AR30" s="1022"/>
      <c r="AS30" s="1022"/>
      <c r="AT30" s="1022"/>
      <c r="AU30" s="1022" t="s">
        <v>571</v>
      </c>
      <c r="AV30" s="1022"/>
      <c r="AW30" s="1022"/>
      <c r="AX30" s="1022"/>
      <c r="AY30" s="1022"/>
      <c r="AZ30" s="1022" t="s">
        <v>571</v>
      </c>
      <c r="BA30" s="1022"/>
      <c r="BB30" s="1022"/>
      <c r="BC30" s="1022"/>
      <c r="BD30" s="1022"/>
      <c r="BE30" s="1103"/>
      <c r="BF30" s="1026"/>
      <c r="BG30" s="1026"/>
      <c r="BH30" s="1026"/>
      <c r="BI30" s="1104"/>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15">
      <c r="A31" s="266">
        <v>4</v>
      </c>
      <c r="B31" s="1091" t="s">
        <v>401</v>
      </c>
      <c r="C31" s="1092"/>
      <c r="D31" s="1092"/>
      <c r="E31" s="1092"/>
      <c r="F31" s="1092"/>
      <c r="G31" s="1092"/>
      <c r="H31" s="1092"/>
      <c r="I31" s="1092"/>
      <c r="J31" s="1092"/>
      <c r="K31" s="1092"/>
      <c r="L31" s="1092"/>
      <c r="M31" s="1092"/>
      <c r="N31" s="1092"/>
      <c r="O31" s="1092"/>
      <c r="P31" s="1093"/>
      <c r="Q31" s="1097">
        <v>4702</v>
      </c>
      <c r="R31" s="1098"/>
      <c r="S31" s="1098"/>
      <c r="T31" s="1098"/>
      <c r="U31" s="1098"/>
      <c r="V31" s="1098">
        <v>4546</v>
      </c>
      <c r="W31" s="1098"/>
      <c r="X31" s="1098"/>
      <c r="Y31" s="1098"/>
      <c r="Z31" s="1098"/>
      <c r="AA31" s="1098">
        <v>155</v>
      </c>
      <c r="AB31" s="1098"/>
      <c r="AC31" s="1098"/>
      <c r="AD31" s="1098"/>
      <c r="AE31" s="1099"/>
      <c r="AF31" s="1073">
        <v>155</v>
      </c>
      <c r="AG31" s="1074"/>
      <c r="AH31" s="1074"/>
      <c r="AI31" s="1074"/>
      <c r="AJ31" s="1075"/>
      <c r="AK31" s="1031">
        <v>631869</v>
      </c>
      <c r="AL31" s="1022"/>
      <c r="AM31" s="1022"/>
      <c r="AN31" s="1022"/>
      <c r="AO31" s="1022"/>
      <c r="AP31" s="1022" t="s">
        <v>571</v>
      </c>
      <c r="AQ31" s="1022"/>
      <c r="AR31" s="1022"/>
      <c r="AS31" s="1022"/>
      <c r="AT31" s="1022"/>
      <c r="AU31" s="1022" t="s">
        <v>571</v>
      </c>
      <c r="AV31" s="1022"/>
      <c r="AW31" s="1022"/>
      <c r="AX31" s="1022"/>
      <c r="AY31" s="1022"/>
      <c r="AZ31" s="1022" t="s">
        <v>571</v>
      </c>
      <c r="BA31" s="1022"/>
      <c r="BB31" s="1022"/>
      <c r="BC31" s="1022"/>
      <c r="BD31" s="1022"/>
      <c r="BE31" s="1103"/>
      <c r="BF31" s="1026"/>
      <c r="BG31" s="1026"/>
      <c r="BH31" s="1026"/>
      <c r="BI31" s="1104"/>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15">
      <c r="A32" s="266">
        <v>5</v>
      </c>
      <c r="B32" s="1091" t="s">
        <v>402</v>
      </c>
      <c r="C32" s="1092"/>
      <c r="D32" s="1092"/>
      <c r="E32" s="1092"/>
      <c r="F32" s="1092"/>
      <c r="G32" s="1092"/>
      <c r="H32" s="1092"/>
      <c r="I32" s="1092"/>
      <c r="J32" s="1092"/>
      <c r="K32" s="1092"/>
      <c r="L32" s="1092"/>
      <c r="M32" s="1092"/>
      <c r="N32" s="1092"/>
      <c r="O32" s="1092"/>
      <c r="P32" s="1093"/>
      <c r="Q32" s="1097">
        <v>39</v>
      </c>
      <c r="R32" s="1098"/>
      <c r="S32" s="1098"/>
      <c r="T32" s="1098"/>
      <c r="U32" s="1098"/>
      <c r="V32" s="1098">
        <v>39</v>
      </c>
      <c r="W32" s="1098"/>
      <c r="X32" s="1098"/>
      <c r="Y32" s="1098"/>
      <c r="Z32" s="1098"/>
      <c r="AA32" s="1098" t="s">
        <v>506</v>
      </c>
      <c r="AB32" s="1098"/>
      <c r="AC32" s="1098"/>
      <c r="AD32" s="1098"/>
      <c r="AE32" s="1099"/>
      <c r="AF32" s="1073" t="s">
        <v>403</v>
      </c>
      <c r="AG32" s="1074"/>
      <c r="AH32" s="1074"/>
      <c r="AI32" s="1074"/>
      <c r="AJ32" s="1075"/>
      <c r="AK32" s="1031">
        <v>25852</v>
      </c>
      <c r="AL32" s="1022"/>
      <c r="AM32" s="1022"/>
      <c r="AN32" s="1022"/>
      <c r="AO32" s="1022"/>
      <c r="AP32" s="1022" t="s">
        <v>571</v>
      </c>
      <c r="AQ32" s="1022"/>
      <c r="AR32" s="1022"/>
      <c r="AS32" s="1022"/>
      <c r="AT32" s="1022"/>
      <c r="AU32" s="1022" t="s">
        <v>571</v>
      </c>
      <c r="AV32" s="1022"/>
      <c r="AW32" s="1022"/>
      <c r="AX32" s="1022"/>
      <c r="AY32" s="1022"/>
      <c r="AZ32" s="1100" t="s">
        <v>571</v>
      </c>
      <c r="BA32" s="1101"/>
      <c r="BB32" s="1101"/>
      <c r="BC32" s="1101"/>
      <c r="BD32" s="1102"/>
      <c r="BE32" s="1103"/>
      <c r="BF32" s="1026"/>
      <c r="BG32" s="1026"/>
      <c r="BH32" s="1026"/>
      <c r="BI32" s="1104"/>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15">
      <c r="A33" s="266">
        <v>6</v>
      </c>
      <c r="B33" s="1091" t="s">
        <v>404</v>
      </c>
      <c r="C33" s="1092"/>
      <c r="D33" s="1092"/>
      <c r="E33" s="1092"/>
      <c r="F33" s="1092"/>
      <c r="G33" s="1092"/>
      <c r="H33" s="1092"/>
      <c r="I33" s="1092"/>
      <c r="J33" s="1092"/>
      <c r="K33" s="1092"/>
      <c r="L33" s="1092"/>
      <c r="M33" s="1092"/>
      <c r="N33" s="1092"/>
      <c r="O33" s="1092"/>
      <c r="P33" s="1093"/>
      <c r="Q33" s="1097">
        <v>583</v>
      </c>
      <c r="R33" s="1098"/>
      <c r="S33" s="1098"/>
      <c r="T33" s="1098"/>
      <c r="U33" s="1098"/>
      <c r="V33" s="1098">
        <v>585</v>
      </c>
      <c r="W33" s="1098"/>
      <c r="X33" s="1098"/>
      <c r="Y33" s="1098"/>
      <c r="Z33" s="1098"/>
      <c r="AA33" s="1098">
        <v>-1</v>
      </c>
      <c r="AB33" s="1098"/>
      <c r="AC33" s="1098"/>
      <c r="AD33" s="1098"/>
      <c r="AE33" s="1099"/>
      <c r="AF33" s="1073">
        <v>-1</v>
      </c>
      <c r="AG33" s="1074"/>
      <c r="AH33" s="1074"/>
      <c r="AI33" s="1074"/>
      <c r="AJ33" s="1075"/>
      <c r="AK33" s="1031">
        <v>49000</v>
      </c>
      <c r="AL33" s="1022"/>
      <c r="AM33" s="1022"/>
      <c r="AN33" s="1022"/>
      <c r="AO33" s="1022"/>
      <c r="AP33" s="1022" t="s">
        <v>571</v>
      </c>
      <c r="AQ33" s="1022"/>
      <c r="AR33" s="1022"/>
      <c r="AS33" s="1022"/>
      <c r="AT33" s="1022"/>
      <c r="AU33" s="1022" t="s">
        <v>571</v>
      </c>
      <c r="AV33" s="1022"/>
      <c r="AW33" s="1022"/>
      <c r="AX33" s="1022"/>
      <c r="AY33" s="1022"/>
      <c r="AZ33" s="1100" t="s">
        <v>571</v>
      </c>
      <c r="BA33" s="1101"/>
      <c r="BB33" s="1101"/>
      <c r="BC33" s="1101"/>
      <c r="BD33" s="1102"/>
      <c r="BE33" s="1103"/>
      <c r="BF33" s="1026"/>
      <c r="BG33" s="1026"/>
      <c r="BH33" s="1026"/>
      <c r="BI33" s="1104"/>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15">
      <c r="A34" s="266">
        <v>7</v>
      </c>
      <c r="B34" s="1091" t="s">
        <v>405</v>
      </c>
      <c r="C34" s="1092"/>
      <c r="D34" s="1092"/>
      <c r="E34" s="1092"/>
      <c r="F34" s="1092"/>
      <c r="G34" s="1092"/>
      <c r="H34" s="1092"/>
      <c r="I34" s="1092"/>
      <c r="J34" s="1092"/>
      <c r="K34" s="1092"/>
      <c r="L34" s="1092"/>
      <c r="M34" s="1092"/>
      <c r="N34" s="1092"/>
      <c r="O34" s="1092"/>
      <c r="P34" s="1093"/>
      <c r="Q34" s="1097">
        <v>522</v>
      </c>
      <c r="R34" s="1098"/>
      <c r="S34" s="1098"/>
      <c r="T34" s="1098"/>
      <c r="U34" s="1098"/>
      <c r="V34" s="1098">
        <v>724</v>
      </c>
      <c r="W34" s="1098"/>
      <c r="X34" s="1098"/>
      <c r="Y34" s="1098"/>
      <c r="Z34" s="1098"/>
      <c r="AA34" s="1098">
        <v>-202</v>
      </c>
      <c r="AB34" s="1098"/>
      <c r="AC34" s="1098"/>
      <c r="AD34" s="1098"/>
      <c r="AE34" s="1099"/>
      <c r="AF34" s="1073">
        <v>202</v>
      </c>
      <c r="AG34" s="1074"/>
      <c r="AH34" s="1074"/>
      <c r="AI34" s="1074"/>
      <c r="AJ34" s="1075"/>
      <c r="AK34" s="1031">
        <v>1463900</v>
      </c>
      <c r="AL34" s="1022"/>
      <c r="AM34" s="1022"/>
      <c r="AN34" s="1022"/>
      <c r="AO34" s="1022"/>
      <c r="AP34" s="1022">
        <v>26671</v>
      </c>
      <c r="AQ34" s="1022"/>
      <c r="AR34" s="1022"/>
      <c r="AS34" s="1022"/>
      <c r="AT34" s="1022"/>
      <c r="AU34" s="1022">
        <v>20563</v>
      </c>
      <c r="AV34" s="1022"/>
      <c r="AW34" s="1022"/>
      <c r="AX34" s="1022"/>
      <c r="AY34" s="1022"/>
      <c r="AZ34" s="1100" t="s">
        <v>571</v>
      </c>
      <c r="BA34" s="1101"/>
      <c r="BB34" s="1101"/>
      <c r="BC34" s="1101"/>
      <c r="BD34" s="1102"/>
      <c r="BE34" s="1086" t="s">
        <v>406</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15">
      <c r="A35" s="266">
        <v>8</v>
      </c>
      <c r="B35" s="1091" t="s">
        <v>407</v>
      </c>
      <c r="C35" s="1092"/>
      <c r="D35" s="1092"/>
      <c r="E35" s="1092"/>
      <c r="F35" s="1092"/>
      <c r="G35" s="1092"/>
      <c r="H35" s="1092"/>
      <c r="I35" s="1092"/>
      <c r="J35" s="1092"/>
      <c r="K35" s="1092"/>
      <c r="L35" s="1092"/>
      <c r="M35" s="1092"/>
      <c r="N35" s="1092"/>
      <c r="O35" s="1092"/>
      <c r="P35" s="1093"/>
      <c r="Q35" s="1097">
        <v>85</v>
      </c>
      <c r="R35" s="1098"/>
      <c r="S35" s="1098"/>
      <c r="T35" s="1098"/>
      <c r="U35" s="1098"/>
      <c r="V35" s="1098">
        <v>68</v>
      </c>
      <c r="W35" s="1098"/>
      <c r="X35" s="1098"/>
      <c r="Y35" s="1098"/>
      <c r="Z35" s="1098"/>
      <c r="AA35" s="1098">
        <v>17</v>
      </c>
      <c r="AB35" s="1098"/>
      <c r="AC35" s="1098"/>
      <c r="AD35" s="1098"/>
      <c r="AE35" s="1099"/>
      <c r="AF35" s="1073">
        <v>17</v>
      </c>
      <c r="AG35" s="1074"/>
      <c r="AH35" s="1074"/>
      <c r="AI35" s="1074"/>
      <c r="AJ35" s="1075"/>
      <c r="AK35" s="1031" t="s">
        <v>570</v>
      </c>
      <c r="AL35" s="1022"/>
      <c r="AM35" s="1022"/>
      <c r="AN35" s="1022"/>
      <c r="AO35" s="1022"/>
      <c r="AP35" s="1032" t="s">
        <v>571</v>
      </c>
      <c r="AQ35" s="1030"/>
      <c r="AR35" s="1030"/>
      <c r="AS35" s="1030"/>
      <c r="AT35" s="1031"/>
      <c r="AU35" s="1032" t="s">
        <v>571</v>
      </c>
      <c r="AV35" s="1030"/>
      <c r="AW35" s="1030"/>
      <c r="AX35" s="1030"/>
      <c r="AY35" s="1031"/>
      <c r="AZ35" s="1100" t="s">
        <v>571</v>
      </c>
      <c r="BA35" s="1101"/>
      <c r="BB35" s="1101"/>
      <c r="BC35" s="1101"/>
      <c r="BD35" s="1102"/>
      <c r="BE35" s="1086" t="s">
        <v>408</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15">
      <c r="A36" s="266">
        <v>9</v>
      </c>
      <c r="B36" s="1091" t="s">
        <v>409</v>
      </c>
      <c r="C36" s="1092"/>
      <c r="D36" s="1092"/>
      <c r="E36" s="1092"/>
      <c r="F36" s="1092"/>
      <c r="G36" s="1092"/>
      <c r="H36" s="1092"/>
      <c r="I36" s="1092"/>
      <c r="J36" s="1092"/>
      <c r="K36" s="1092"/>
      <c r="L36" s="1092"/>
      <c r="M36" s="1092"/>
      <c r="N36" s="1092"/>
      <c r="O36" s="1092"/>
      <c r="P36" s="1093"/>
      <c r="Q36" s="1097">
        <v>34</v>
      </c>
      <c r="R36" s="1098"/>
      <c r="S36" s="1098"/>
      <c r="T36" s="1098"/>
      <c r="U36" s="1098"/>
      <c r="V36" s="1098">
        <v>11</v>
      </c>
      <c r="W36" s="1098"/>
      <c r="X36" s="1098"/>
      <c r="Y36" s="1098"/>
      <c r="Z36" s="1098"/>
      <c r="AA36" s="1098">
        <v>23</v>
      </c>
      <c r="AB36" s="1098"/>
      <c r="AC36" s="1098"/>
      <c r="AD36" s="1098"/>
      <c r="AE36" s="1099"/>
      <c r="AF36" s="1073">
        <v>187</v>
      </c>
      <c r="AG36" s="1074"/>
      <c r="AH36" s="1074"/>
      <c r="AI36" s="1074"/>
      <c r="AJ36" s="1075"/>
      <c r="AK36" s="1031" t="s">
        <v>570</v>
      </c>
      <c r="AL36" s="1022"/>
      <c r="AM36" s="1022"/>
      <c r="AN36" s="1022"/>
      <c r="AO36" s="1022"/>
      <c r="AP36" s="1032" t="s">
        <v>571</v>
      </c>
      <c r="AQ36" s="1030"/>
      <c r="AR36" s="1030"/>
      <c r="AS36" s="1030"/>
      <c r="AT36" s="1031"/>
      <c r="AU36" s="1032" t="s">
        <v>571</v>
      </c>
      <c r="AV36" s="1030"/>
      <c r="AW36" s="1030"/>
      <c r="AX36" s="1030"/>
      <c r="AY36" s="1031"/>
      <c r="AZ36" s="1100" t="s">
        <v>571</v>
      </c>
      <c r="BA36" s="1101"/>
      <c r="BB36" s="1101"/>
      <c r="BC36" s="1101"/>
      <c r="BD36" s="1102"/>
      <c r="BE36" s="1086" t="s">
        <v>408</v>
      </c>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15">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15">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15">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15">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15">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15">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15">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15">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15">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15">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15">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15">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15">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15">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15">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15">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15">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15">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15">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15">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15">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15">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15">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15">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15">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410</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
      <c r="A63" s="264" t="s">
        <v>386</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634</v>
      </c>
      <c r="AG63" s="1010"/>
      <c r="AH63" s="1010"/>
      <c r="AI63" s="1010"/>
      <c r="AJ63" s="1084"/>
      <c r="AK63" s="1085"/>
      <c r="AL63" s="1014"/>
      <c r="AM63" s="1014"/>
      <c r="AN63" s="1014"/>
      <c r="AO63" s="1014"/>
      <c r="AP63" s="1010">
        <v>26681</v>
      </c>
      <c r="AQ63" s="1010"/>
      <c r="AR63" s="1010"/>
      <c r="AS63" s="1010"/>
      <c r="AT63" s="1010"/>
      <c r="AU63" s="1010">
        <v>20565</v>
      </c>
      <c r="AV63" s="1010"/>
      <c r="AW63" s="1010"/>
      <c r="AX63" s="1010"/>
      <c r="AY63" s="1010"/>
      <c r="AZ63" s="1079"/>
      <c r="BA63" s="1079"/>
      <c r="BB63" s="1079"/>
      <c r="BC63" s="1079"/>
      <c r="BD63" s="1079"/>
      <c r="BE63" s="1011"/>
      <c r="BF63" s="1011"/>
      <c r="BG63" s="1011"/>
      <c r="BH63" s="1011"/>
      <c r="BI63" s="1012"/>
      <c r="BJ63" s="1080" t="s">
        <v>412</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15">
      <c r="A66" s="1049" t="s">
        <v>414</v>
      </c>
      <c r="B66" s="1050"/>
      <c r="C66" s="1050"/>
      <c r="D66" s="1050"/>
      <c r="E66" s="1050"/>
      <c r="F66" s="1050"/>
      <c r="G66" s="1050"/>
      <c r="H66" s="1050"/>
      <c r="I66" s="1050"/>
      <c r="J66" s="1050"/>
      <c r="K66" s="1050"/>
      <c r="L66" s="1050"/>
      <c r="M66" s="1050"/>
      <c r="N66" s="1050"/>
      <c r="O66" s="1050"/>
      <c r="P66" s="1051"/>
      <c r="Q66" s="1055" t="s">
        <v>390</v>
      </c>
      <c r="R66" s="1056"/>
      <c r="S66" s="1056"/>
      <c r="T66" s="1056"/>
      <c r="U66" s="1057"/>
      <c r="V66" s="1055" t="s">
        <v>415</v>
      </c>
      <c r="W66" s="1056"/>
      <c r="X66" s="1056"/>
      <c r="Y66" s="1056"/>
      <c r="Z66" s="1057"/>
      <c r="AA66" s="1055" t="s">
        <v>392</v>
      </c>
      <c r="AB66" s="1056"/>
      <c r="AC66" s="1056"/>
      <c r="AD66" s="1056"/>
      <c r="AE66" s="1057"/>
      <c r="AF66" s="1061" t="s">
        <v>393</v>
      </c>
      <c r="AG66" s="1062"/>
      <c r="AH66" s="1062"/>
      <c r="AI66" s="1062"/>
      <c r="AJ66" s="1063"/>
      <c r="AK66" s="1055" t="s">
        <v>394</v>
      </c>
      <c r="AL66" s="1050"/>
      <c r="AM66" s="1050"/>
      <c r="AN66" s="1050"/>
      <c r="AO66" s="1051"/>
      <c r="AP66" s="1055" t="s">
        <v>395</v>
      </c>
      <c r="AQ66" s="1056"/>
      <c r="AR66" s="1056"/>
      <c r="AS66" s="1056"/>
      <c r="AT66" s="1057"/>
      <c r="AU66" s="1055" t="s">
        <v>416</v>
      </c>
      <c r="AV66" s="1056"/>
      <c r="AW66" s="1056"/>
      <c r="AX66" s="1056"/>
      <c r="AY66" s="1057"/>
      <c r="AZ66" s="1055" t="s">
        <v>373</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572</v>
      </c>
      <c r="C68" s="1037"/>
      <c r="D68" s="1037"/>
      <c r="E68" s="1037"/>
      <c r="F68" s="1037"/>
      <c r="G68" s="1037"/>
      <c r="H68" s="1037"/>
      <c r="I68" s="1037"/>
      <c r="J68" s="1037"/>
      <c r="K68" s="1037"/>
      <c r="L68" s="1037"/>
      <c r="M68" s="1037"/>
      <c r="N68" s="1037"/>
      <c r="O68" s="1037"/>
      <c r="P68" s="1038"/>
      <c r="Q68" s="1039">
        <v>293</v>
      </c>
      <c r="R68" s="1033"/>
      <c r="S68" s="1033"/>
      <c r="T68" s="1033"/>
      <c r="U68" s="1033"/>
      <c r="V68" s="1033">
        <v>282</v>
      </c>
      <c r="W68" s="1033"/>
      <c r="X68" s="1033"/>
      <c r="Y68" s="1033"/>
      <c r="Z68" s="1033"/>
      <c r="AA68" s="1033">
        <v>11</v>
      </c>
      <c r="AB68" s="1033"/>
      <c r="AC68" s="1033"/>
      <c r="AD68" s="1033"/>
      <c r="AE68" s="1033"/>
      <c r="AF68" s="1033">
        <v>11</v>
      </c>
      <c r="AG68" s="1033"/>
      <c r="AH68" s="1033"/>
      <c r="AI68" s="1033"/>
      <c r="AJ68" s="1033"/>
      <c r="AK68" s="1040" t="s">
        <v>571</v>
      </c>
      <c r="AL68" s="1041"/>
      <c r="AM68" s="1041"/>
      <c r="AN68" s="1041"/>
      <c r="AO68" s="1042"/>
      <c r="AP68" s="1033">
        <v>56</v>
      </c>
      <c r="AQ68" s="1033"/>
      <c r="AR68" s="1033"/>
      <c r="AS68" s="1033"/>
      <c r="AT68" s="1033"/>
      <c r="AU68" s="1033">
        <v>19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124</v>
      </c>
      <c r="R69" s="1022"/>
      <c r="S69" s="1022"/>
      <c r="T69" s="1022"/>
      <c r="U69" s="1022"/>
      <c r="V69" s="1022">
        <v>119</v>
      </c>
      <c r="W69" s="1022"/>
      <c r="X69" s="1022"/>
      <c r="Y69" s="1022"/>
      <c r="Z69" s="1022"/>
      <c r="AA69" s="1022">
        <v>5</v>
      </c>
      <c r="AB69" s="1022"/>
      <c r="AC69" s="1022"/>
      <c r="AD69" s="1022"/>
      <c r="AE69" s="1022"/>
      <c r="AF69" s="1022">
        <v>5</v>
      </c>
      <c r="AG69" s="1022"/>
      <c r="AH69" s="1022"/>
      <c r="AI69" s="1022"/>
      <c r="AJ69" s="1022"/>
      <c r="AK69" s="1022" t="s">
        <v>571</v>
      </c>
      <c r="AL69" s="1022"/>
      <c r="AM69" s="1022"/>
      <c r="AN69" s="1022"/>
      <c r="AO69" s="1022"/>
      <c r="AP69" s="1022">
        <v>48</v>
      </c>
      <c r="AQ69" s="1022"/>
      <c r="AR69" s="1022"/>
      <c r="AS69" s="1022"/>
      <c r="AT69" s="1022"/>
      <c r="AU69" s="1022">
        <v>18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582</v>
      </c>
      <c r="C70" s="1026"/>
      <c r="D70" s="1026"/>
      <c r="E70" s="1026"/>
      <c r="F70" s="1026"/>
      <c r="G70" s="1026"/>
      <c r="H70" s="1026"/>
      <c r="I70" s="1026"/>
      <c r="J70" s="1026"/>
      <c r="K70" s="1026"/>
      <c r="L70" s="1026"/>
      <c r="M70" s="1026"/>
      <c r="N70" s="1026"/>
      <c r="O70" s="1026"/>
      <c r="P70" s="1027"/>
      <c r="Q70" s="1028">
        <v>1879</v>
      </c>
      <c r="R70" s="1022"/>
      <c r="S70" s="1022"/>
      <c r="T70" s="1022"/>
      <c r="U70" s="1022"/>
      <c r="V70" s="1022">
        <v>1856</v>
      </c>
      <c r="W70" s="1022"/>
      <c r="X70" s="1022"/>
      <c r="Y70" s="1022"/>
      <c r="Z70" s="1022"/>
      <c r="AA70" s="1022">
        <v>23</v>
      </c>
      <c r="AB70" s="1022"/>
      <c r="AC70" s="1022"/>
      <c r="AD70" s="1022"/>
      <c r="AE70" s="1022"/>
      <c r="AF70" s="1022">
        <v>23</v>
      </c>
      <c r="AG70" s="1022"/>
      <c r="AH70" s="1022"/>
      <c r="AI70" s="1022"/>
      <c r="AJ70" s="1022"/>
      <c r="AK70" s="1022" t="s">
        <v>571</v>
      </c>
      <c r="AL70" s="1022"/>
      <c r="AM70" s="1022"/>
      <c r="AN70" s="1022"/>
      <c r="AO70" s="1022"/>
      <c r="AP70" s="1022">
        <v>1526</v>
      </c>
      <c r="AQ70" s="1022"/>
      <c r="AR70" s="1022"/>
      <c r="AS70" s="1022"/>
      <c r="AT70" s="1022"/>
      <c r="AU70" s="1022">
        <v>523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440</v>
      </c>
      <c r="R71" s="1022"/>
      <c r="S71" s="1022"/>
      <c r="T71" s="1022"/>
      <c r="U71" s="1022"/>
      <c r="V71" s="1022">
        <v>430</v>
      </c>
      <c r="W71" s="1022"/>
      <c r="X71" s="1022"/>
      <c r="Y71" s="1022"/>
      <c r="Z71" s="1022"/>
      <c r="AA71" s="1022">
        <v>10</v>
      </c>
      <c r="AB71" s="1022"/>
      <c r="AC71" s="1022"/>
      <c r="AD71" s="1022"/>
      <c r="AE71" s="1022"/>
      <c r="AF71" s="1022">
        <v>10</v>
      </c>
      <c r="AG71" s="1022"/>
      <c r="AH71" s="1022"/>
      <c r="AI71" s="1022"/>
      <c r="AJ71" s="1022"/>
      <c r="AK71" s="1022" t="s">
        <v>571</v>
      </c>
      <c r="AL71" s="1022"/>
      <c r="AM71" s="1022"/>
      <c r="AN71" s="1022"/>
      <c r="AO71" s="1022"/>
      <c r="AP71" s="1022">
        <v>152</v>
      </c>
      <c r="AQ71" s="1022"/>
      <c r="AR71" s="1022"/>
      <c r="AS71" s="1022"/>
      <c r="AT71" s="1022"/>
      <c r="AU71" s="1022">
        <v>76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250</v>
      </c>
      <c r="R72" s="1022"/>
      <c r="S72" s="1022"/>
      <c r="T72" s="1022"/>
      <c r="U72" s="1022"/>
      <c r="V72" s="1022">
        <v>245</v>
      </c>
      <c r="W72" s="1022"/>
      <c r="X72" s="1022"/>
      <c r="Y72" s="1022"/>
      <c r="Z72" s="1022"/>
      <c r="AA72" s="1022">
        <v>5</v>
      </c>
      <c r="AB72" s="1022"/>
      <c r="AC72" s="1022"/>
      <c r="AD72" s="1022"/>
      <c r="AE72" s="1022"/>
      <c r="AF72" s="1022">
        <v>5</v>
      </c>
      <c r="AG72" s="1022"/>
      <c r="AH72" s="1022"/>
      <c r="AI72" s="1022"/>
      <c r="AJ72" s="1022"/>
      <c r="AK72" s="1022" t="s">
        <v>571</v>
      </c>
      <c r="AL72" s="1022"/>
      <c r="AM72" s="1022"/>
      <c r="AN72" s="1022"/>
      <c r="AO72" s="1022"/>
      <c r="AP72" s="1022">
        <v>182</v>
      </c>
      <c r="AQ72" s="1022"/>
      <c r="AR72" s="1022"/>
      <c r="AS72" s="1022"/>
      <c r="AT72" s="1022"/>
      <c r="AU72" s="1022">
        <v>155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6806</v>
      </c>
      <c r="R73" s="1022"/>
      <c r="S73" s="1022"/>
      <c r="T73" s="1022"/>
      <c r="U73" s="1022"/>
      <c r="V73" s="1022">
        <v>6464</v>
      </c>
      <c r="W73" s="1022"/>
      <c r="X73" s="1022"/>
      <c r="Y73" s="1022"/>
      <c r="Z73" s="1022"/>
      <c r="AA73" s="1022">
        <v>341</v>
      </c>
      <c r="AB73" s="1022"/>
      <c r="AC73" s="1022"/>
      <c r="AD73" s="1022"/>
      <c r="AE73" s="1022"/>
      <c r="AF73" s="1022">
        <v>4977</v>
      </c>
      <c r="AG73" s="1022"/>
      <c r="AH73" s="1022"/>
      <c r="AI73" s="1022"/>
      <c r="AJ73" s="1022"/>
      <c r="AK73" s="1022" t="s">
        <v>571</v>
      </c>
      <c r="AL73" s="1022"/>
      <c r="AM73" s="1022"/>
      <c r="AN73" s="1022"/>
      <c r="AO73" s="1022"/>
      <c r="AP73" s="1022">
        <v>14565</v>
      </c>
      <c r="AQ73" s="1022"/>
      <c r="AR73" s="1022"/>
      <c r="AS73" s="1022"/>
      <c r="AT73" s="1022"/>
      <c r="AU73" s="1022">
        <v>5413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2</v>
      </c>
      <c r="R74" s="1022"/>
      <c r="S74" s="1022"/>
      <c r="T74" s="1022"/>
      <c r="U74" s="1022"/>
      <c r="V74" s="1022">
        <v>2</v>
      </c>
      <c r="W74" s="1022"/>
      <c r="X74" s="1022"/>
      <c r="Y74" s="1022"/>
      <c r="Z74" s="1022"/>
      <c r="AA74" s="1022">
        <v>1</v>
      </c>
      <c r="AB74" s="1022"/>
      <c r="AC74" s="1022"/>
      <c r="AD74" s="1022"/>
      <c r="AE74" s="1022"/>
      <c r="AF74" s="1022">
        <v>1</v>
      </c>
      <c r="AG74" s="1022"/>
      <c r="AH74" s="1022"/>
      <c r="AI74" s="1022"/>
      <c r="AJ74" s="1022"/>
      <c r="AK74" s="1022" t="s">
        <v>571</v>
      </c>
      <c r="AL74" s="1022"/>
      <c r="AM74" s="1022"/>
      <c r="AN74" s="1022"/>
      <c r="AO74" s="1022"/>
      <c r="AP74" s="1022" t="s">
        <v>571</v>
      </c>
      <c r="AQ74" s="1022"/>
      <c r="AR74" s="1022"/>
      <c r="AS74" s="1022"/>
      <c r="AT74" s="1022"/>
      <c r="AU74" s="1022" t="s">
        <v>571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583</v>
      </c>
      <c r="C75" s="1026"/>
      <c r="D75" s="1026"/>
      <c r="E75" s="1026"/>
      <c r="F75" s="1026"/>
      <c r="G75" s="1026"/>
      <c r="H75" s="1026"/>
      <c r="I75" s="1026"/>
      <c r="J75" s="1026"/>
      <c r="K75" s="1026"/>
      <c r="L75" s="1026"/>
      <c r="M75" s="1026"/>
      <c r="N75" s="1026"/>
      <c r="O75" s="1026"/>
      <c r="P75" s="1027"/>
      <c r="Q75" s="1029">
        <v>12</v>
      </c>
      <c r="R75" s="1030"/>
      <c r="S75" s="1030"/>
      <c r="T75" s="1030"/>
      <c r="U75" s="1031"/>
      <c r="V75" s="1032">
        <v>11</v>
      </c>
      <c r="W75" s="1030"/>
      <c r="X75" s="1030"/>
      <c r="Y75" s="1030"/>
      <c r="Z75" s="1031"/>
      <c r="AA75" s="1032">
        <v>1</v>
      </c>
      <c r="AB75" s="1030"/>
      <c r="AC75" s="1030"/>
      <c r="AD75" s="1030"/>
      <c r="AE75" s="1031"/>
      <c r="AF75" s="1032">
        <v>1</v>
      </c>
      <c r="AG75" s="1030"/>
      <c r="AH75" s="1030"/>
      <c r="AI75" s="1030"/>
      <c r="AJ75" s="1031"/>
      <c r="AK75" s="1032" t="s">
        <v>571</v>
      </c>
      <c r="AL75" s="1030"/>
      <c r="AM75" s="1030"/>
      <c r="AN75" s="1030"/>
      <c r="AO75" s="1031"/>
      <c r="AP75" s="1032" t="s">
        <v>571</v>
      </c>
      <c r="AQ75" s="1030"/>
      <c r="AR75" s="1030"/>
      <c r="AS75" s="1030"/>
      <c r="AT75" s="1031"/>
      <c r="AU75" s="1032" t="s">
        <v>571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9">
        <v>12131</v>
      </c>
      <c r="R76" s="1030"/>
      <c r="S76" s="1030"/>
      <c r="T76" s="1030"/>
      <c r="U76" s="1031"/>
      <c r="V76" s="1032">
        <v>12049</v>
      </c>
      <c r="W76" s="1030"/>
      <c r="X76" s="1030"/>
      <c r="Y76" s="1030"/>
      <c r="Z76" s="1031"/>
      <c r="AA76" s="1032">
        <v>82</v>
      </c>
      <c r="AB76" s="1030"/>
      <c r="AC76" s="1030"/>
      <c r="AD76" s="1030"/>
      <c r="AE76" s="1031"/>
      <c r="AF76" s="1032">
        <v>82</v>
      </c>
      <c r="AG76" s="1030"/>
      <c r="AH76" s="1030"/>
      <c r="AI76" s="1030"/>
      <c r="AJ76" s="1031"/>
      <c r="AK76" s="1032" t="s">
        <v>571</v>
      </c>
      <c r="AL76" s="1030"/>
      <c r="AM76" s="1030"/>
      <c r="AN76" s="1030"/>
      <c r="AO76" s="1031"/>
      <c r="AP76" s="1032" t="s">
        <v>571</v>
      </c>
      <c r="AQ76" s="1030"/>
      <c r="AR76" s="1030"/>
      <c r="AS76" s="1030"/>
      <c r="AT76" s="1031"/>
      <c r="AU76" s="1032" t="s">
        <v>584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579</v>
      </c>
      <c r="C77" s="1026"/>
      <c r="D77" s="1026"/>
      <c r="E77" s="1026"/>
      <c r="F77" s="1026"/>
      <c r="G77" s="1026"/>
      <c r="H77" s="1026"/>
      <c r="I77" s="1026"/>
      <c r="J77" s="1026"/>
      <c r="K77" s="1026"/>
      <c r="L77" s="1026"/>
      <c r="M77" s="1026"/>
      <c r="N77" s="1026"/>
      <c r="O77" s="1026"/>
      <c r="P77" s="1027"/>
      <c r="Q77" s="1029">
        <v>113</v>
      </c>
      <c r="R77" s="1030"/>
      <c r="S77" s="1030"/>
      <c r="T77" s="1030"/>
      <c r="U77" s="1031"/>
      <c r="V77" s="1032">
        <v>113</v>
      </c>
      <c r="W77" s="1030"/>
      <c r="X77" s="1030"/>
      <c r="Y77" s="1030"/>
      <c r="Z77" s="1031"/>
      <c r="AA77" s="1032">
        <v>1</v>
      </c>
      <c r="AB77" s="1030"/>
      <c r="AC77" s="1030"/>
      <c r="AD77" s="1030"/>
      <c r="AE77" s="1031"/>
      <c r="AF77" s="1032">
        <v>1</v>
      </c>
      <c r="AG77" s="1030"/>
      <c r="AH77" s="1030"/>
      <c r="AI77" s="1030"/>
      <c r="AJ77" s="1031"/>
      <c r="AK77" s="1032" t="s">
        <v>571</v>
      </c>
      <c r="AL77" s="1030"/>
      <c r="AM77" s="1030"/>
      <c r="AN77" s="1030"/>
      <c r="AO77" s="1031"/>
      <c r="AP77" s="1032" t="s">
        <v>571</v>
      </c>
      <c r="AQ77" s="1030"/>
      <c r="AR77" s="1030"/>
      <c r="AS77" s="1030"/>
      <c r="AT77" s="1031"/>
      <c r="AU77" s="1032" t="s">
        <v>571</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580</v>
      </c>
      <c r="C78" s="1026"/>
      <c r="D78" s="1026"/>
      <c r="E78" s="1026"/>
      <c r="F78" s="1026"/>
      <c r="G78" s="1026"/>
      <c r="H78" s="1026"/>
      <c r="I78" s="1026"/>
      <c r="J78" s="1026"/>
      <c r="K78" s="1026"/>
      <c r="L78" s="1026"/>
      <c r="M78" s="1026"/>
      <c r="N78" s="1026"/>
      <c r="O78" s="1026"/>
      <c r="P78" s="1027"/>
      <c r="Q78" s="1028">
        <v>679</v>
      </c>
      <c r="R78" s="1022"/>
      <c r="S78" s="1022"/>
      <c r="T78" s="1022"/>
      <c r="U78" s="1022"/>
      <c r="V78" s="1022">
        <v>357</v>
      </c>
      <c r="W78" s="1022"/>
      <c r="X78" s="1022"/>
      <c r="Y78" s="1022"/>
      <c r="Z78" s="1022"/>
      <c r="AA78" s="1022">
        <v>322</v>
      </c>
      <c r="AB78" s="1022"/>
      <c r="AC78" s="1022"/>
      <c r="AD78" s="1022"/>
      <c r="AE78" s="1022"/>
      <c r="AF78" s="1022">
        <v>322</v>
      </c>
      <c r="AG78" s="1022"/>
      <c r="AH78" s="1022"/>
      <c r="AI78" s="1022"/>
      <c r="AJ78" s="1022"/>
      <c r="AK78" s="1022">
        <v>188</v>
      </c>
      <c r="AL78" s="1022"/>
      <c r="AM78" s="1022"/>
      <c r="AN78" s="1022"/>
      <c r="AO78" s="1022"/>
      <c r="AP78" s="1022" t="s">
        <v>571</v>
      </c>
      <c r="AQ78" s="1022"/>
      <c r="AR78" s="1022"/>
      <c r="AS78" s="1022"/>
      <c r="AT78" s="1022"/>
      <c r="AU78" s="1022" t="s">
        <v>571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581</v>
      </c>
      <c r="C79" s="1026"/>
      <c r="D79" s="1026"/>
      <c r="E79" s="1026"/>
      <c r="F79" s="1026"/>
      <c r="G79" s="1026"/>
      <c r="H79" s="1026"/>
      <c r="I79" s="1026"/>
      <c r="J79" s="1026"/>
      <c r="K79" s="1026"/>
      <c r="L79" s="1026"/>
      <c r="M79" s="1026"/>
      <c r="N79" s="1026"/>
      <c r="O79" s="1026"/>
      <c r="P79" s="1027"/>
      <c r="Q79" s="1028">
        <v>764162</v>
      </c>
      <c r="R79" s="1022"/>
      <c r="S79" s="1022"/>
      <c r="T79" s="1022"/>
      <c r="U79" s="1022"/>
      <c r="V79" s="1022">
        <v>744508</v>
      </c>
      <c r="W79" s="1022"/>
      <c r="X79" s="1022"/>
      <c r="Y79" s="1022"/>
      <c r="Z79" s="1022"/>
      <c r="AA79" s="1022">
        <v>19654</v>
      </c>
      <c r="AB79" s="1022"/>
      <c r="AC79" s="1022"/>
      <c r="AD79" s="1022"/>
      <c r="AE79" s="1022"/>
      <c r="AF79" s="1022">
        <v>19654</v>
      </c>
      <c r="AG79" s="1022"/>
      <c r="AH79" s="1022"/>
      <c r="AI79" s="1022"/>
      <c r="AJ79" s="1022"/>
      <c r="AK79" s="1022">
        <v>4314</v>
      </c>
      <c r="AL79" s="1022"/>
      <c r="AM79" s="1022"/>
      <c r="AN79" s="1022"/>
      <c r="AO79" s="1022"/>
      <c r="AP79" s="1022" t="s">
        <v>571</v>
      </c>
      <c r="AQ79" s="1022"/>
      <c r="AR79" s="1022"/>
      <c r="AS79" s="1022"/>
      <c r="AT79" s="1022"/>
      <c r="AU79" s="1022" t="s">
        <v>571</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25092</v>
      </c>
      <c r="AG88" s="1010"/>
      <c r="AH88" s="1010"/>
      <c r="AI88" s="1010"/>
      <c r="AJ88" s="1010"/>
      <c r="AK88" s="1014"/>
      <c r="AL88" s="1014"/>
      <c r="AM88" s="1014"/>
      <c r="AN88" s="1014"/>
      <c r="AO88" s="1014"/>
      <c r="AP88" s="1010">
        <v>16529</v>
      </c>
      <c r="AQ88" s="1010"/>
      <c r="AR88" s="1010"/>
      <c r="AS88" s="1010"/>
      <c r="AT88" s="1010"/>
      <c r="AU88" s="1010">
        <v>6204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122</v>
      </c>
      <c r="CS102" s="1002"/>
      <c r="CT102" s="1002"/>
      <c r="CU102" s="1002"/>
      <c r="CV102" s="1003"/>
      <c r="CW102" s="1001">
        <v>45</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305</v>
      </c>
      <c r="AG109" s="945"/>
      <c r="AH109" s="945"/>
      <c r="AI109" s="945"/>
      <c r="AJ109" s="946"/>
      <c r="AK109" s="947" t="s">
        <v>304</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305</v>
      </c>
      <c r="BW109" s="945"/>
      <c r="BX109" s="945"/>
      <c r="BY109" s="945"/>
      <c r="BZ109" s="946"/>
      <c r="CA109" s="947" t="s">
        <v>304</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305</v>
      </c>
      <c r="DM109" s="945"/>
      <c r="DN109" s="945"/>
      <c r="DO109" s="945"/>
      <c r="DP109" s="946"/>
      <c r="DQ109" s="947" t="s">
        <v>304</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3794980</v>
      </c>
      <c r="AB110" s="938"/>
      <c r="AC110" s="938"/>
      <c r="AD110" s="938"/>
      <c r="AE110" s="939"/>
      <c r="AF110" s="940">
        <v>3771722</v>
      </c>
      <c r="AG110" s="938"/>
      <c r="AH110" s="938"/>
      <c r="AI110" s="938"/>
      <c r="AJ110" s="939"/>
      <c r="AK110" s="940">
        <v>3529568</v>
      </c>
      <c r="AL110" s="938"/>
      <c r="AM110" s="938"/>
      <c r="AN110" s="938"/>
      <c r="AO110" s="939"/>
      <c r="AP110" s="941">
        <v>28.4</v>
      </c>
      <c r="AQ110" s="942"/>
      <c r="AR110" s="942"/>
      <c r="AS110" s="942"/>
      <c r="AT110" s="943"/>
      <c r="AU110" s="977" t="s">
        <v>72</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35821241</v>
      </c>
      <c r="BR110" s="885"/>
      <c r="BS110" s="885"/>
      <c r="BT110" s="885"/>
      <c r="BU110" s="885"/>
      <c r="BV110" s="885">
        <v>35059059</v>
      </c>
      <c r="BW110" s="885"/>
      <c r="BX110" s="885"/>
      <c r="BY110" s="885"/>
      <c r="BZ110" s="885"/>
      <c r="CA110" s="885">
        <v>33462225</v>
      </c>
      <c r="CB110" s="885"/>
      <c r="CC110" s="885"/>
      <c r="CD110" s="885"/>
      <c r="CE110" s="885"/>
      <c r="CF110" s="909">
        <v>269.2</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412</v>
      </c>
      <c r="DM110" s="885"/>
      <c r="DN110" s="885"/>
      <c r="DO110" s="885"/>
      <c r="DP110" s="885"/>
      <c r="DQ110" s="885" t="s">
        <v>412</v>
      </c>
      <c r="DR110" s="885"/>
      <c r="DS110" s="885"/>
      <c r="DT110" s="885"/>
      <c r="DU110" s="885"/>
      <c r="DV110" s="886" t="s">
        <v>128</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412</v>
      </c>
      <c r="AG111" s="966"/>
      <c r="AH111" s="966"/>
      <c r="AI111" s="966"/>
      <c r="AJ111" s="967"/>
      <c r="AK111" s="968" t="s">
        <v>412</v>
      </c>
      <c r="AL111" s="966"/>
      <c r="AM111" s="966"/>
      <c r="AN111" s="966"/>
      <c r="AO111" s="967"/>
      <c r="AP111" s="969" t="s">
        <v>412</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t="s">
        <v>412</v>
      </c>
      <c r="BR111" s="857"/>
      <c r="BS111" s="857"/>
      <c r="BT111" s="857"/>
      <c r="BU111" s="857"/>
      <c r="BV111" s="857" t="s">
        <v>412</v>
      </c>
      <c r="BW111" s="857"/>
      <c r="BX111" s="857"/>
      <c r="BY111" s="857"/>
      <c r="BZ111" s="857"/>
      <c r="CA111" s="857" t="s">
        <v>412</v>
      </c>
      <c r="CB111" s="857"/>
      <c r="CC111" s="857"/>
      <c r="CD111" s="857"/>
      <c r="CE111" s="857"/>
      <c r="CF111" s="918" t="s">
        <v>412</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412</v>
      </c>
      <c r="DH111" s="857"/>
      <c r="DI111" s="857"/>
      <c r="DJ111" s="857"/>
      <c r="DK111" s="857"/>
      <c r="DL111" s="857" t="s">
        <v>412</v>
      </c>
      <c r="DM111" s="857"/>
      <c r="DN111" s="857"/>
      <c r="DO111" s="857"/>
      <c r="DP111" s="857"/>
      <c r="DQ111" s="857" t="s">
        <v>412</v>
      </c>
      <c r="DR111" s="857"/>
      <c r="DS111" s="857"/>
      <c r="DT111" s="857"/>
      <c r="DU111" s="857"/>
      <c r="DV111" s="834" t="s">
        <v>412</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412</v>
      </c>
      <c r="AB112" s="820"/>
      <c r="AC112" s="820"/>
      <c r="AD112" s="820"/>
      <c r="AE112" s="821"/>
      <c r="AF112" s="822" t="s">
        <v>412</v>
      </c>
      <c r="AG112" s="820"/>
      <c r="AH112" s="820"/>
      <c r="AI112" s="820"/>
      <c r="AJ112" s="821"/>
      <c r="AK112" s="822" t="s">
        <v>128</v>
      </c>
      <c r="AL112" s="820"/>
      <c r="AM112" s="820"/>
      <c r="AN112" s="820"/>
      <c r="AO112" s="821"/>
      <c r="AP112" s="867" t="s">
        <v>412</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23235603</v>
      </c>
      <c r="BR112" s="857"/>
      <c r="BS112" s="857"/>
      <c r="BT112" s="857"/>
      <c r="BU112" s="857"/>
      <c r="BV112" s="857">
        <v>21993573</v>
      </c>
      <c r="BW112" s="857"/>
      <c r="BX112" s="857"/>
      <c r="BY112" s="857"/>
      <c r="BZ112" s="857"/>
      <c r="CA112" s="857">
        <v>20565669</v>
      </c>
      <c r="CB112" s="857"/>
      <c r="CC112" s="857"/>
      <c r="CD112" s="857"/>
      <c r="CE112" s="857"/>
      <c r="CF112" s="918">
        <v>165.5</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403</v>
      </c>
      <c r="DH112" s="857"/>
      <c r="DI112" s="857"/>
      <c r="DJ112" s="857"/>
      <c r="DK112" s="857"/>
      <c r="DL112" s="857" t="s">
        <v>403</v>
      </c>
      <c r="DM112" s="857"/>
      <c r="DN112" s="857"/>
      <c r="DO112" s="857"/>
      <c r="DP112" s="857"/>
      <c r="DQ112" s="857" t="s">
        <v>412</v>
      </c>
      <c r="DR112" s="857"/>
      <c r="DS112" s="857"/>
      <c r="DT112" s="857"/>
      <c r="DU112" s="857"/>
      <c r="DV112" s="834" t="s">
        <v>412</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1510108</v>
      </c>
      <c r="AB113" s="966"/>
      <c r="AC113" s="966"/>
      <c r="AD113" s="966"/>
      <c r="AE113" s="967"/>
      <c r="AF113" s="968">
        <v>1535231</v>
      </c>
      <c r="AG113" s="966"/>
      <c r="AH113" s="966"/>
      <c r="AI113" s="966"/>
      <c r="AJ113" s="967"/>
      <c r="AK113" s="968">
        <v>1363593</v>
      </c>
      <c r="AL113" s="966"/>
      <c r="AM113" s="966"/>
      <c r="AN113" s="966"/>
      <c r="AO113" s="967"/>
      <c r="AP113" s="969">
        <v>11</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6435380</v>
      </c>
      <c r="BR113" s="857"/>
      <c r="BS113" s="857"/>
      <c r="BT113" s="857"/>
      <c r="BU113" s="857"/>
      <c r="BV113" s="857">
        <v>6306698</v>
      </c>
      <c r="BW113" s="857"/>
      <c r="BX113" s="857"/>
      <c r="BY113" s="857"/>
      <c r="BZ113" s="857"/>
      <c r="CA113" s="857">
        <v>6203016</v>
      </c>
      <c r="CB113" s="857"/>
      <c r="CC113" s="857"/>
      <c r="CD113" s="857"/>
      <c r="CE113" s="857"/>
      <c r="CF113" s="918">
        <v>49.9</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128</v>
      </c>
      <c r="DR113" s="820"/>
      <c r="DS113" s="820"/>
      <c r="DT113" s="820"/>
      <c r="DU113" s="821"/>
      <c r="DV113" s="867" t="s">
        <v>403</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487469</v>
      </c>
      <c r="AB114" s="820"/>
      <c r="AC114" s="820"/>
      <c r="AD114" s="820"/>
      <c r="AE114" s="821"/>
      <c r="AF114" s="822">
        <v>494539</v>
      </c>
      <c r="AG114" s="820"/>
      <c r="AH114" s="820"/>
      <c r="AI114" s="820"/>
      <c r="AJ114" s="821"/>
      <c r="AK114" s="822">
        <v>448032</v>
      </c>
      <c r="AL114" s="820"/>
      <c r="AM114" s="820"/>
      <c r="AN114" s="820"/>
      <c r="AO114" s="821"/>
      <c r="AP114" s="867">
        <v>3.6</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4024216</v>
      </c>
      <c r="BR114" s="857"/>
      <c r="BS114" s="857"/>
      <c r="BT114" s="857"/>
      <c r="BU114" s="857"/>
      <c r="BV114" s="857">
        <v>3998721</v>
      </c>
      <c r="BW114" s="857"/>
      <c r="BX114" s="857"/>
      <c r="BY114" s="857"/>
      <c r="BZ114" s="857"/>
      <c r="CA114" s="857">
        <v>3908036</v>
      </c>
      <c r="CB114" s="857"/>
      <c r="CC114" s="857"/>
      <c r="CD114" s="857"/>
      <c r="CE114" s="857"/>
      <c r="CF114" s="918">
        <v>31.4</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403</v>
      </c>
      <c r="DR114" s="820"/>
      <c r="DS114" s="820"/>
      <c r="DT114" s="820"/>
      <c r="DU114" s="821"/>
      <c r="DV114" s="867" t="s">
        <v>412</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403</v>
      </c>
      <c r="AB115" s="966"/>
      <c r="AC115" s="966"/>
      <c r="AD115" s="966"/>
      <c r="AE115" s="967"/>
      <c r="AF115" s="968" t="s">
        <v>403</v>
      </c>
      <c r="AG115" s="966"/>
      <c r="AH115" s="966"/>
      <c r="AI115" s="966"/>
      <c r="AJ115" s="967"/>
      <c r="AK115" s="968" t="s">
        <v>403</v>
      </c>
      <c r="AL115" s="966"/>
      <c r="AM115" s="966"/>
      <c r="AN115" s="966"/>
      <c r="AO115" s="967"/>
      <c r="AP115" s="969" t="s">
        <v>403</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412</v>
      </c>
      <c r="BW115" s="857"/>
      <c r="BX115" s="857"/>
      <c r="BY115" s="857"/>
      <c r="BZ115" s="857"/>
      <c r="CA115" s="857" t="s">
        <v>412</v>
      </c>
      <c r="CB115" s="857"/>
      <c r="CC115" s="857"/>
      <c r="CD115" s="857"/>
      <c r="CE115" s="857"/>
      <c r="CF115" s="918" t="s">
        <v>412</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412</v>
      </c>
      <c r="DH115" s="820"/>
      <c r="DI115" s="820"/>
      <c r="DJ115" s="820"/>
      <c r="DK115" s="821"/>
      <c r="DL115" s="822" t="s">
        <v>403</v>
      </c>
      <c r="DM115" s="820"/>
      <c r="DN115" s="820"/>
      <c r="DO115" s="820"/>
      <c r="DP115" s="821"/>
      <c r="DQ115" s="822" t="s">
        <v>412</v>
      </c>
      <c r="DR115" s="820"/>
      <c r="DS115" s="820"/>
      <c r="DT115" s="820"/>
      <c r="DU115" s="821"/>
      <c r="DV115" s="867" t="s">
        <v>403</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10</v>
      </c>
      <c r="AB116" s="820"/>
      <c r="AC116" s="820"/>
      <c r="AD116" s="820"/>
      <c r="AE116" s="821"/>
      <c r="AF116" s="822">
        <v>14</v>
      </c>
      <c r="AG116" s="820"/>
      <c r="AH116" s="820"/>
      <c r="AI116" s="820"/>
      <c r="AJ116" s="821"/>
      <c r="AK116" s="822">
        <v>19</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128</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412</v>
      </c>
      <c r="DH116" s="820"/>
      <c r="DI116" s="820"/>
      <c r="DJ116" s="820"/>
      <c r="DK116" s="821"/>
      <c r="DL116" s="822" t="s">
        <v>128</v>
      </c>
      <c r="DM116" s="820"/>
      <c r="DN116" s="820"/>
      <c r="DO116" s="820"/>
      <c r="DP116" s="821"/>
      <c r="DQ116" s="822" t="s">
        <v>128</v>
      </c>
      <c r="DR116" s="820"/>
      <c r="DS116" s="820"/>
      <c r="DT116" s="820"/>
      <c r="DU116" s="821"/>
      <c r="DV116" s="867" t="s">
        <v>403</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5792567</v>
      </c>
      <c r="AB117" s="952"/>
      <c r="AC117" s="952"/>
      <c r="AD117" s="952"/>
      <c r="AE117" s="953"/>
      <c r="AF117" s="954">
        <v>5801506</v>
      </c>
      <c r="AG117" s="952"/>
      <c r="AH117" s="952"/>
      <c r="AI117" s="952"/>
      <c r="AJ117" s="953"/>
      <c r="AK117" s="954">
        <v>5341212</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305</v>
      </c>
      <c r="AG118" s="945"/>
      <c r="AH118" s="945"/>
      <c r="AI118" s="945"/>
      <c r="AJ118" s="946"/>
      <c r="AK118" s="947" t="s">
        <v>304</v>
      </c>
      <c r="AL118" s="945"/>
      <c r="AM118" s="945"/>
      <c r="AN118" s="945"/>
      <c r="AO118" s="946"/>
      <c r="AP118" s="948" t="s">
        <v>427</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457</v>
      </c>
      <c r="BP119" s="921"/>
      <c r="BQ119" s="925">
        <v>69516440</v>
      </c>
      <c r="BR119" s="888"/>
      <c r="BS119" s="888"/>
      <c r="BT119" s="888"/>
      <c r="BU119" s="888"/>
      <c r="BV119" s="888">
        <v>67358051</v>
      </c>
      <c r="BW119" s="888"/>
      <c r="BX119" s="888"/>
      <c r="BY119" s="888"/>
      <c r="BZ119" s="888"/>
      <c r="CA119" s="888">
        <v>64138946</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9087559</v>
      </c>
      <c r="BR120" s="885"/>
      <c r="BS120" s="885"/>
      <c r="BT120" s="885"/>
      <c r="BU120" s="885"/>
      <c r="BV120" s="885">
        <v>9310890</v>
      </c>
      <c r="BW120" s="885"/>
      <c r="BX120" s="885"/>
      <c r="BY120" s="885"/>
      <c r="BZ120" s="885"/>
      <c r="CA120" s="885">
        <v>9079753</v>
      </c>
      <c r="CB120" s="885"/>
      <c r="CC120" s="885"/>
      <c r="CD120" s="885"/>
      <c r="CE120" s="885"/>
      <c r="CF120" s="909">
        <v>73.099999999999994</v>
      </c>
      <c r="CG120" s="910"/>
      <c r="CH120" s="910"/>
      <c r="CI120" s="910"/>
      <c r="CJ120" s="910"/>
      <c r="CK120" s="911" t="s">
        <v>461</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v>23232950</v>
      </c>
      <c r="DH120" s="885"/>
      <c r="DI120" s="885"/>
      <c r="DJ120" s="885"/>
      <c r="DK120" s="885"/>
      <c r="DL120" s="885">
        <v>21991132</v>
      </c>
      <c r="DM120" s="885"/>
      <c r="DN120" s="885"/>
      <c r="DO120" s="885"/>
      <c r="DP120" s="885"/>
      <c r="DQ120" s="885">
        <v>20563361</v>
      </c>
      <c r="DR120" s="885"/>
      <c r="DS120" s="885"/>
      <c r="DT120" s="885"/>
      <c r="DU120" s="885"/>
      <c r="DV120" s="886">
        <v>165.4</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1407255</v>
      </c>
      <c r="BR121" s="857"/>
      <c r="BS121" s="857"/>
      <c r="BT121" s="857"/>
      <c r="BU121" s="857"/>
      <c r="BV121" s="857">
        <v>884780</v>
      </c>
      <c r="BW121" s="857"/>
      <c r="BX121" s="857"/>
      <c r="BY121" s="857"/>
      <c r="BZ121" s="857"/>
      <c r="CA121" s="857">
        <v>769930</v>
      </c>
      <c r="CB121" s="857"/>
      <c r="CC121" s="857"/>
      <c r="CD121" s="857"/>
      <c r="CE121" s="857"/>
      <c r="CF121" s="918">
        <v>6.2</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2653</v>
      </c>
      <c r="DH121" s="857"/>
      <c r="DI121" s="857"/>
      <c r="DJ121" s="857"/>
      <c r="DK121" s="857"/>
      <c r="DL121" s="857">
        <v>2441</v>
      </c>
      <c r="DM121" s="857"/>
      <c r="DN121" s="857"/>
      <c r="DO121" s="857"/>
      <c r="DP121" s="857"/>
      <c r="DQ121" s="857">
        <v>2308</v>
      </c>
      <c r="DR121" s="857"/>
      <c r="DS121" s="857"/>
      <c r="DT121" s="857"/>
      <c r="DU121" s="857"/>
      <c r="DV121" s="834">
        <v>0</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465</v>
      </c>
      <c r="AL122" s="820"/>
      <c r="AM122" s="820"/>
      <c r="AN122" s="820"/>
      <c r="AO122" s="821"/>
      <c r="AP122" s="867" t="s">
        <v>465</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40735554</v>
      </c>
      <c r="BR122" s="888"/>
      <c r="BS122" s="888"/>
      <c r="BT122" s="888"/>
      <c r="BU122" s="888"/>
      <c r="BV122" s="888">
        <v>40143321</v>
      </c>
      <c r="BW122" s="888"/>
      <c r="BX122" s="888"/>
      <c r="BY122" s="888"/>
      <c r="BZ122" s="888"/>
      <c r="CA122" s="888">
        <v>39069731</v>
      </c>
      <c r="CB122" s="888"/>
      <c r="CC122" s="888"/>
      <c r="CD122" s="888"/>
      <c r="CE122" s="888"/>
      <c r="CF122" s="889">
        <v>314.3</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128</v>
      </c>
      <c r="DH122" s="857"/>
      <c r="DI122" s="857"/>
      <c r="DJ122" s="857"/>
      <c r="DK122" s="857"/>
      <c r="DL122" s="857" t="s">
        <v>128</v>
      </c>
      <c r="DM122" s="857"/>
      <c r="DN122" s="857"/>
      <c r="DO122" s="857"/>
      <c r="DP122" s="857"/>
      <c r="DQ122" s="857" t="s">
        <v>128</v>
      </c>
      <c r="DR122" s="857"/>
      <c r="DS122" s="857"/>
      <c r="DT122" s="857"/>
      <c r="DU122" s="857"/>
      <c r="DV122" s="834" t="s">
        <v>128</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468</v>
      </c>
      <c r="BP123" s="921"/>
      <c r="BQ123" s="875">
        <v>51230368</v>
      </c>
      <c r="BR123" s="876"/>
      <c r="BS123" s="876"/>
      <c r="BT123" s="876"/>
      <c r="BU123" s="876"/>
      <c r="BV123" s="876">
        <v>50338991</v>
      </c>
      <c r="BW123" s="876"/>
      <c r="BX123" s="876"/>
      <c r="BY123" s="876"/>
      <c r="BZ123" s="876"/>
      <c r="CA123" s="876">
        <v>48919414</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141.19999999999999</v>
      </c>
      <c r="BR124" s="874"/>
      <c r="BS124" s="874"/>
      <c r="BT124" s="874"/>
      <c r="BU124" s="874"/>
      <c r="BV124" s="874">
        <v>135.6</v>
      </c>
      <c r="BW124" s="874"/>
      <c r="BX124" s="874"/>
      <c r="BY124" s="874"/>
      <c r="BZ124" s="874"/>
      <c r="CA124" s="874">
        <v>122.4</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465</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465</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233575</v>
      </c>
      <c r="AB128" s="841"/>
      <c r="AC128" s="841"/>
      <c r="AD128" s="841"/>
      <c r="AE128" s="842"/>
      <c r="AF128" s="843">
        <v>136579</v>
      </c>
      <c r="AG128" s="841"/>
      <c r="AH128" s="841"/>
      <c r="AI128" s="841"/>
      <c r="AJ128" s="842"/>
      <c r="AK128" s="843">
        <v>130263</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128</v>
      </c>
      <c r="BG128" s="827"/>
      <c r="BH128" s="827"/>
      <c r="BI128" s="827"/>
      <c r="BJ128" s="827"/>
      <c r="BK128" s="827"/>
      <c r="BL128" s="850"/>
      <c r="BM128" s="826">
        <v>12.72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16792119</v>
      </c>
      <c r="AB129" s="820"/>
      <c r="AC129" s="820"/>
      <c r="AD129" s="820"/>
      <c r="AE129" s="821"/>
      <c r="AF129" s="822">
        <v>16348272</v>
      </c>
      <c r="AG129" s="820"/>
      <c r="AH129" s="820"/>
      <c r="AI129" s="820"/>
      <c r="AJ129" s="821"/>
      <c r="AK129" s="822">
        <v>15852600</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128</v>
      </c>
      <c r="BG129" s="810"/>
      <c r="BH129" s="810"/>
      <c r="BI129" s="810"/>
      <c r="BJ129" s="810"/>
      <c r="BK129" s="810"/>
      <c r="BL129" s="811"/>
      <c r="BM129" s="809">
        <v>17.72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3842554</v>
      </c>
      <c r="AB130" s="820"/>
      <c r="AC130" s="820"/>
      <c r="AD130" s="820"/>
      <c r="AE130" s="821"/>
      <c r="AF130" s="822">
        <v>3797639</v>
      </c>
      <c r="AG130" s="820"/>
      <c r="AH130" s="820"/>
      <c r="AI130" s="820"/>
      <c r="AJ130" s="821"/>
      <c r="AK130" s="822">
        <v>3423744</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14.1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12949565</v>
      </c>
      <c r="AB131" s="803"/>
      <c r="AC131" s="803"/>
      <c r="AD131" s="803"/>
      <c r="AE131" s="804"/>
      <c r="AF131" s="805">
        <v>12550633</v>
      </c>
      <c r="AG131" s="803"/>
      <c r="AH131" s="803"/>
      <c r="AI131" s="803"/>
      <c r="AJ131" s="804"/>
      <c r="AK131" s="805">
        <v>12428856</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122.4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13.254789049999999</v>
      </c>
      <c r="AB132" s="783"/>
      <c r="AC132" s="783"/>
      <c r="AD132" s="783"/>
      <c r="AE132" s="784"/>
      <c r="AF132" s="785">
        <v>14.878038419999999</v>
      </c>
      <c r="AG132" s="783"/>
      <c r="AH132" s="783"/>
      <c r="AI132" s="783"/>
      <c r="AJ132" s="784"/>
      <c r="AK132" s="785">
        <v>14.3794811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14.4</v>
      </c>
      <c r="AB133" s="762"/>
      <c r="AC133" s="762"/>
      <c r="AD133" s="762"/>
      <c r="AE133" s="763"/>
      <c r="AF133" s="761">
        <v>14.3</v>
      </c>
      <c r="AG133" s="762"/>
      <c r="AH133" s="762"/>
      <c r="AI133" s="762"/>
      <c r="AJ133" s="763"/>
      <c r="AK133" s="761">
        <v>14.1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zMNWCLl/RIe+s30nxgQbnv8pe80Edj3ei2kJFtd445ugvd5sT6vfe4tsfyq5w6dpXeD1mAWAUprUEXoPbSHwA==" saltValue="klvKlW0igZcnGKt+nM2Z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90lWgTF20uaLrtkIrYYAaNOfkl8Hl+x/tWN1VyBaoDSCVMvbcLgDFPb0b4Fnf5jQDv6iOAIXDZqrxh+yre4g==" saltValue="7xmnVR5vBkA/ORY1yRrc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vu1rw0Um4hHalDkoNNY5stjZaDsN4Ahs+Fti74d0nokp14jZsDrGMRI3aBEllacuzVNQUvt2tXQ96yR6smHRA==" saltValue="EcUiCKBiS4OsPiWGRPOJ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502</v>
      </c>
      <c r="AL9" s="1193"/>
      <c r="AM9" s="1193"/>
      <c r="AN9" s="1194"/>
      <c r="AO9" s="312">
        <v>3660434</v>
      </c>
      <c r="AP9" s="312">
        <v>76977</v>
      </c>
      <c r="AQ9" s="313">
        <v>83394</v>
      </c>
      <c r="AR9" s="314">
        <v>-7.7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503</v>
      </c>
      <c r="AL10" s="1193"/>
      <c r="AM10" s="1193"/>
      <c r="AN10" s="1194"/>
      <c r="AO10" s="315">
        <v>586206</v>
      </c>
      <c r="AP10" s="315">
        <v>12328</v>
      </c>
      <c r="AQ10" s="316">
        <v>6219</v>
      </c>
      <c r="AR10" s="317">
        <v>98.2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504</v>
      </c>
      <c r="AL11" s="1193"/>
      <c r="AM11" s="1193"/>
      <c r="AN11" s="1194"/>
      <c r="AO11" s="315">
        <v>515135</v>
      </c>
      <c r="AP11" s="315">
        <v>10833</v>
      </c>
      <c r="AQ11" s="316">
        <v>9118</v>
      </c>
      <c r="AR11" s="317">
        <v>18.8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505</v>
      </c>
      <c r="AL12" s="1193"/>
      <c r="AM12" s="1193"/>
      <c r="AN12" s="1194"/>
      <c r="AO12" s="315" t="s">
        <v>506</v>
      </c>
      <c r="AP12" s="315" t="s">
        <v>506</v>
      </c>
      <c r="AQ12" s="316">
        <v>987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507</v>
      </c>
      <c r="AL13" s="1193"/>
      <c r="AM13" s="1193"/>
      <c r="AN13" s="1194"/>
      <c r="AO13" s="315" t="s">
        <v>506</v>
      </c>
      <c r="AP13" s="315" t="s">
        <v>506</v>
      </c>
      <c r="AQ13" s="316">
        <v>9</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508</v>
      </c>
      <c r="AL14" s="1193"/>
      <c r="AM14" s="1193"/>
      <c r="AN14" s="1194"/>
      <c r="AO14" s="315">
        <v>81206</v>
      </c>
      <c r="AP14" s="315">
        <v>1708</v>
      </c>
      <c r="AQ14" s="316">
        <v>3664</v>
      </c>
      <c r="AR14" s="317">
        <v>-53.4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2" t="s">
        <v>509</v>
      </c>
      <c r="AL15" s="1193"/>
      <c r="AM15" s="1193"/>
      <c r="AN15" s="1194"/>
      <c r="AO15" s="315">
        <v>102693</v>
      </c>
      <c r="AP15" s="315">
        <v>2160</v>
      </c>
      <c r="AQ15" s="316">
        <v>1887</v>
      </c>
      <c r="AR15" s="317">
        <v>14.5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510</v>
      </c>
      <c r="AL16" s="1196"/>
      <c r="AM16" s="1196"/>
      <c r="AN16" s="1197"/>
      <c r="AO16" s="315">
        <v>-406460</v>
      </c>
      <c r="AP16" s="315">
        <v>-8548</v>
      </c>
      <c r="AQ16" s="316">
        <v>-7696</v>
      </c>
      <c r="AR16" s="317">
        <v>11.1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5" t="s">
        <v>186</v>
      </c>
      <c r="AL17" s="1196"/>
      <c r="AM17" s="1196"/>
      <c r="AN17" s="1197"/>
      <c r="AO17" s="315">
        <v>4539214</v>
      </c>
      <c r="AP17" s="315">
        <v>95458</v>
      </c>
      <c r="AQ17" s="316">
        <v>97581</v>
      </c>
      <c r="AR17" s="317">
        <v>-2.2000000000000002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9" t="s">
        <v>515</v>
      </c>
      <c r="AL21" s="1190"/>
      <c r="AM21" s="1190"/>
      <c r="AN21" s="1191"/>
      <c r="AO21" s="327">
        <v>9.06</v>
      </c>
      <c r="AP21" s="328">
        <v>9.5399999999999991</v>
      </c>
      <c r="AQ21" s="329">
        <v>-0.48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9" t="s">
        <v>516</v>
      </c>
      <c r="AL22" s="1190"/>
      <c r="AM22" s="1190"/>
      <c r="AN22" s="1191"/>
      <c r="AO22" s="332">
        <v>97.7</v>
      </c>
      <c r="AP22" s="333">
        <v>97.4</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520</v>
      </c>
      <c r="AL32" s="1181"/>
      <c r="AM32" s="1181"/>
      <c r="AN32" s="1182"/>
      <c r="AO32" s="342">
        <v>3529568</v>
      </c>
      <c r="AP32" s="342">
        <v>74225</v>
      </c>
      <c r="AQ32" s="343">
        <v>62676</v>
      </c>
      <c r="AR32" s="344">
        <v>18.399999999999999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521</v>
      </c>
      <c r="AL33" s="1181"/>
      <c r="AM33" s="1181"/>
      <c r="AN33" s="1182"/>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522</v>
      </c>
      <c r="AL34" s="1181"/>
      <c r="AM34" s="1181"/>
      <c r="AN34" s="1182"/>
      <c r="AO34" s="342" t="s">
        <v>506</v>
      </c>
      <c r="AP34" s="342" t="s">
        <v>506</v>
      </c>
      <c r="AQ34" s="343">
        <v>16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523</v>
      </c>
      <c r="AL35" s="1181"/>
      <c r="AM35" s="1181"/>
      <c r="AN35" s="1182"/>
      <c r="AO35" s="342">
        <v>1363593</v>
      </c>
      <c r="AP35" s="342">
        <v>28676</v>
      </c>
      <c r="AQ35" s="343">
        <v>17882</v>
      </c>
      <c r="AR35" s="344">
        <v>60.4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524</v>
      </c>
      <c r="AL36" s="1181"/>
      <c r="AM36" s="1181"/>
      <c r="AN36" s="1182"/>
      <c r="AO36" s="342">
        <v>448032</v>
      </c>
      <c r="AP36" s="342">
        <v>9422</v>
      </c>
      <c r="AQ36" s="343">
        <v>3809</v>
      </c>
      <c r="AR36" s="344">
        <v>147.4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525</v>
      </c>
      <c r="AL37" s="1181"/>
      <c r="AM37" s="1181"/>
      <c r="AN37" s="1182"/>
      <c r="AO37" s="342" t="s">
        <v>506</v>
      </c>
      <c r="AP37" s="342" t="s">
        <v>506</v>
      </c>
      <c r="AQ37" s="343">
        <v>679</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3" t="s">
        <v>526</v>
      </c>
      <c r="AL38" s="1184"/>
      <c r="AM38" s="1184"/>
      <c r="AN38" s="1185"/>
      <c r="AO38" s="345">
        <v>19</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3" t="s">
        <v>527</v>
      </c>
      <c r="AL39" s="1184"/>
      <c r="AM39" s="1184"/>
      <c r="AN39" s="1185"/>
      <c r="AO39" s="342">
        <v>-130263</v>
      </c>
      <c r="AP39" s="342">
        <v>-2739</v>
      </c>
      <c r="AQ39" s="343">
        <v>-2913</v>
      </c>
      <c r="AR39" s="344">
        <v>-6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528</v>
      </c>
      <c r="AL40" s="1181"/>
      <c r="AM40" s="1181"/>
      <c r="AN40" s="1182"/>
      <c r="AO40" s="342">
        <v>-3423744</v>
      </c>
      <c r="AP40" s="342">
        <v>-72000</v>
      </c>
      <c r="AQ40" s="343">
        <v>-59622</v>
      </c>
      <c r="AR40" s="344">
        <v>20.8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6" t="s">
        <v>299</v>
      </c>
      <c r="AL41" s="1187"/>
      <c r="AM41" s="1187"/>
      <c r="AN41" s="1188"/>
      <c r="AO41" s="342">
        <v>1787205</v>
      </c>
      <c r="AP41" s="342">
        <v>37584</v>
      </c>
      <c r="AQ41" s="343">
        <v>22530</v>
      </c>
      <c r="AR41" s="344">
        <v>66.8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3" t="s">
        <v>497</v>
      </c>
      <c r="AN49" s="1175" t="s">
        <v>532</v>
      </c>
      <c r="AO49" s="1176"/>
      <c r="AP49" s="1176"/>
      <c r="AQ49" s="1176"/>
      <c r="AR49" s="117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4"/>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6282453</v>
      </c>
      <c r="AN51" s="364">
        <v>126035</v>
      </c>
      <c r="AO51" s="365">
        <v>95.7</v>
      </c>
      <c r="AP51" s="366">
        <v>83623</v>
      </c>
      <c r="AQ51" s="367">
        <v>-0.9</v>
      </c>
      <c r="AR51" s="368">
        <v>96.6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4124014</v>
      </c>
      <c r="AN52" s="372">
        <v>82733</v>
      </c>
      <c r="AO52" s="373">
        <v>131.5</v>
      </c>
      <c r="AP52" s="374">
        <v>48787</v>
      </c>
      <c r="AQ52" s="375">
        <v>10</v>
      </c>
      <c r="AR52" s="376">
        <v>121.5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3936940</v>
      </c>
      <c r="AN53" s="364">
        <v>79914</v>
      </c>
      <c r="AO53" s="365">
        <v>-36.6</v>
      </c>
      <c r="AP53" s="366">
        <v>87974</v>
      </c>
      <c r="AQ53" s="367">
        <v>5.2</v>
      </c>
      <c r="AR53" s="368">
        <v>-41.8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2963380</v>
      </c>
      <c r="AN54" s="372">
        <v>60152</v>
      </c>
      <c r="AO54" s="373">
        <v>-27.3</v>
      </c>
      <c r="AP54" s="374">
        <v>48183</v>
      </c>
      <c r="AQ54" s="375">
        <v>-1.2</v>
      </c>
      <c r="AR54" s="376">
        <v>-26.1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3834712</v>
      </c>
      <c r="AN55" s="364">
        <v>78688</v>
      </c>
      <c r="AO55" s="365">
        <v>-1.5</v>
      </c>
      <c r="AP55" s="366">
        <v>78864</v>
      </c>
      <c r="AQ55" s="367">
        <v>-10.4</v>
      </c>
      <c r="AR55" s="368">
        <v>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2800042</v>
      </c>
      <c r="AN56" s="372">
        <v>57457</v>
      </c>
      <c r="AO56" s="373">
        <v>-4.5</v>
      </c>
      <c r="AP56" s="374">
        <v>46136</v>
      </c>
      <c r="AQ56" s="375">
        <v>-4.2</v>
      </c>
      <c r="AR56" s="376">
        <v>-0.3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3630019</v>
      </c>
      <c r="AN57" s="364">
        <v>75407</v>
      </c>
      <c r="AO57" s="365">
        <v>-4.2</v>
      </c>
      <c r="AP57" s="366">
        <v>85042</v>
      </c>
      <c r="AQ57" s="367">
        <v>7.8</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2204580</v>
      </c>
      <c r="AN58" s="372">
        <v>45796</v>
      </c>
      <c r="AO58" s="373">
        <v>-20.3</v>
      </c>
      <c r="AP58" s="374">
        <v>50806</v>
      </c>
      <c r="AQ58" s="375">
        <v>10.1</v>
      </c>
      <c r="AR58" s="376">
        <v>-30.4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2510244</v>
      </c>
      <c r="AN59" s="364">
        <v>52789</v>
      </c>
      <c r="AO59" s="365">
        <v>-30</v>
      </c>
      <c r="AP59" s="366">
        <v>83774</v>
      </c>
      <c r="AQ59" s="367">
        <v>-1.5</v>
      </c>
      <c r="AR59" s="368">
        <v>-28.5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1540643</v>
      </c>
      <c r="AN60" s="372">
        <v>32399</v>
      </c>
      <c r="AO60" s="373">
        <v>-29.3</v>
      </c>
      <c r="AP60" s="374">
        <v>52179</v>
      </c>
      <c r="AQ60" s="375">
        <v>2.7</v>
      </c>
      <c r="AR60" s="376">
        <v>-32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4038874</v>
      </c>
      <c r="AN61" s="379">
        <v>82567</v>
      </c>
      <c r="AO61" s="380">
        <v>4.7</v>
      </c>
      <c r="AP61" s="381">
        <v>83855</v>
      </c>
      <c r="AQ61" s="382">
        <v>0</v>
      </c>
      <c r="AR61" s="368">
        <v>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2726532</v>
      </c>
      <c r="AN62" s="372">
        <v>55707</v>
      </c>
      <c r="AO62" s="373">
        <v>10</v>
      </c>
      <c r="AP62" s="374">
        <v>49218</v>
      </c>
      <c r="AQ62" s="375">
        <v>3.5</v>
      </c>
      <c r="AR62" s="376">
        <v>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r/09x6xfezgF71FUEq6kwGLU8pps38aV2ts3pTL0GMZH4gi1bXkkYWANRpCIGddph1J7xwBLgV2eqwUdfsHnQ==" saltValue="+ndJqxvBql5ha4MNycwK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w1aPnV/9V8nWZvMvrAx00JnBlB0KenYsqV3aWCCMVULO4Ne8WgSH8w7RPakIJ9roXC2J38unw5p30iIQw9w==" saltValue="+rrH1piw1CtT/cj4GFD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3" zoomScaleNormal="73"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NkRk/tJATq/DUTfiaf1NleAU8SWRWQlvBHMf6F/fAXQ/Tra0SLVeqrx1NbTNRImIYThf/M8WmdprVL7eZrUww==" saltValue="fIpnlNvL8qoNqwA+7j8s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16.149999999999999</v>
      </c>
      <c r="G47" s="12">
        <v>16.03</v>
      </c>
      <c r="H47" s="12">
        <v>16.420000000000002</v>
      </c>
      <c r="I47" s="12">
        <v>17</v>
      </c>
      <c r="J47" s="13">
        <v>17.63</v>
      </c>
    </row>
    <row r="48" spans="2:10" ht="57.75" customHeight="1" x14ac:dyDescent="0.15">
      <c r="B48" s="14"/>
      <c r="C48" s="1200" t="s">
        <v>4</v>
      </c>
      <c r="D48" s="1200"/>
      <c r="E48" s="1201"/>
      <c r="F48" s="15">
        <v>4.38</v>
      </c>
      <c r="G48" s="16">
        <v>5.6</v>
      </c>
      <c r="H48" s="16">
        <v>1.64</v>
      </c>
      <c r="I48" s="16">
        <v>2.2000000000000002</v>
      </c>
      <c r="J48" s="17">
        <v>4.46</v>
      </c>
    </row>
    <row r="49" spans="2:10" ht="57.75" customHeight="1" thickBot="1" x14ac:dyDescent="0.2">
      <c r="B49" s="18"/>
      <c r="C49" s="1202" t="s">
        <v>5</v>
      </c>
      <c r="D49" s="1202"/>
      <c r="E49" s="1203"/>
      <c r="F49" s="19">
        <v>4.97</v>
      </c>
      <c r="G49" s="20">
        <v>4.79</v>
      </c>
      <c r="H49" s="20" t="s">
        <v>553</v>
      </c>
      <c r="I49" s="20">
        <v>3.71</v>
      </c>
      <c r="J49" s="21">
        <v>6.89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Dtbfc9n7KRm7TCglokf5kgJFbXh+y4mnBSo/oLFAYNN3qVaqprc1HXPdk0xVrC0b4dk+7sPJUqaP+0E2DnMiQ==" saltValue="AbPGJESYERHtE/gfWP5k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伊吹　美喜子</cp:lastModifiedBy>
  <cp:lastPrinted>2020-03-10T07:58:37Z</cp:lastPrinted>
  <dcterms:created xsi:type="dcterms:W3CDTF">2020-02-10T04:52:40Z</dcterms:created>
  <dcterms:modified xsi:type="dcterms:W3CDTF">2020-09-16T09:32:01Z</dcterms:modified>
  <cp:category/>
</cp:coreProperties>
</file>