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sago.local\朝来市\NAS-財務課財政\08 財政状況の公表\07 財政状況資料集\H30\200824【作業依頼：916〆】平成30年度財政状況資料集の作成について（2回目）\提出\"/>
    </mc:Choice>
  </mc:AlternateContent>
  <bookViews>
    <workbookView xWindow="0" yWindow="0" windowWidth="21600" windowHeight="9735" tabRatio="789"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C37" i="10"/>
  <c r="BE36" i="10"/>
  <c r="AM36" i="10"/>
  <c r="C36" i="10"/>
  <c r="CO34" i="10"/>
  <c r="CO35" i="10" s="1"/>
  <c r="CO36" i="10" s="1"/>
  <c r="CO37" i="10" s="1"/>
  <c r="BW34" i="10"/>
  <c r="BW35" i="10" s="1"/>
  <c r="BW36" i="10" s="1"/>
  <c r="BW37" i="10" s="1"/>
  <c r="BW38" i="10" s="1"/>
  <c r="BW39" i="10" s="1"/>
  <c r="BW40" i="10" s="1"/>
  <c r="BW41" i="10" s="1"/>
  <c r="C34" i="10"/>
  <c r="C35"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s="1"/>
</calcChain>
</file>

<file path=xl/sharedStrings.xml><?xml version="1.0" encoding="utf-8"?>
<sst xmlns="http://schemas.openxmlformats.org/spreadsheetml/2006/main" count="1124" uniqueCount="611">
  <si>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</si>
  <si>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</si>
  <si>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</si>
  <si>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</si>
  <si>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</si>
  <si>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</si>
  <si>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</si>
  <si>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</si>
  <si>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</si>
  <si>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</si>
  <si>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</si>
  <si>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</si>
  <si>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</si>
  <si>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</si>
  <si>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</si>
  <si>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</si>
  <si>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</si>
  <si>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</si>
  <si>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</si>
  <si>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</si>
  <si>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</si>
  <si>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</si>
  <si>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</si>
  <si>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</si>
  <si>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</si>
  <si>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</si>
  <si>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</si>
  <si>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</si>
  <si>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</si>
  <si>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</si>
  <si>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</si>
  <si>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</si>
  <si>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</si>
  <si>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</si>
  <si>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</si>
  <si>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</si>
  <si>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</si>
  <si>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</si>
  <si>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</si>
  <si>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</si>
  <si>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</si>
  <si>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</si>
  <si>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</si>
  <si>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</si>
  <si>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</si>
  <si>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</si>
  <si>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</si>
  <si>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</si>
  <si>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</si>
  <si>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</si>
  <si>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</si>
  <si>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</si>
  <si>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</si>
  <si>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</si>
  <si>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</si>
  <si>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</si>
  <si>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</si>
  <si>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</si>
  <si>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</si>
  <si>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</si>
  <si>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</si>
  <si>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</si>
  <si>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</si>
  <si>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</si>
  <si>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</si>
  <si>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</si>
  <si>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</si>
  <si>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</si>
  <si>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</si>
  <si>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</si>
  <si>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</si>
  <si>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</si>
  <si>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</si>
  <si>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</si>
  <si>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</si>
  <si>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</si>
  <si>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</si>
  <si>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</si>
  <si>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</si>
  <si>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</si>
  <si>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</si>
  <si>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</si>
  <si>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</si>
  <si>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</si>
  <si>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</si>
  <si>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</si>
  <si>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</si>
  <si>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</si>
  <si>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</si>
  <si>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</si>
  <si>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</si>
  <si>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</si>
  <si>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</si>
  <si>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</si>
  <si>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</si>
  <si>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</si>
  <si>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</si>
  <si>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</si>
  <si>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朝来市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</si>
  <si>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</si>
  <si>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</si>
  <si>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</si>
  <si>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</si>
  <si>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</si>
  <si>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</si>
  <si>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</si>
  <si>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</si>
  <si>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</si>
  <si>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</si>
  <si>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</si>
  <si>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</si>
  <si>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</si>
  <si>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</si>
  <si>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</si>
  <si>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</si>
  <si>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</si>
  <si>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</si>
  <si>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</si>
  <si>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</si>
  <si>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</si>
  <si>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</si>
  <si>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</si>
  <si>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</si>
  <si>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</si>
  <si>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</si>
  <si>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</si>
  <si>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</si>
  <si>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</si>
  <si>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</si>
  <si>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</si>
  <si>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</si>
  <si>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</si>
  <si>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</si>
  <si>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</si>
  <si>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</si>
  <si>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</si>
  <si>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</si>
  <si>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</si>
  <si>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</si>
  <si>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</si>
  <si>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</si>
  <si>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</si>
  <si>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</si>
  <si>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</si>
  <si>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</si>
  <si>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</si>
  <si>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</si>
  <si>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</si>
  <si>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</si>
  <si>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</si>
  <si>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</si>
  <si>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4"/>
  </si>
  <si>
    <t>うち日本人(％)</t>
    <phoneticPr fontId="5"/>
  </si>
  <si>
    <t>-1.4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</si>
  <si>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</si>
  <si>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</si>
  <si>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</si>
  <si>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</si>
  <si>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</si>
  <si>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</si>
  <si>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</si>
  <si>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</si>
  <si>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</si>
  <si>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</si>
  <si>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</si>
  <si>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</si>
  <si>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</si>
  <si>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</si>
  <si>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</si>
  <si>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</si>
  <si>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</si>
  <si>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</si>
  <si>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</si>
  <si>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</si>
  <si>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</si>
  <si>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</si>
  <si>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</si>
  <si>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</si>
  <si>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</si>
  <si>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</si>
  <si>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</si>
  <si>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</si>
  <si>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</si>
  <si>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</si>
  <si>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</si>
  <si>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</si>
  <si>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</si>
  <si>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</si>
  <si>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</si>
  <si>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</si>
  <si>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</si>
  <si>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</si>
  <si>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</si>
  <si>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</si>
  <si>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</si>
  <si>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</si>
  <si>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</si>
  <si>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</si>
  <si>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</si>
  <si>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</si>
  <si>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</si>
  <si>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</si>
  <si>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</si>
  <si>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</si>
  <si>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</si>
  <si>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</si>
  <si>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</si>
  <si>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</si>
  <si>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</si>
  <si>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</si>
  <si>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</si>
  <si>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</si>
  <si>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</si>
  <si>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</si>
  <si>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</si>
  <si>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</si>
  <si>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兵庫県朝来市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</si>
  <si>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</si>
  <si>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</si>
  <si>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</si>
  <si>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</si>
  <si>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</si>
  <si>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</si>
  <si>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</si>
  <si>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</si>
  <si>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</si>
  <si>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</si>
  <si>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</si>
  <si>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</si>
  <si>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</si>
  <si>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</si>
  <si>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</si>
  <si>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</si>
  <si>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</si>
  <si>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</si>
  <si>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</si>
  <si>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</si>
  <si>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</si>
  <si>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</si>
  <si>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</si>
  <si>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</si>
  <si>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</si>
  <si>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</si>
  <si>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</si>
  <si>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</si>
  <si>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</si>
  <si>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</si>
  <si>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</si>
  <si>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</si>
  <si>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</si>
  <si>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</si>
  <si>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</si>
  <si>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</si>
  <si>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</si>
  <si>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</si>
  <si>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</si>
  <si>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</si>
  <si>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</si>
  <si>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</si>
  <si>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</si>
  <si>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</si>
  <si>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</si>
  <si>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</si>
  <si>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</si>
  <si>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</si>
  <si>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</si>
  <si>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</si>
  <si>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</si>
  <si>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</si>
  <si>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</si>
  <si>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</si>
  <si>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</si>
  <si>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</si>
  <si>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</si>
  <si>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</si>
  <si>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</si>
  <si>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</si>
  <si>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</si>
  <si>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</si>
  <si>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</si>
  <si>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</si>
  <si>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</si>
  <si>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</si>
  <si>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</si>
  <si>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</si>
  <si>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</si>
  <si>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</si>
  <si>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</si>
  <si>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</si>
  <si>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</si>
  <si>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</si>
  <si>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</si>
  <si>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</si>
  <si>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</si>
  <si>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</si>
  <si>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</si>
  <si>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</si>
  <si>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</si>
  <si>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</si>
  <si>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</si>
  <si>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</si>
  <si>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</si>
  <si>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</si>
  <si>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</si>
  <si>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</si>
  <si>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</si>
  <si>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</si>
  <si>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</si>
  <si>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</si>
  <si>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</si>
  <si>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</si>
  <si>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</si>
  <si>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</si>
  <si>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</si>
  <si>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</si>
  <si>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</si>
  <si>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</si>
  <si>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</si>
  <si>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</si>
  <si>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</si>
  <si>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</si>
  <si>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</si>
  <si>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</si>
  <si>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</si>
  <si>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</si>
  <si>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</si>
  <si>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</si>
  <si>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</si>
  <si>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</si>
  <si>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</si>
  <si>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</si>
  <si>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</si>
  <si>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</si>
  <si>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</si>
  <si>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</si>
  <si>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</si>
  <si>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</si>
  <si>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</si>
  <si>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</si>
  <si>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</si>
  <si>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</si>
  <si>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</si>
  <si>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</si>
  <si>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</si>
  <si>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</si>
  <si>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</si>
  <si>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</si>
  <si>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</si>
  <si>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</si>
  <si>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</si>
  <si>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</si>
  <si>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</si>
  <si>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</si>
  <si>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</si>
  <si>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</si>
  <si>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</si>
  <si>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</si>
  <si>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</si>
  <si>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</si>
  <si>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</si>
  <si>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</si>
  <si>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</si>
  <si>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</si>
  <si>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</si>
  <si>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</si>
  <si>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</si>
  <si>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兵庫県朝来市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</si>
  <si>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</si>
  <si>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</si>
  <si>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</si>
  <si>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</si>
  <si>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</si>
  <si>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</si>
  <si>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</si>
  <si>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</si>
  <si>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</si>
  <si>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</si>
  <si>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</si>
  <si>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</si>
  <si>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</si>
  <si>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</si>
  <si>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</si>
  <si>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</si>
  <si>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</si>
  <si>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</si>
  <si>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</si>
  <si>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</si>
  <si>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</si>
  <si>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</si>
  <si>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</si>
  <si>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</si>
  <si>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</si>
  <si>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</si>
  <si>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</si>
  <si>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</si>
  <si>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</si>
  <si>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</si>
  <si>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</si>
  <si>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</si>
  <si>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</si>
  <si>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</si>
  <si>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</si>
  <si>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t>
    <phoneticPr fontId="5"/>
  </si>
  <si>
    <t>休日診療所</t>
    <phoneticPr fontId="5"/>
  </si>
  <si>
    <t>介護保険事業（保険事業勘定）</t>
    <phoneticPr fontId="5"/>
  </si>
  <si>
    <t>後期高齢者医療</t>
    <phoneticPr fontId="5"/>
  </si>
  <si>
    <t>水道事業</t>
    <phoneticPr fontId="5"/>
  </si>
  <si>
    <t>法適用企業</t>
    <phoneticPr fontId="5"/>
  </si>
  <si>
    <t>工業用水道事業</t>
    <phoneticPr fontId="5"/>
  </si>
  <si>
    <t>下水道事業</t>
    <phoneticPr fontId="5"/>
  </si>
  <si>
    <t>法非適用企業</t>
    <phoneticPr fontId="5"/>
  </si>
  <si>
    <t>宅地開発事業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</si>
  <si>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</si>
  <si>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</si>
  <si>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</si>
  <si>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</si>
  <si>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</si>
  <si>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</si>
  <si>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</si>
  <si>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</si>
  <si>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</si>
  <si>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</si>
  <si>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</si>
  <si>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</si>
  <si>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</si>
  <si>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</si>
  <si>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</si>
  <si>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</si>
  <si>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</si>
  <si>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</si>
  <si>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</si>
  <si>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</si>
  <si>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</si>
  <si>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</si>
  <si>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</si>
  <si>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</si>
  <si>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</si>
  <si>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</si>
  <si>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</si>
  <si>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</si>
  <si>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</si>
  <si>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</si>
  <si>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</si>
  <si>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</si>
  <si>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</si>
  <si>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</si>
  <si>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</si>
  <si>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</si>
  <si>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</si>
  <si>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</si>
  <si>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</si>
  <si>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</si>
  <si>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</si>
  <si>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</si>
  <si>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</si>
  <si>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</si>
  <si>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</si>
  <si>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</si>
  <si>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</si>
  <si>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</si>
  <si>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</si>
  <si>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</si>
  <si>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</si>
  <si>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</si>
  <si>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</si>
  <si>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</si>
  <si>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</si>
  <si>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</si>
  <si>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</si>
  <si>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</si>
  <si>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</si>
  <si>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</si>
  <si>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</si>
  <si>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</si>
  <si>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介護保険事業（保険事業勘定）</t>
    <phoneticPr fontId="5"/>
  </si>
  <si>
    <t>(Ｆ)</t>
    <phoneticPr fontId="5"/>
  </si>
  <si>
    <t>休日診療所</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</si>
  <si>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</si>
  <si>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</si>
  <si>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</si>
  <si>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</si>
  <si>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</si>
  <si>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</si>
  <si>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</si>
  <si>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</si>
  <si>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</si>
  <si>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</si>
  <si>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</si>
  <si>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</si>
  <si>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</si>
  <si>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</si>
  <si>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</si>
  <si>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</si>
  <si>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</si>
  <si>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</si>
  <si>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</si>
  <si>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</si>
  <si>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</si>
  <si>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</si>
  <si>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</si>
  <si>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</si>
  <si>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</si>
  <si>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</si>
  <si>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</si>
  <si>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</si>
  <si>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</si>
  <si>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</si>
  <si>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</si>
  <si>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</si>
  <si>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</si>
  <si>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</si>
  <si>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</si>
  <si>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</si>
  <si>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</si>
  <si>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</si>
  <si>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</si>
  <si>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</si>
  <si>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</si>
  <si>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</si>
  <si>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</si>
  <si>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</si>
  <si>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</si>
  <si>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</si>
  <si>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</si>
  <si>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</si>
  <si>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</si>
  <si>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</si>
  <si>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</si>
  <si>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</si>
  <si>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</si>
  <si>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</si>
  <si>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</si>
  <si>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</si>
  <si>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</si>
  <si>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</si>
  <si>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</si>
  <si>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</si>
  <si>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</si>
  <si>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</si>
  <si>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</si>
  <si>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</si>
  <si>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</si>
  <si>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</si>
  <si>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</si>
  <si>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</si>
  <si>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</si>
  <si>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</si>
  <si>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</si>
  <si>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</si>
  <si>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</si>
  <si>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</si>
  <si>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</si>
  <si>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</si>
  <si>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</si>
  <si>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</si>
  <si>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</si>
  <si>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</si>
  <si>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</si>
  <si>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</si>
  <si>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</si>
  <si>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</si>
  <si>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</si>
  <si>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</si>
  <si>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3.87</t>
  </si>
  <si>
    <t>水道事業</t>
  </si>
  <si>
    <t>一般会計</t>
  </si>
  <si>
    <t>国民健康保険（事業勘定）</t>
  </si>
  <si>
    <t>介護保険事業（保険事業勘定）</t>
  </si>
  <si>
    <t>工業用水道事業</t>
  </si>
  <si>
    <t>宅地開発事業</t>
  </si>
  <si>
    <t>住宅資金貸付事業特別会計</t>
  </si>
  <si>
    <t>後期高齢者医療</t>
  </si>
  <si>
    <t>その他会計（赤字）</t>
  </si>
  <si>
    <t>その他会計（黒字）</t>
  </si>
  <si>
    <t>H25末</t>
    <phoneticPr fontId="5"/>
  </si>
  <si>
    <t>H26末</t>
    <phoneticPr fontId="5"/>
  </si>
  <si>
    <t>H27末</t>
    <phoneticPr fontId="5"/>
  </si>
  <si>
    <t>H28末</t>
    <phoneticPr fontId="5"/>
  </si>
  <si>
    <t>H29末</t>
    <phoneticPr fontId="5"/>
  </si>
  <si>
    <t>南但広域行政事務組合</t>
    <rPh sb="0" eb="2">
      <t>ナンタン</t>
    </rPh>
    <rPh sb="2" eb="4">
      <t>コウイキ</t>
    </rPh>
    <rPh sb="4" eb="6">
      <t>ギョウセイ</t>
    </rPh>
    <rPh sb="6" eb="8">
      <t>ジム</t>
    </rPh>
    <rPh sb="8" eb="10">
      <t>クミアイ</t>
    </rPh>
    <phoneticPr fontId="2"/>
  </si>
  <si>
    <t>公立豊岡病院組合</t>
    <rPh sb="0" eb="2">
      <t>コウリツ</t>
    </rPh>
    <rPh sb="2" eb="4">
      <t>トヨオカ</t>
    </rPh>
    <rPh sb="4" eb="6">
      <t>ビョウイン</t>
    </rPh>
    <rPh sb="6" eb="8">
      <t>クミアイ</t>
    </rPh>
    <phoneticPr fontId="2"/>
  </si>
  <si>
    <t>但馬広域行政事務組合</t>
    <rPh sb="0" eb="2">
      <t>タジマ</t>
    </rPh>
    <rPh sb="2" eb="4">
      <t>コウイキ</t>
    </rPh>
    <rPh sb="4" eb="6">
      <t>ギョウセイ</t>
    </rPh>
    <rPh sb="6" eb="8">
      <t>ジム</t>
    </rPh>
    <rPh sb="8" eb="10">
      <t>クミアイ</t>
    </rPh>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</si>
  <si>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</si>
  <si>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兵庫県市町交通災害共済組合</t>
    <rPh sb="0" eb="3">
      <t>ヒョウゴケン</t>
    </rPh>
    <rPh sb="3" eb="5">
      <t>シチョウ</t>
    </rPh>
    <rPh sb="5" eb="7">
      <t>コウツウ</t>
    </rPh>
    <rPh sb="7" eb="9">
      <t>サイガイ</t>
    </rPh>
    <rPh sb="9" eb="11">
      <t>キョウサイ</t>
    </rPh>
    <rPh sb="11" eb="13">
      <t>クミアイ</t>
    </rPh>
    <phoneticPr fontId="2"/>
  </si>
  <si>
    <t>兵庫県町議会議員公務災害補償組合</t>
    <rPh sb="0" eb="3">
      <t>ヒョウゴケン</t>
    </rPh>
    <rPh sb="3" eb="6">
      <t>チョウギカイ</t>
    </rPh>
    <rPh sb="6" eb="8">
      <t>ギイン</t>
    </rPh>
    <rPh sb="8" eb="10">
      <t>コウム</t>
    </rPh>
    <rPh sb="10" eb="12">
      <t>サイガイ</t>
    </rPh>
    <rPh sb="12" eb="14">
      <t>ホショウ</t>
    </rPh>
    <rPh sb="14" eb="16">
      <t>クミアイ</t>
    </rPh>
    <phoneticPr fontId="2"/>
  </si>
  <si>
    <t>兵庫県後期高齢者医療広域連合（一般会計）</t>
    <rPh sb="0" eb="3">
      <t>ヒョウゴケン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</si>
  <si>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7">
      <t>コウレイ</t>
    </rPh>
    <rPh sb="7" eb="8">
      <t>シャ</t>
    </rPh>
    <rPh sb="8" eb="10">
      <t>イリョウ</t>
    </rPh>
    <rPh sb="10" eb="12">
      <t>コウイキ</t>
    </rPh>
    <rPh sb="12" eb="14">
      <t>レンゴウ</t>
    </rPh>
    <rPh sb="15" eb="17">
      <t>トクベツ</t>
    </rPh>
    <rPh sb="17" eb="19">
      <t>カイケイ</t>
    </rPh>
    <phoneticPr fontId="2"/>
  </si>
  <si>
    <t>和田山商業振興</t>
    <rPh sb="0" eb="2">
      <t>ワダ</t>
    </rPh>
    <rPh sb="2" eb="3">
      <t>ヤマ</t>
    </rPh>
    <rPh sb="3" eb="5">
      <t>ショウギョウ</t>
    </rPh>
    <rPh sb="5" eb="7">
      <t>シンコウ</t>
    </rPh>
    <phoneticPr fontId="2"/>
  </si>
  <si>
    <t>フレッシュあさご</t>
  </si>
  <si>
    <t>朝来農産物加工所</t>
    <rPh sb="0" eb="2">
      <t>アサゴ</t>
    </rPh>
    <rPh sb="2" eb="5">
      <t>ノウサンブツ</t>
    </rPh>
    <rPh sb="5" eb="7">
      <t>カコウ</t>
    </rPh>
    <rPh sb="7" eb="8">
      <t>ショ</t>
    </rPh>
    <phoneticPr fontId="2"/>
  </si>
  <si>
    <t>あさご有機</t>
    <rPh sb="3" eb="5">
      <t>ユウキ</t>
    </rPh>
    <phoneticPr fontId="2"/>
  </si>
  <si>
    <t>地域振興基金</t>
    <rPh sb="0" eb="2">
      <t>チイキ</t>
    </rPh>
    <rPh sb="2" eb="4">
      <t>シンコウ</t>
    </rPh>
    <rPh sb="4" eb="6">
      <t>キキン</t>
    </rPh>
    <phoneticPr fontId="2"/>
  </si>
  <si>
    <t>ふるさと創生基金</t>
    <rPh sb="4" eb="6">
      <t>ソウセイ</t>
    </rPh>
    <rPh sb="6" eb="8">
      <t>キキン</t>
    </rPh>
    <phoneticPr fontId="2"/>
  </si>
  <si>
    <t>地域福祉基金</t>
    <rPh sb="0" eb="2">
      <t>チイキ</t>
    </rPh>
    <rPh sb="2" eb="4">
      <t>フクシ</t>
    </rPh>
    <rPh sb="4" eb="6">
      <t>キキン</t>
    </rPh>
    <phoneticPr fontId="2"/>
  </si>
  <si>
    <t>コミュニティ・プラント維持基金</t>
    <rPh sb="11" eb="13">
      <t>イジ</t>
    </rPh>
    <rPh sb="13" eb="15">
      <t>キキン</t>
    </rPh>
    <phoneticPr fontId="2"/>
  </si>
  <si>
    <t>播但線電化高速化整備費負担事業基金</t>
    <rPh sb="0" eb="3">
      <t>バンタンセン</t>
    </rPh>
    <rPh sb="3" eb="5">
      <t>デンカ</t>
    </rPh>
    <rPh sb="5" eb="8">
      <t>コウソクカ</t>
    </rPh>
    <rPh sb="8" eb="10">
      <t>セイビ</t>
    </rPh>
    <rPh sb="10" eb="11">
      <t>ヒ</t>
    </rPh>
    <rPh sb="11" eb="13">
      <t>フタン</t>
    </rPh>
    <rPh sb="13" eb="15">
      <t>ジギョウ</t>
    </rPh>
    <rPh sb="15" eb="17">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</si>
  <si>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</si>
  <si>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</si>
  <si>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</si>
  <si>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有形固定資産減価償却率は、類似団体内平均値より高いが、将来負担比率は類似団体内平均値より低くなっている。将来負担比率が低い主な要因としては、平成25年度から毎年度実施している地方債の繰上償還による地方債残高の減少や定員適正管理計画に基づき適切に職員数を管理していることがあげられる。　
　一方で、有形固定資産減価償却率は上昇傾向にあるが、主な要因としては、これは学校施設、体育館・プールなど昭和～平成初期に建築された建物が多いためである。今後も公共施設等総合管理計画に基づき、各施設の更新や長寿命化を図り、数値の改善に努める。
</t>
    <rPh sb="14" eb="16">
      <t>ルイジ</t>
    </rPh>
    <rPh sb="16" eb="18">
      <t>ダンタイ</t>
    </rPh>
    <rPh sb="18" eb="19">
      <t>ナイ</t>
    </rPh>
    <rPh sb="19" eb="22">
      <t>ヘイキンチ</t>
    </rPh>
    <rPh sb="24" eb="25">
      <t>タカ</t>
    </rPh>
    <rPh sb="28" eb="30">
      <t>ショウライ</t>
    </rPh>
    <rPh sb="30" eb="32">
      <t>フタン</t>
    </rPh>
    <rPh sb="32" eb="34">
      <t>ヒリツ</t>
    </rPh>
    <rPh sb="35" eb="37">
      <t>ルイジ</t>
    </rPh>
    <rPh sb="37" eb="39">
      <t>ダンタイ</t>
    </rPh>
    <rPh sb="39" eb="40">
      <t>ナイ</t>
    </rPh>
    <rPh sb="40" eb="43">
      <t>ヘイキンチ</t>
    </rPh>
    <rPh sb="45" eb="46">
      <t>ヒク</t>
    </rPh>
    <rPh sb="53" eb="55">
      <t>ショウライ</t>
    </rPh>
    <rPh sb="55" eb="57">
      <t>フタン</t>
    </rPh>
    <rPh sb="57" eb="59">
      <t>ヒリツ</t>
    </rPh>
    <rPh sb="60" eb="61">
      <t>ヒク</t>
    </rPh>
    <rPh sb="145" eb="147">
      <t>イッポウ</t>
    </rPh>
    <rPh sb="149" eb="160">
      <t>ユウケイコテイシサンゲンカショウキャクリツ</t>
    </rPh>
    <rPh sb="161" eb="163">
      <t>ジョウショウ</t>
    </rPh>
    <rPh sb="163" eb="165">
      <t>ケイコウ</t>
    </rPh>
    <rPh sb="170" eb="171">
      <t>オモ</t>
    </rPh>
    <rPh sb="172" eb="174">
      <t>ヨウイン</t>
    </rPh>
    <rPh sb="220" eb="222">
      <t>コンゴ</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</si>
  <si>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</si>
  <si>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</si>
  <si>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</si>
  <si>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</si>
  <si>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</si>
  <si>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</si>
  <si>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</si>
  <si>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</si>
  <si>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実質公債費比率は、平成28年度の新庁舎建設時において発行した地方債の償還が平成30年度から始まったことにより、今後も上昇していくことが見込まれることから、今後も公債費等義務的経費の削減を中心とする行財政改革を進め、財政の健全化に努める。
</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</si>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</sst>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81768</c:v>
                </c:pt>
                <c:pt idx="2">
                  <c:v>65876</c:v>
                </c:pt>
                <c:pt idx="3">
                  <c:v>68468</c:v>
                </c:pt>
                <c:pt idx="4">
                  <c:v>69729</c:v>
                </c:pt>
              </c:numCache>
            </c:numRef>
          </c:val>
          <c:smooth val="0"/>
          <c:extLst xmlns:c16r2="http://schemas.microsoft.com/office/drawing/2015/06/chart">
            <c:ext xmlns:c16="http://schemas.microsoft.com/office/drawing/2014/chart" uri="{C3380CC4-5D6E-409C-BE32-E72D297353CC}">
              <c16:uniqueId val="{00000000-B7B6-45EF-A2E5-E4033E35979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138596</c:v>
                </c:pt>
                <c:pt idx="1">
                  <c:v>196690</c:v>
                </c:pt>
                <c:pt idx="2">
                  <c:v>162456</c:v>
                </c:pt>
                <c:pt idx="3">
                  <c:v>95943</c:v>
                </c:pt>
                <c:pt idx="4">
                  <c:v>53352</c:v>
                </c:pt>
              </c:numCache>
            </c:numRef>
          </c:val>
          <c:smooth val="0"/>
          <c:extLst xmlns:c16r2="http://schemas.microsoft.com/office/drawing/2015/06/chart">
            <c:ext xmlns:c16="http://schemas.microsoft.com/office/drawing/2014/chart" uri="{C3380CC4-5D6E-409C-BE32-E72D297353CC}">
              <c16:uniqueId val="{00000001-B7B6-45EF-A2E5-E4033E359795}"/>
            </c:ext>
          </c:extLst>
        </c:ser>
        <c:dLbls>
          <c:showLegendKey val="0"/>
          <c:showVal val="0"/>
          <c:showCatName val="0"/>
          <c:showSerName val="0"/>
          <c:showPercent val="0"/>
          <c:showBubbleSize val="0"/>
        </c:dLbls>
        <c:marker val="1"/>
        <c:smooth val="0"/>
        <c:axId val="137953296"/>
        <c:axId val="137954864"/>
      </c:lineChart>
      <c:catAx>
        <c:axId val="1379532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954864"/>
        <c:crosses val="autoZero"/>
        <c:auto val="1"/>
        <c:lblAlgn val="ctr"/>
        <c:lblOffset val="100"/>
        <c:tickLblSkip val="1"/>
        <c:tickMarkSkip val="1"/>
        <c:noMultiLvlLbl val="0"/>
      </c:catAx>
      <c:valAx>
        <c:axId val="13795486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9532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4.72</c:v>
                </c:pt>
                <c:pt idx="1">
                  <c:v>6.61</c:v>
                </c:pt>
                <c:pt idx="2">
                  <c:v>3.41</c:v>
                </c:pt>
                <c:pt idx="3">
                  <c:v>4.41</c:v>
                </c:pt>
                <c:pt idx="4">
                  <c:v>2.85</c:v>
                </c:pt>
              </c:numCache>
            </c:numRef>
          </c:val>
          <c:extLst xmlns:c16r2="http://schemas.microsoft.com/office/drawing/2015/06/chart">
            <c:ext xmlns:c16="http://schemas.microsoft.com/office/drawing/2014/chart" uri="{C3380CC4-5D6E-409C-BE32-E72D297353CC}">
              <c16:uniqueId val="{00000000-D460-444A-9987-B412E77D820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30.91</c:v>
                </c:pt>
                <c:pt idx="1">
                  <c:v>33.26</c:v>
                </c:pt>
                <c:pt idx="2">
                  <c:v>33.94</c:v>
                </c:pt>
                <c:pt idx="3">
                  <c:v>36.520000000000003</c:v>
                </c:pt>
                <c:pt idx="4">
                  <c:v>36.94</c:v>
                </c:pt>
              </c:numCache>
            </c:numRef>
          </c:val>
          <c:extLst xmlns:c16r2="http://schemas.microsoft.com/office/drawing/2015/06/chart">
            <c:ext xmlns:c16="http://schemas.microsoft.com/office/drawing/2014/chart" uri="{C3380CC4-5D6E-409C-BE32-E72D297353CC}">
              <c16:uniqueId val="{00000001-D460-444A-9987-B412E77D8201}"/>
            </c:ext>
          </c:extLst>
        </c:ser>
        <c:dLbls>
          <c:showLegendKey val="0"/>
          <c:showVal val="0"/>
          <c:showCatName val="0"/>
          <c:showSerName val="0"/>
          <c:showPercent val="0"/>
          <c:showBubbleSize val="0"/>
        </c:dLbls>
        <c:gapWidth val="250"/>
        <c:overlap val="100"/>
        <c:axId val="483717520"/>
        <c:axId val="4837230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5.77</c:v>
                </c:pt>
                <c:pt idx="1">
                  <c:v>2.75</c:v>
                </c:pt>
                <c:pt idx="2">
                  <c:v>-3.87</c:v>
                </c:pt>
                <c:pt idx="3">
                  <c:v>3.37</c:v>
                </c:pt>
                <c:pt idx="4">
                  <c:v>1.23</c:v>
                </c:pt>
              </c:numCache>
            </c:numRef>
          </c:val>
          <c:smooth val="0"/>
          <c:extLst xmlns:c16r2="http://schemas.microsoft.com/office/drawing/2015/06/chart">
            <c:ext xmlns:c16="http://schemas.microsoft.com/office/drawing/2014/chart" uri="{C3380CC4-5D6E-409C-BE32-E72D297353CC}">
              <c16:uniqueId val="{00000002-D460-444A-9987-B412E77D8201}"/>
            </c:ext>
          </c:extLst>
        </c:ser>
        <c:dLbls>
          <c:showLegendKey val="0"/>
          <c:showVal val="0"/>
          <c:showCatName val="0"/>
          <c:showSerName val="0"/>
          <c:showPercent val="0"/>
          <c:showBubbleSize val="0"/>
        </c:dLbls>
        <c:marker val="1"/>
        <c:smooth val="0"/>
        <c:axId val="483717520"/>
        <c:axId val="483723008"/>
      </c:lineChart>
      <c:catAx>
        <c:axId val="483717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3723008"/>
        <c:crosses val="autoZero"/>
        <c:auto val="1"/>
        <c:lblAlgn val="ctr"/>
        <c:lblOffset val="100"/>
        <c:tickLblSkip val="1"/>
        <c:tickMarkSkip val="1"/>
        <c:noMultiLvlLbl val="0"/>
      </c:catAx>
      <c:valAx>
        <c:axId val="483723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3717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0.16</c:v>
                </c:pt>
                <c:pt idx="2">
                  <c:v>#N/A</c:v>
                </c:pt>
                <c:pt idx="3">
                  <c:v>0.17</c:v>
                </c:pt>
                <c:pt idx="4">
                  <c:v>#N/A</c:v>
                </c:pt>
                <c:pt idx="5">
                  <c:v>0.21</c:v>
                </c:pt>
                <c:pt idx="6">
                  <c:v>#N/A</c:v>
                </c:pt>
                <c:pt idx="7">
                  <c:v>0.1</c:v>
                </c:pt>
                <c:pt idx="8">
                  <c:v>#N/A</c:v>
                </c:pt>
                <c:pt idx="9">
                  <c:v>0.08</c:v>
                </c:pt>
              </c:numCache>
            </c:numRef>
          </c:val>
          <c:extLst xmlns:c16r2="http://schemas.microsoft.com/office/drawing/2015/06/chart">
            <c:ext xmlns:c16="http://schemas.microsoft.com/office/drawing/2014/chart" uri="{C3380CC4-5D6E-409C-BE32-E72D297353CC}">
              <c16:uniqueId val="{00000000-C15F-414C-B38B-E8DCA0AE90A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15F-414C-B38B-E8DCA0AE90AF}"/>
            </c:ext>
          </c:extLst>
        </c:ser>
        <c:ser>
          <c:idx val="2"/>
          <c:order val="2"/>
          <c:tx>
            <c:strRef>
              <c:f>データシート!$A$29</c:f>
              <c:strCache>
                <c:ptCount val="1"/>
                <c:pt idx="0">
                  <c:v>後期高齢者医療</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0.08</c:v>
                </c:pt>
                <c:pt idx="2">
                  <c:v>#N/A</c:v>
                </c:pt>
                <c:pt idx="3">
                  <c:v>0.08</c:v>
                </c:pt>
                <c:pt idx="4">
                  <c:v>#N/A</c:v>
                </c:pt>
                <c:pt idx="5">
                  <c:v>0.09</c:v>
                </c:pt>
                <c:pt idx="6">
                  <c:v>#N/A</c:v>
                </c:pt>
                <c:pt idx="7">
                  <c:v>0.09</c:v>
                </c:pt>
                <c:pt idx="8">
                  <c:v>#N/A</c:v>
                </c:pt>
                <c:pt idx="9">
                  <c:v>0.09</c:v>
                </c:pt>
              </c:numCache>
            </c:numRef>
          </c:val>
          <c:extLst xmlns:c16r2="http://schemas.microsoft.com/office/drawing/2015/06/chart">
            <c:ext xmlns:c16="http://schemas.microsoft.com/office/drawing/2014/chart" uri="{C3380CC4-5D6E-409C-BE32-E72D297353CC}">
              <c16:uniqueId val="{00000002-C15F-414C-B38B-E8DCA0AE90AF}"/>
            </c:ext>
          </c:extLst>
        </c:ser>
        <c:ser>
          <c:idx val="3"/>
          <c:order val="3"/>
          <c:tx>
            <c:strRef>
              <c:f>データシート!$A$30</c:f>
              <c:strCache>
                <c:ptCount val="1"/>
                <c:pt idx="0">
                  <c:v>住宅資金貸付事業特別会計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c:v>
                </c:pt>
                <c:pt idx="2">
                  <c:v>#N/A</c:v>
                </c:pt>
                <c:pt idx="3">
                  <c:v>0.11</c:v>
                </c:pt>
                <c:pt idx="4">
                  <c:v>#N/A</c:v>
                </c:pt>
                <c:pt idx="5">
                  <c:v>0.13</c:v>
                </c:pt>
                <c:pt idx="6">
                  <c:v>#N/A</c:v>
                </c:pt>
                <c:pt idx="7">
                  <c:v>0.13</c:v>
                </c:pt>
                <c:pt idx="8">
                  <c:v>#N/A</c:v>
                </c:pt>
                <c:pt idx="9">
                  <c:v>0.15</c:v>
                </c:pt>
              </c:numCache>
            </c:numRef>
          </c:val>
          <c:extLst xmlns:c16r2="http://schemas.microsoft.com/office/drawing/2015/06/chart">
            <c:ext xmlns:c16="http://schemas.microsoft.com/office/drawing/2014/chart" uri="{C3380CC4-5D6E-409C-BE32-E72D297353CC}">
              <c16:uniqueId val="{00000003-C15F-414C-B38B-E8DCA0AE90AF}"/>
            </c:ext>
          </c:extLst>
        </c:ser>
        <c:ser>
          <c:idx val="4"/>
          <c:order val="4"/>
          <c:tx>
            <c:strRef>
              <c:f>データシート!$A$31</c:f>
              <c:strCache>
                <c:ptCount val="1"/>
                <c:pt idx="0">
                  <c:v>宅地開発事業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0.32</c:v>
                </c:pt>
                <c:pt idx="2">
                  <c:v>#N/A</c:v>
                </c:pt>
                <c:pt idx="3">
                  <c:v>0.28999999999999998</c:v>
                </c:pt>
                <c:pt idx="4">
                  <c:v>#N/A</c:v>
                </c:pt>
                <c:pt idx="5">
                  <c:v>0.28999999999999998</c:v>
                </c:pt>
                <c:pt idx="6">
                  <c:v>#N/A</c:v>
                </c:pt>
                <c:pt idx="7">
                  <c:v>0.28999999999999998</c:v>
                </c:pt>
                <c:pt idx="8">
                  <c:v>#N/A</c:v>
                </c:pt>
                <c:pt idx="9">
                  <c:v>0.28999999999999998</c:v>
                </c:pt>
              </c:numCache>
            </c:numRef>
          </c:val>
          <c:extLst xmlns:c16r2="http://schemas.microsoft.com/office/drawing/2015/06/chart">
            <c:ext xmlns:c16="http://schemas.microsoft.com/office/drawing/2014/chart" uri="{C3380CC4-5D6E-409C-BE32-E72D297353CC}">
              <c16:uniqueId val="{00000004-C15F-414C-B38B-E8DCA0AE90AF}"/>
            </c:ext>
          </c:extLst>
        </c:ser>
        <c:ser>
          <c:idx val="5"/>
          <c:order val="5"/>
          <c:tx>
            <c:strRef>
              <c:f>データシート!$A$32</c:f>
              <c:strCache>
                <c:ptCount val="1"/>
                <c:pt idx="0">
                  <c:v>工業用水道事業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0.37</c:v>
                </c:pt>
                <c:pt idx="2">
                  <c:v>#N/A</c:v>
                </c:pt>
                <c:pt idx="3">
                  <c:v>0.37</c:v>
                </c:pt>
                <c:pt idx="4">
                  <c:v>#N/A</c:v>
                </c:pt>
                <c:pt idx="5">
                  <c:v>0.3</c:v>
                </c:pt>
                <c:pt idx="6">
                  <c:v>#N/A</c:v>
                </c:pt>
                <c:pt idx="7">
                  <c:v>0.35</c:v>
                </c:pt>
                <c:pt idx="8">
                  <c:v>#N/A</c:v>
                </c:pt>
                <c:pt idx="9">
                  <c:v>0.36</c:v>
                </c:pt>
              </c:numCache>
            </c:numRef>
          </c:val>
          <c:extLst xmlns:c16r2="http://schemas.microsoft.com/office/drawing/2015/06/chart">
            <c:ext xmlns:c16="http://schemas.microsoft.com/office/drawing/2014/chart" uri="{C3380CC4-5D6E-409C-BE32-E72D297353CC}">
              <c16:uniqueId val="{00000005-C15F-414C-B38B-E8DCA0AE90AF}"/>
            </c:ext>
          </c:extLst>
        </c:ser>
        <c:ser>
          <c:idx val="6"/>
          <c:order val="6"/>
          <c:tx>
            <c:strRef>
              <c:f>データシート!$A$33</c:f>
              <c:strCache>
                <c:ptCount val="1"/>
                <c:pt idx="0">
                  <c:v>介護保険事業（保険事業勘定）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0.15</c:v>
                </c:pt>
                <c:pt idx="4">
                  <c:v>#N/A</c:v>
                </c:pt>
                <c:pt idx="5">
                  <c:v>0.42</c:v>
                </c:pt>
                <c:pt idx="6">
                  <c:v>#N/A</c:v>
                </c:pt>
                <c:pt idx="7">
                  <c:v>0.4</c:v>
                </c:pt>
                <c:pt idx="8">
                  <c:v>#N/A</c:v>
                </c:pt>
                <c:pt idx="9">
                  <c:v>1.04</c:v>
                </c:pt>
              </c:numCache>
            </c:numRef>
          </c:val>
          <c:extLst xmlns:c16r2="http://schemas.microsoft.com/office/drawing/2015/06/chart">
            <c:ext xmlns:c16="http://schemas.microsoft.com/office/drawing/2014/chart" uri="{C3380CC4-5D6E-409C-BE32-E72D297353CC}">
              <c16:uniqueId val="{00000006-C15F-414C-B38B-E8DCA0AE90AF}"/>
            </c:ext>
          </c:extLst>
        </c:ser>
        <c:ser>
          <c:idx val="7"/>
          <c:order val="7"/>
          <c:tx>
            <c:strRef>
              <c:f>データシート!$A$34</c:f>
              <c:strCache>
                <c:ptCount val="1"/>
                <c:pt idx="0">
                  <c:v>国民健康保険（事業勘定）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1.1200000000000001</c:v>
                </c:pt>
                <c:pt idx="2">
                  <c:v>#N/A</c:v>
                </c:pt>
                <c:pt idx="3">
                  <c:v>0.03</c:v>
                </c:pt>
                <c:pt idx="4">
                  <c:v>#N/A</c:v>
                </c:pt>
                <c:pt idx="5">
                  <c:v>0</c:v>
                </c:pt>
                <c:pt idx="6">
                  <c:v>#N/A</c:v>
                </c:pt>
                <c:pt idx="7">
                  <c:v>1.4</c:v>
                </c:pt>
                <c:pt idx="8">
                  <c:v>#N/A</c:v>
                </c:pt>
                <c:pt idx="9">
                  <c:v>1.08</c:v>
                </c:pt>
              </c:numCache>
            </c:numRef>
          </c:val>
          <c:extLst xmlns:c16r2="http://schemas.microsoft.com/office/drawing/2015/06/chart">
            <c:ext xmlns:c16="http://schemas.microsoft.com/office/drawing/2014/chart" uri="{C3380CC4-5D6E-409C-BE32-E72D297353CC}">
              <c16:uniqueId val="{00000007-C15F-414C-B38B-E8DCA0AE90A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4.6100000000000003</c:v>
                </c:pt>
                <c:pt idx="2">
                  <c:v>#N/A</c:v>
                </c:pt>
                <c:pt idx="3">
                  <c:v>6.48</c:v>
                </c:pt>
                <c:pt idx="4">
                  <c:v>#N/A</c:v>
                </c:pt>
                <c:pt idx="5">
                  <c:v>3.27</c:v>
                </c:pt>
                <c:pt idx="6">
                  <c:v>#N/A</c:v>
                </c:pt>
                <c:pt idx="7">
                  <c:v>4.26</c:v>
                </c:pt>
                <c:pt idx="8">
                  <c:v>#N/A</c:v>
                </c:pt>
                <c:pt idx="9">
                  <c:v>2.7</c:v>
                </c:pt>
              </c:numCache>
            </c:numRef>
          </c:val>
          <c:extLst xmlns:c16r2="http://schemas.microsoft.com/office/drawing/2015/06/chart">
            <c:ext xmlns:c16="http://schemas.microsoft.com/office/drawing/2014/chart" uri="{C3380CC4-5D6E-409C-BE32-E72D297353CC}">
              <c16:uniqueId val="{00000008-C15F-414C-B38B-E8DCA0AE90AF}"/>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10.130000000000001</c:v>
                </c:pt>
                <c:pt idx="2">
                  <c:v>#N/A</c:v>
                </c:pt>
                <c:pt idx="3">
                  <c:v>10.52</c:v>
                </c:pt>
                <c:pt idx="4">
                  <c:v>#N/A</c:v>
                </c:pt>
                <c:pt idx="5">
                  <c:v>11.11</c:v>
                </c:pt>
                <c:pt idx="6">
                  <c:v>#N/A</c:v>
                </c:pt>
                <c:pt idx="7">
                  <c:v>11.44</c:v>
                </c:pt>
                <c:pt idx="8">
                  <c:v>#N/A</c:v>
                </c:pt>
                <c:pt idx="9">
                  <c:v>11.74</c:v>
                </c:pt>
              </c:numCache>
            </c:numRef>
          </c:val>
          <c:extLst xmlns:c16r2="http://schemas.microsoft.com/office/drawing/2015/06/chart">
            <c:ext xmlns:c16="http://schemas.microsoft.com/office/drawing/2014/chart" uri="{C3380CC4-5D6E-409C-BE32-E72D297353CC}">
              <c16:uniqueId val="{00000009-C15F-414C-B38B-E8DCA0AE90AF}"/>
            </c:ext>
          </c:extLst>
        </c:ser>
        <c:dLbls>
          <c:showLegendKey val="0"/>
          <c:showVal val="0"/>
          <c:showCatName val="0"/>
          <c:showSerName val="0"/>
          <c:showPercent val="0"/>
          <c:showBubbleSize val="0"/>
        </c:dLbls>
        <c:gapWidth val="150"/>
        <c:overlap val="100"/>
        <c:axId val="483721832"/>
        <c:axId val="483724576"/>
      </c:barChart>
      <c:catAx>
        <c:axId val="483721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3724576"/>
        <c:crosses val="autoZero"/>
        <c:auto val="1"/>
        <c:lblAlgn val="ctr"/>
        <c:lblOffset val="100"/>
        <c:tickLblSkip val="1"/>
        <c:tickMarkSkip val="1"/>
        <c:noMultiLvlLbl val="0"/>
      </c:catAx>
      <c:valAx>
        <c:axId val="483724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37218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3134</c:v>
                </c:pt>
                <c:pt idx="5">
                  <c:v>3172</c:v>
                </c:pt>
                <c:pt idx="8">
                  <c:v>3228</c:v>
                </c:pt>
                <c:pt idx="11">
                  <c:v>3296</c:v>
                </c:pt>
                <c:pt idx="14">
                  <c:v>3251</c:v>
                </c:pt>
              </c:numCache>
            </c:numRef>
          </c:val>
          <c:extLst xmlns:c16r2="http://schemas.microsoft.com/office/drawing/2015/06/chart">
            <c:ext xmlns:c16="http://schemas.microsoft.com/office/drawing/2014/chart" uri="{C3380CC4-5D6E-409C-BE32-E72D297353CC}">
              <c16:uniqueId val="{00000000-7BAB-4538-BEAB-7AA4E56760A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BAB-4538-BEAB-7AA4E56760A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7BAB-4538-BEAB-7AA4E56760A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220</c:v>
                </c:pt>
                <c:pt idx="3">
                  <c:v>209</c:v>
                </c:pt>
                <c:pt idx="6">
                  <c:v>255</c:v>
                </c:pt>
                <c:pt idx="9">
                  <c:v>268</c:v>
                </c:pt>
                <c:pt idx="12">
                  <c:v>290</c:v>
                </c:pt>
              </c:numCache>
            </c:numRef>
          </c:val>
          <c:extLst xmlns:c16r2="http://schemas.microsoft.com/office/drawing/2015/06/chart">
            <c:ext xmlns:c16="http://schemas.microsoft.com/office/drawing/2014/chart" uri="{C3380CC4-5D6E-409C-BE32-E72D297353CC}">
              <c16:uniqueId val="{00000003-7BAB-4538-BEAB-7AA4E56760A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783</c:v>
                </c:pt>
                <c:pt idx="3">
                  <c:v>892</c:v>
                </c:pt>
                <c:pt idx="6">
                  <c:v>862</c:v>
                </c:pt>
                <c:pt idx="9">
                  <c:v>807</c:v>
                </c:pt>
                <c:pt idx="12">
                  <c:v>764</c:v>
                </c:pt>
              </c:numCache>
            </c:numRef>
          </c:val>
          <c:extLst xmlns:c16r2="http://schemas.microsoft.com/office/drawing/2015/06/chart">
            <c:ext xmlns:c16="http://schemas.microsoft.com/office/drawing/2014/chart" uri="{C3380CC4-5D6E-409C-BE32-E72D297353CC}">
              <c16:uniqueId val="{00000004-7BAB-4538-BEAB-7AA4E56760A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43</c:v>
                </c:pt>
                <c:pt idx="3">
                  <c:v>60</c:v>
                </c:pt>
                <c:pt idx="6">
                  <c:v>60</c:v>
                </c:pt>
                <c:pt idx="9">
                  <c:v>60</c:v>
                </c:pt>
                <c:pt idx="12">
                  <c:v>50</c:v>
                </c:pt>
              </c:numCache>
            </c:numRef>
          </c:val>
          <c:extLst xmlns:c16r2="http://schemas.microsoft.com/office/drawing/2015/06/chart">
            <c:ext xmlns:c16="http://schemas.microsoft.com/office/drawing/2014/chart" uri="{C3380CC4-5D6E-409C-BE32-E72D297353CC}">
              <c16:uniqueId val="{00000005-7BAB-4538-BEAB-7AA4E56760A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BAB-4538-BEAB-7AA4E56760A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2993</c:v>
                </c:pt>
                <c:pt idx="3">
                  <c:v>2999</c:v>
                </c:pt>
                <c:pt idx="6">
                  <c:v>3062</c:v>
                </c:pt>
                <c:pt idx="9">
                  <c:v>3182</c:v>
                </c:pt>
                <c:pt idx="12">
                  <c:v>3144</c:v>
                </c:pt>
              </c:numCache>
            </c:numRef>
          </c:val>
          <c:extLst xmlns:c16r2="http://schemas.microsoft.com/office/drawing/2015/06/chart">
            <c:ext xmlns:c16="http://schemas.microsoft.com/office/drawing/2014/chart" uri="{C3380CC4-5D6E-409C-BE32-E72D297353CC}">
              <c16:uniqueId val="{00000007-7BAB-4538-BEAB-7AA4E56760AA}"/>
            </c:ext>
          </c:extLst>
        </c:ser>
        <c:dLbls>
          <c:showLegendKey val="0"/>
          <c:showVal val="0"/>
          <c:showCatName val="0"/>
          <c:showSerName val="0"/>
          <c:showPercent val="0"/>
          <c:showBubbleSize val="0"/>
        </c:dLbls>
        <c:gapWidth val="100"/>
        <c:overlap val="100"/>
        <c:axId val="483718696"/>
        <c:axId val="4837190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905</c:v>
                </c:pt>
                <c:pt idx="2">
                  <c:v>#N/A</c:v>
                </c:pt>
                <c:pt idx="3">
                  <c:v>#N/A</c:v>
                </c:pt>
                <c:pt idx="4">
                  <c:v>988</c:v>
                </c:pt>
                <c:pt idx="5">
                  <c:v>#N/A</c:v>
                </c:pt>
                <c:pt idx="6">
                  <c:v>#N/A</c:v>
                </c:pt>
                <c:pt idx="7">
                  <c:v>1011</c:v>
                </c:pt>
                <c:pt idx="8">
                  <c:v>#N/A</c:v>
                </c:pt>
                <c:pt idx="9">
                  <c:v>#N/A</c:v>
                </c:pt>
                <c:pt idx="10">
                  <c:v>1021</c:v>
                </c:pt>
                <c:pt idx="11">
                  <c:v>#N/A</c:v>
                </c:pt>
                <c:pt idx="12">
                  <c:v>#N/A</c:v>
                </c:pt>
                <c:pt idx="13">
                  <c:v>997</c:v>
                </c:pt>
                <c:pt idx="14">
                  <c:v>#N/A</c:v>
                </c:pt>
              </c:numCache>
            </c:numRef>
          </c:val>
          <c:smooth val="0"/>
          <c:extLst xmlns:c16r2="http://schemas.microsoft.com/office/drawing/2015/06/chart">
            <c:ext xmlns:c16="http://schemas.microsoft.com/office/drawing/2014/chart" uri="{C3380CC4-5D6E-409C-BE32-E72D297353CC}">
              <c16:uniqueId val="{00000008-7BAB-4538-BEAB-7AA4E56760AA}"/>
            </c:ext>
          </c:extLst>
        </c:ser>
        <c:dLbls>
          <c:showLegendKey val="0"/>
          <c:showVal val="0"/>
          <c:showCatName val="0"/>
          <c:showSerName val="0"/>
          <c:showPercent val="0"/>
          <c:showBubbleSize val="0"/>
        </c:dLbls>
        <c:marker val="1"/>
        <c:smooth val="0"/>
        <c:axId val="483718696"/>
        <c:axId val="483719088"/>
      </c:lineChart>
      <c:catAx>
        <c:axId val="483718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3719088"/>
        <c:crosses val="autoZero"/>
        <c:auto val="1"/>
        <c:lblAlgn val="ctr"/>
        <c:lblOffset val="100"/>
        <c:tickLblSkip val="1"/>
        <c:tickMarkSkip val="1"/>
        <c:noMultiLvlLbl val="0"/>
      </c:catAx>
      <c:valAx>
        <c:axId val="483719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3718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27603</c:v>
                </c:pt>
                <c:pt idx="5">
                  <c:v>30232</c:v>
                </c:pt>
                <c:pt idx="8">
                  <c:v>30084</c:v>
                </c:pt>
                <c:pt idx="11">
                  <c:v>28192</c:v>
                </c:pt>
                <c:pt idx="14">
                  <c:v>26624</c:v>
                </c:pt>
              </c:numCache>
            </c:numRef>
          </c:val>
          <c:extLst xmlns:c16r2="http://schemas.microsoft.com/office/drawing/2015/06/chart">
            <c:ext xmlns:c16="http://schemas.microsoft.com/office/drawing/2014/chart" uri="{C3380CC4-5D6E-409C-BE32-E72D297353CC}">
              <c16:uniqueId val="{00000000-205A-4BE6-9709-C448CB79EB7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1046</c:v>
                </c:pt>
                <c:pt idx="5">
                  <c:v>1074</c:v>
                </c:pt>
                <c:pt idx="8">
                  <c:v>892</c:v>
                </c:pt>
                <c:pt idx="11">
                  <c:v>734</c:v>
                </c:pt>
                <c:pt idx="14">
                  <c:v>551</c:v>
                </c:pt>
              </c:numCache>
            </c:numRef>
          </c:val>
          <c:extLst xmlns:c16r2="http://schemas.microsoft.com/office/drawing/2015/06/chart">
            <c:ext xmlns:c16="http://schemas.microsoft.com/office/drawing/2014/chart" uri="{C3380CC4-5D6E-409C-BE32-E72D297353CC}">
              <c16:uniqueId val="{00000001-205A-4BE6-9709-C448CB79EB7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7253</c:v>
                </c:pt>
                <c:pt idx="5">
                  <c:v>8067</c:v>
                </c:pt>
                <c:pt idx="8">
                  <c:v>8584</c:v>
                </c:pt>
                <c:pt idx="11">
                  <c:v>8905</c:v>
                </c:pt>
                <c:pt idx="14">
                  <c:v>8889</c:v>
                </c:pt>
              </c:numCache>
            </c:numRef>
          </c:val>
          <c:extLst xmlns:c16r2="http://schemas.microsoft.com/office/drawing/2015/06/chart">
            <c:ext xmlns:c16="http://schemas.microsoft.com/office/drawing/2014/chart" uri="{C3380CC4-5D6E-409C-BE32-E72D297353CC}">
              <c16:uniqueId val="{00000002-205A-4BE6-9709-C448CB79EB7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05A-4BE6-9709-C448CB79EB7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05A-4BE6-9709-C448CB79EB7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05A-4BE6-9709-C448CB79EB7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3703</c:v>
                </c:pt>
                <c:pt idx="3">
                  <c:v>3448</c:v>
                </c:pt>
                <c:pt idx="6">
                  <c:v>3293</c:v>
                </c:pt>
                <c:pt idx="9">
                  <c:v>3216</c:v>
                </c:pt>
                <c:pt idx="12">
                  <c:v>3143</c:v>
                </c:pt>
              </c:numCache>
            </c:numRef>
          </c:val>
          <c:extLst xmlns:c16r2="http://schemas.microsoft.com/office/drawing/2015/06/chart">
            <c:ext xmlns:c16="http://schemas.microsoft.com/office/drawing/2014/chart" uri="{C3380CC4-5D6E-409C-BE32-E72D297353CC}">
              <c16:uniqueId val="{00000006-205A-4BE6-9709-C448CB79EB7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2662</c:v>
                </c:pt>
                <c:pt idx="3">
                  <c:v>3442</c:v>
                </c:pt>
                <c:pt idx="6">
                  <c:v>3416</c:v>
                </c:pt>
                <c:pt idx="9">
                  <c:v>3478</c:v>
                </c:pt>
                <c:pt idx="12">
                  <c:v>3365</c:v>
                </c:pt>
              </c:numCache>
            </c:numRef>
          </c:val>
          <c:extLst xmlns:c16r2="http://schemas.microsoft.com/office/drawing/2015/06/chart">
            <c:ext xmlns:c16="http://schemas.microsoft.com/office/drawing/2014/chart" uri="{C3380CC4-5D6E-409C-BE32-E72D297353CC}">
              <c16:uniqueId val="{00000007-205A-4BE6-9709-C448CB79EB7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7210</c:v>
                </c:pt>
                <c:pt idx="3">
                  <c:v>6867</c:v>
                </c:pt>
                <c:pt idx="6">
                  <c:v>6642</c:v>
                </c:pt>
                <c:pt idx="9">
                  <c:v>6411</c:v>
                </c:pt>
                <c:pt idx="12">
                  <c:v>5682</c:v>
                </c:pt>
              </c:numCache>
            </c:numRef>
          </c:val>
          <c:extLst xmlns:c16r2="http://schemas.microsoft.com/office/drawing/2015/06/chart">
            <c:ext xmlns:c16="http://schemas.microsoft.com/office/drawing/2014/chart" uri="{C3380CC4-5D6E-409C-BE32-E72D297353CC}">
              <c16:uniqueId val="{00000008-205A-4BE6-9709-C448CB79EB7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11</c:v>
                </c:pt>
                <c:pt idx="3">
                  <c:v>10</c:v>
                </c:pt>
                <c:pt idx="6">
                  <c:v>8</c:v>
                </c:pt>
                <c:pt idx="9">
                  <c:v>7</c:v>
                </c:pt>
                <c:pt idx="12">
                  <c:v>5</c:v>
                </c:pt>
              </c:numCache>
            </c:numRef>
          </c:val>
          <c:extLst xmlns:c16r2="http://schemas.microsoft.com/office/drawing/2015/06/chart">
            <c:ext xmlns:c16="http://schemas.microsoft.com/office/drawing/2014/chart" uri="{C3380CC4-5D6E-409C-BE32-E72D297353CC}">
              <c16:uniqueId val="{00000009-205A-4BE6-9709-C448CB79EB7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27291</c:v>
                </c:pt>
                <c:pt idx="3">
                  <c:v>29336</c:v>
                </c:pt>
                <c:pt idx="6">
                  <c:v>30252</c:v>
                </c:pt>
                <c:pt idx="9">
                  <c:v>28023</c:v>
                </c:pt>
                <c:pt idx="12">
                  <c:v>25067</c:v>
                </c:pt>
              </c:numCache>
            </c:numRef>
          </c:val>
          <c:extLst xmlns:c16r2="http://schemas.microsoft.com/office/drawing/2015/06/chart">
            <c:ext xmlns:c16="http://schemas.microsoft.com/office/drawing/2014/chart" uri="{C3380CC4-5D6E-409C-BE32-E72D297353CC}">
              <c16:uniqueId val="{0000000A-205A-4BE6-9709-C448CB79EB75}"/>
            </c:ext>
          </c:extLst>
        </c:ser>
        <c:dLbls>
          <c:showLegendKey val="0"/>
          <c:showVal val="0"/>
          <c:showCatName val="0"/>
          <c:showSerName val="0"/>
          <c:showPercent val="0"/>
          <c:showBubbleSize val="0"/>
        </c:dLbls>
        <c:gapWidth val="100"/>
        <c:overlap val="100"/>
        <c:axId val="483719480"/>
        <c:axId val="4837198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4974</c:v>
                </c:pt>
                <c:pt idx="2">
                  <c:v>#N/A</c:v>
                </c:pt>
                <c:pt idx="3">
                  <c:v>#N/A</c:v>
                </c:pt>
                <c:pt idx="4">
                  <c:v>3730</c:v>
                </c:pt>
                <c:pt idx="5">
                  <c:v>#N/A</c:v>
                </c:pt>
                <c:pt idx="6">
                  <c:v>#N/A</c:v>
                </c:pt>
                <c:pt idx="7">
                  <c:v>4049</c:v>
                </c:pt>
                <c:pt idx="8">
                  <c:v>#N/A</c:v>
                </c:pt>
                <c:pt idx="9">
                  <c:v>#N/A</c:v>
                </c:pt>
                <c:pt idx="10">
                  <c:v>3304</c:v>
                </c:pt>
                <c:pt idx="11">
                  <c:v>#N/A</c:v>
                </c:pt>
                <c:pt idx="12">
                  <c:v>#N/A</c:v>
                </c:pt>
                <c:pt idx="13">
                  <c:v>1197</c:v>
                </c:pt>
                <c:pt idx="14">
                  <c:v>#N/A</c:v>
                </c:pt>
              </c:numCache>
            </c:numRef>
          </c:val>
          <c:smooth val="0"/>
          <c:extLst xmlns:c16r2="http://schemas.microsoft.com/office/drawing/2015/06/chart">
            <c:ext xmlns:c16="http://schemas.microsoft.com/office/drawing/2014/chart" uri="{C3380CC4-5D6E-409C-BE32-E72D297353CC}">
              <c16:uniqueId val="{0000000B-205A-4BE6-9709-C448CB79EB75}"/>
            </c:ext>
          </c:extLst>
        </c:ser>
        <c:dLbls>
          <c:showLegendKey val="0"/>
          <c:showVal val="0"/>
          <c:showCatName val="0"/>
          <c:showSerName val="0"/>
          <c:showPercent val="0"/>
          <c:showBubbleSize val="0"/>
        </c:dLbls>
        <c:marker val="1"/>
        <c:smooth val="0"/>
        <c:axId val="483719480"/>
        <c:axId val="483719872"/>
      </c:lineChart>
      <c:catAx>
        <c:axId val="483719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3719872"/>
        <c:crosses val="autoZero"/>
        <c:auto val="1"/>
        <c:lblAlgn val="ctr"/>
        <c:lblOffset val="100"/>
        <c:tickLblSkip val="1"/>
        <c:tickMarkSkip val="1"/>
        <c:noMultiLvlLbl val="0"/>
      </c:catAx>
      <c:valAx>
        <c:axId val="483719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3719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4490</c:v>
                </c:pt>
                <c:pt idx="1">
                  <c:v>4716</c:v>
                </c:pt>
                <c:pt idx="2">
                  <c:v>4702</c:v>
                </c:pt>
              </c:numCache>
            </c:numRef>
          </c:val>
          <c:extLst xmlns:c16r2="http://schemas.microsoft.com/office/drawing/2015/06/chart">
            <c:ext xmlns:c16="http://schemas.microsoft.com/office/drawing/2014/chart" uri="{C3380CC4-5D6E-409C-BE32-E72D297353CC}">
              <c16:uniqueId val="{00000000-E18F-46E8-A4A3-1EB79982C7F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c:v>
                </c:pt>
                <c:pt idx="1">
                  <c:v>6</c:v>
                </c:pt>
                <c:pt idx="2">
                  <c:v>8</c:v>
                </c:pt>
              </c:numCache>
            </c:numRef>
          </c:val>
          <c:extLst xmlns:c16r2="http://schemas.microsoft.com/office/drawing/2015/06/chart">
            <c:ext xmlns:c16="http://schemas.microsoft.com/office/drawing/2014/chart" uri="{C3380CC4-5D6E-409C-BE32-E72D297353CC}">
              <c16:uniqueId val="{00000001-E18F-46E8-A4A3-1EB79982C7F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4659</c:v>
                </c:pt>
                <c:pt idx="1">
                  <c:v>4711</c:v>
                </c:pt>
                <c:pt idx="2">
                  <c:v>4855</c:v>
                </c:pt>
              </c:numCache>
            </c:numRef>
          </c:val>
          <c:extLst xmlns:c16r2="http://schemas.microsoft.com/office/drawing/2015/06/chart">
            <c:ext xmlns:c16="http://schemas.microsoft.com/office/drawing/2014/chart" uri="{C3380CC4-5D6E-409C-BE32-E72D297353CC}">
              <c16:uniqueId val="{00000002-E18F-46E8-A4A3-1EB79982C7F5}"/>
            </c:ext>
          </c:extLst>
        </c:ser>
        <c:dLbls>
          <c:showLegendKey val="0"/>
          <c:showVal val="0"/>
          <c:showCatName val="0"/>
          <c:showSerName val="0"/>
          <c:showPercent val="0"/>
          <c:showBubbleSize val="0"/>
        </c:dLbls>
        <c:gapWidth val="120"/>
        <c:overlap val="100"/>
        <c:axId val="483720264"/>
        <c:axId val="483724184"/>
      </c:barChart>
      <c:catAx>
        <c:axId val="483720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3724184"/>
        <c:crosses val="autoZero"/>
        <c:auto val="1"/>
        <c:lblAlgn val="ctr"/>
        <c:lblOffset val="100"/>
        <c:tickLblSkip val="1"/>
        <c:tickMarkSkip val="1"/>
        <c:noMultiLvlLbl val="0"/>
      </c:catAx>
      <c:valAx>
        <c:axId val="4837241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3720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115-4089-B575-C62803C24509}"/>
                </c:ext>
                <c:ext xmlns:c15="http://schemas.microsoft.com/office/drawing/2012/chart" uri="{CE6537A1-D6FC-4f65-9D91-7224C49458BB}">
                  <c15:dlblFieldTable>
                    <c15:dlblFTEntry>
                      <c15:txfldGUID>{0ABFC8A6-663F-47D9-9EF4-7DA3AE62F499}</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115-4089-B575-C62803C24509}"/>
                </c:ext>
                <c:ext xmlns:c15="http://schemas.microsoft.com/office/drawing/2012/chart" uri="{CE6537A1-D6FC-4f65-9D91-7224C49458BB}">
                  <c15:dlblFieldTable>
                    <c15:dlblFTEntry>
                      <c15:txfldGUID>{E8C0F835-977F-4A43-AD3B-8BBEFB2D3E67}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115-4089-B575-C62803C24509}"/>
                </c:ext>
                <c:ext xmlns:c15="http://schemas.microsoft.com/office/drawing/2012/chart" uri="{CE6537A1-D6FC-4f65-9D91-7224C49458BB}">
                  <c15:dlblFieldTable>
                    <c15:dlblFTEntry>
                      <c15:txfldGUID>{94BBA568-8F04-468E-806E-A49E193F85E5}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115-4089-B575-C62803C24509}"/>
                </c:ext>
                <c:ext xmlns:c15="http://schemas.microsoft.com/office/drawing/2012/chart" uri="{CE6537A1-D6FC-4f65-9D91-7224C49458BB}">
                  <c15:dlblFieldTable>
                    <c15:dlblFTEntry>
                      <c15:txfldGUID>{7E972697-39C7-44F5-A807-512CE0CBEBDB}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115-4089-B575-C62803C24509}"/>
                </c:ext>
                <c:ext xmlns:c15="http://schemas.microsoft.com/office/drawing/2012/chart" uri="{CE6537A1-D6FC-4f65-9D91-7224C49458BB}">
                  <c15:dlblFieldTable>
                    <c15:dlblFTEntry>
                      <c15:txfldGUID>{4FC8800C-7C5C-4491-83D3-3B5074D2AA41}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115-4089-B575-C62803C24509}"/>
                </c:ext>
                <c:ext xmlns:c15="http://schemas.microsoft.com/office/drawing/2012/chart" uri="{CE6537A1-D6FC-4f65-9D91-7224C49458BB}">
                  <c15:dlblFieldTable>
                    <c15:dlblFTEntry>
                      <c15:txfldGUID>{C530703D-A654-424E-9FEC-3B6B7EED950C}</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115-4089-B575-C62803C24509}"/>
                </c:ext>
                <c:ext xmlns:c15="http://schemas.microsoft.com/office/drawing/2012/chart" uri="{CE6537A1-D6FC-4f65-9D91-7224C49458BB}">
                  <c15:layout/>
                  <c15:dlblFieldTable>
                    <c15:dlblFTEntry>
                      <c15:txfldGUID>{52F16AE7-7892-415F-944D-E0B70CAD611A}</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115-4089-B575-C62803C24509}"/>
                </c:ext>
                <c:ext xmlns:c15="http://schemas.microsoft.com/office/drawing/2012/chart" uri="{CE6537A1-D6FC-4f65-9D91-7224C49458BB}">
                  <c15:layout/>
                  <c15:dlblFieldTable>
                    <c15:dlblFTEntry>
                      <c15:txfldGUID>{1FE550A1-168B-47F8-9D35-B1582F8DCA66}</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115-4089-B575-C62803C24509}"/>
                </c:ext>
                <c:ext xmlns:c15="http://schemas.microsoft.com/office/drawing/2012/chart" uri="{CE6537A1-D6FC-4f65-9D91-7224C49458BB}">
                  <c15:layout/>
                  <c15:dlblFieldTable>
                    <c15:dlblFTEntry>
                      <c15:txfldGUID>{FFF3D2C5-A8EB-40B8-B551-EA74ECC1081F}</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61.7</c:v>
                </c:pt>
                <c:pt idx="24">
                  <c:v>61.9</c:v>
                </c:pt>
                <c:pt idx="32">
                  <c:v>63.4</c:v>
                </c:pt>
              </c:numCache>
            </c:numRef>
          </c:xVal>
          <c:yVal>
            <c:numRef>
              <c:f>公会計指標分析・財政指標組合せ分析表!$BP$51:$DC$51</c:f>
              <c:numCache>
                <c:formatCode>#,##0.0;"▲ "#,##0.0</c:formatCode>
                <c:ptCount val="40"/>
                <c:pt idx="16">
                  <c:v>39.9</c:v>
                </c:pt>
                <c:pt idx="24">
                  <c:v>33.799999999999997</c:v>
                </c:pt>
                <c:pt idx="32">
                  <c:v>12.4</c:v>
                </c:pt>
              </c:numCache>
            </c:numRef>
          </c:yVal>
          <c:smooth val="0"/>
          <c:extLst xmlns:c16r2="http://schemas.microsoft.com/office/drawing/2015/06/chart">
            <c:ext xmlns:c16="http://schemas.microsoft.com/office/drawing/2014/chart" uri="{C3380CC4-5D6E-409C-BE32-E72D297353CC}">
              <c16:uniqueId val="{00000009-C115-4089-B575-C62803C2450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115-4089-B575-C62803C24509}"/>
                </c:ext>
                <c:ext xmlns:c15="http://schemas.microsoft.com/office/drawing/2012/chart" uri="{CE6537A1-D6FC-4f65-9D91-7224C49458BB}">
                  <c15:dlblFieldTable>
                    <c15:dlblFTEntry>
                      <c15:txfldGUID>{E29D94A1-333C-4B85-8F42-8C4A491E0920}</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115-4089-B575-C62803C24509}"/>
                </c:ext>
                <c:ext xmlns:c15="http://schemas.microsoft.com/office/drawing/2012/chart" uri="{CE6537A1-D6FC-4f65-9D91-7224C49458BB}">
                  <c15:dlblFieldTable>
                    <c15:dlblFTEntry>
                      <c15:txfldGUID>{BA30BD86-9F8B-4D61-9151-8D43B206909F}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115-4089-B575-C62803C24509}"/>
                </c:ext>
                <c:ext xmlns:c15="http://schemas.microsoft.com/office/drawing/2012/chart" uri="{CE6537A1-D6FC-4f65-9D91-7224C49458BB}">
                  <c15:dlblFieldTable>
                    <c15:dlblFTEntry>
                      <c15:txfldGUID>{68AFC38D-3145-412E-9EAB-B0AB41884E84}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115-4089-B575-C62803C24509}"/>
                </c:ext>
                <c:ext xmlns:c15="http://schemas.microsoft.com/office/drawing/2012/chart" uri="{CE6537A1-D6FC-4f65-9D91-7224C49458BB}">
                  <c15:dlblFieldTable>
                    <c15:dlblFTEntry>
                      <c15:txfldGUID>{446E4D67-F564-45AE-BBA1-044D20070F79}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115-4089-B575-C62803C24509}"/>
                </c:ext>
                <c:ext xmlns:c15="http://schemas.microsoft.com/office/drawing/2012/chart" uri="{CE6537A1-D6FC-4f65-9D91-7224C49458BB}">
                  <c15:dlblFieldTable>
                    <c15:dlblFTEntry>
                      <c15:txfldGUID>{6F99E094-2ED6-4952-96B8-E96408514CB8}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115-4089-B575-C62803C24509}"/>
                </c:ext>
                <c:ext xmlns:c15="http://schemas.microsoft.com/office/drawing/2012/chart" uri="{CE6537A1-D6FC-4f65-9D91-7224C49458BB}">
                  <c15:dlblFieldTable>
                    <c15:dlblFTEntry>
                      <c15:txfldGUID>{8F52FEB9-7076-4504-B65F-E3D29348D6E1}</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115-4089-B575-C62803C24509}"/>
                </c:ext>
                <c:ext xmlns:c15="http://schemas.microsoft.com/office/drawing/2012/chart" uri="{CE6537A1-D6FC-4f65-9D91-7224C49458BB}">
                  <c15:layout/>
                  <c15:dlblFieldTable>
                    <c15:dlblFTEntry>
                      <c15:txfldGUID>{4F25EB63-6853-4D12-9789-0645C2B9D478}</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115-4089-B575-C62803C24509}"/>
                </c:ext>
                <c:ext xmlns:c15="http://schemas.microsoft.com/office/drawing/2012/chart" uri="{CE6537A1-D6FC-4f65-9D91-7224C49458BB}">
                  <c15:layout/>
                  <c15:dlblFieldTable>
                    <c15:dlblFTEntry>
                      <c15:txfldGUID>{89B8617B-28F4-42F1-B282-9EB08ECD8729}</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115-4089-B575-C62803C24509}"/>
                </c:ext>
                <c:ext xmlns:c15="http://schemas.microsoft.com/office/drawing/2012/chart" uri="{CE6537A1-D6FC-4f65-9D91-7224C49458BB}">
                  <c15:layout/>
                  <c15:dlblFieldTable>
                    <c15:dlblFTEntry>
                      <c15:txfldGUID>{3B97D4C9-936C-46DC-9E00-4A495C866B59}</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57.1</c:v>
                </c:pt>
                <c:pt idx="24">
                  <c:v>58.7</c:v>
                </c:pt>
                <c:pt idx="32">
                  <c:v>59.5</c:v>
                </c:pt>
              </c:numCache>
            </c:numRef>
          </c:xVal>
          <c:yVal>
            <c:numRef>
              <c:f>公会計指標分析・財政指標組合せ分析表!$BP$55:$DC$55</c:f>
              <c:numCache>
                <c:formatCode>#,##0.0;"▲ "#,##0.0</c:formatCode>
                <c:ptCount val="40"/>
                <c:pt idx="16">
                  <c:v>52.3</c:v>
                </c:pt>
                <c:pt idx="24">
                  <c:v>55.4</c:v>
                </c:pt>
                <c:pt idx="32">
                  <c:v>52.7</c:v>
                </c:pt>
              </c:numCache>
            </c:numRef>
          </c:yVal>
          <c:smooth val="0"/>
          <c:extLst xmlns:c16r2="http://schemas.microsoft.com/office/drawing/2015/06/chart">
            <c:ext xmlns:c16="http://schemas.microsoft.com/office/drawing/2014/chart" uri="{C3380CC4-5D6E-409C-BE32-E72D297353CC}">
              <c16:uniqueId val="{00000013-C115-4089-B575-C62803C24509}"/>
            </c:ext>
          </c:extLst>
        </c:ser>
        <c:dLbls>
          <c:showLegendKey val="0"/>
          <c:showVal val="1"/>
          <c:showCatName val="0"/>
          <c:showSerName val="0"/>
          <c:showPercent val="0"/>
          <c:showBubbleSize val="0"/>
        </c:dLbls>
        <c:axId val="558495672"/>
        <c:axId val="558494104"/>
      </c:scatterChart>
      <c:valAx>
        <c:axId val="558495672"/>
        <c:scaling>
          <c:orientation val="minMax"/>
          <c:max val="64"/>
          <c:min val="56.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58494104"/>
        <c:crosses val="autoZero"/>
        <c:crossBetween val="midCat"/>
      </c:valAx>
      <c:valAx>
        <c:axId val="558494104"/>
        <c:scaling>
          <c:orientation val="minMax"/>
          <c:max val="63"/>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584956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414-4DD3-9D58-638619D29A73}"/>
                </c:ext>
                <c:ext xmlns:c15="http://schemas.microsoft.com/office/drawing/2012/chart" uri="{CE6537A1-D6FC-4f65-9D91-7224C49458BB}">
                  <c15:layout/>
                  <c15:dlblFieldTable>
                    <c15:dlblFTEntry>
                      <c15:txfldGUID>{FD92B020-903C-4EDA-82BD-A9424E66A944}</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414-4DD3-9D58-638619D29A73}"/>
                </c:ext>
                <c:ext xmlns:c15="http://schemas.microsoft.com/office/drawing/2012/chart" uri="{CE6537A1-D6FC-4f65-9D91-7224C49458BB}">
                  <c15:dlblFieldTable>
                    <c15:dlblFTEntry>
                      <c15:txfldGUID>{B3D54BAA-5838-46C0-9DCC-EC3F59DA59A7}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414-4DD3-9D58-638619D29A73}"/>
                </c:ext>
                <c:ext xmlns:c15="http://schemas.microsoft.com/office/drawing/2012/chart" uri="{CE6537A1-D6FC-4f65-9D91-7224C49458BB}">
                  <c15:dlblFieldTable>
                    <c15:dlblFTEntry>
                      <c15:txfldGUID>{B8C147CB-1BBF-4476-B3B6-AE00948C393A}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414-4DD3-9D58-638619D29A73}"/>
                </c:ext>
                <c:ext xmlns:c15="http://schemas.microsoft.com/office/drawing/2012/chart" uri="{CE6537A1-D6FC-4f65-9D91-7224C49458BB}">
                  <c15:dlblFieldTable>
                    <c15:dlblFTEntry>
                      <c15:txfldGUID>{D8EE2441-C984-4D2E-A928-EA37525B7B0B}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414-4DD3-9D58-638619D29A73}"/>
                </c:ext>
                <c:ext xmlns:c15="http://schemas.microsoft.com/office/drawing/2012/chart" uri="{CE6537A1-D6FC-4f65-9D91-7224C49458BB}">
                  <c15:dlblFieldTable>
                    <c15:dlblFTEntry>
                      <c15:txfldGUID>{79C3CB24-0C08-4284-BFA2-9BA586BA1540}</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414-4DD3-9D58-638619D29A73}"/>
                </c:ext>
                <c:ext xmlns:c15="http://schemas.microsoft.com/office/drawing/2012/chart" uri="{CE6537A1-D6FC-4f65-9D91-7224C49458BB}">
                  <c15:layout/>
                  <c15:dlblFieldTable>
                    <c15:dlblFTEntry>
                      <c15:txfldGUID>{FDEE77A1-8B7E-4CA9-AD1B-B17396C34DB0}</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414-4DD3-9D58-638619D29A73}"/>
                </c:ext>
                <c:ext xmlns:c15="http://schemas.microsoft.com/office/drawing/2012/chart" uri="{CE6537A1-D6FC-4f65-9D91-7224C49458BB}">
                  <c15:layout/>
                  <c15:dlblFieldTable>
                    <c15:dlblFTEntry>
                      <c15:txfldGUID>{29468ED9-567C-457A-B69D-439DB6118FBF}</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414-4DD3-9D58-638619D29A73}"/>
                </c:ext>
                <c:ext xmlns:c15="http://schemas.microsoft.com/office/drawing/2012/chart" uri="{CE6537A1-D6FC-4f65-9D91-7224C49458BB}">
                  <c15:layout/>
                  <c15:dlblFieldTable>
                    <c15:dlblFTEntry>
                      <c15:txfldGUID>{0B7EF9E0-FEB0-4FDC-ACC7-D3E173C3C35F}</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414-4DD3-9D58-638619D29A73}"/>
                </c:ext>
                <c:ext xmlns:c15="http://schemas.microsoft.com/office/drawing/2012/chart" uri="{CE6537A1-D6FC-4f65-9D91-7224C49458BB}">
                  <c15:layout/>
                  <c15:dlblFieldTable>
                    <c15:dlblFTEntry>
                      <c15:txfldGUID>{6BB8C1AC-2215-476E-B95C-225833291EE8}</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c:v>
                </c:pt>
                <c:pt idx="8">
                  <c:v>10.9</c:v>
                </c:pt>
                <c:pt idx="16">
                  <c:v>9.5</c:v>
                </c:pt>
                <c:pt idx="24">
                  <c:v>10</c:v>
                </c:pt>
                <c:pt idx="32">
                  <c:v>10.199999999999999</c:v>
                </c:pt>
              </c:numCache>
            </c:numRef>
          </c:xVal>
          <c:yVal>
            <c:numRef>
              <c:f>公会計指標分析・財政指標組合せ分析表!$BP$73:$DC$73</c:f>
              <c:numCache>
                <c:formatCode>#,##0.0;"▲ "#,##0.0</c:formatCode>
                <c:ptCount val="40"/>
                <c:pt idx="0">
                  <c:v>48.7</c:v>
                </c:pt>
                <c:pt idx="8">
                  <c:v>36.5</c:v>
                </c:pt>
                <c:pt idx="16">
                  <c:v>39.9</c:v>
                </c:pt>
                <c:pt idx="24">
                  <c:v>33.799999999999997</c:v>
                </c:pt>
                <c:pt idx="32">
                  <c:v>12.4</c:v>
                </c:pt>
              </c:numCache>
            </c:numRef>
          </c:yVal>
          <c:smooth val="0"/>
          <c:extLst xmlns:c16r2="http://schemas.microsoft.com/office/drawing/2015/06/chart">
            <c:ext xmlns:c16="http://schemas.microsoft.com/office/drawing/2014/chart" uri="{C3380CC4-5D6E-409C-BE32-E72D297353CC}">
              <c16:uniqueId val="{00000009-B414-4DD3-9D58-638619D29A7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414-4DD3-9D58-638619D29A73}"/>
                </c:ext>
                <c:ext xmlns:c15="http://schemas.microsoft.com/office/drawing/2012/chart" uri="{CE6537A1-D6FC-4f65-9D91-7224C49458BB}">
                  <c15:layout/>
                  <c15:dlblFieldTable>
                    <c15:dlblFTEntry>
                      <c15:txfldGUID>{C4AC47B3-7774-4FC6-9237-7E4519D5E61C}</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414-4DD3-9D58-638619D29A73}"/>
                </c:ext>
                <c:ext xmlns:c15="http://schemas.microsoft.com/office/drawing/2012/chart" uri="{CE6537A1-D6FC-4f65-9D91-7224C49458BB}">
                  <c15:dlblFieldTable>
                    <c15:dlblFTEntry>
                      <c15:txfldGUID>{15731F77-BFF8-407B-A82C-7361C05063BA}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414-4DD3-9D58-638619D29A73}"/>
                </c:ext>
                <c:ext xmlns:c15="http://schemas.microsoft.com/office/drawing/2012/chart" uri="{CE6537A1-D6FC-4f65-9D91-7224C49458BB}">
                  <c15:dlblFieldTable>
                    <c15:dlblFTEntry>
                      <c15:txfldGUID>{0F9EFF05-5880-4C6E-9754-CCCDB44E2401}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414-4DD3-9D58-638619D29A73}"/>
                </c:ext>
                <c:ext xmlns:c15="http://schemas.microsoft.com/office/drawing/2012/chart" uri="{CE6537A1-D6FC-4f65-9D91-7224C49458BB}">
                  <c15:dlblFieldTable>
                    <c15:dlblFTEntry>
                      <c15:txfldGUID>{35B78380-14F9-4843-BE05-906B041D1EA9}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414-4DD3-9D58-638619D29A73}"/>
                </c:ext>
                <c:ext xmlns:c15="http://schemas.microsoft.com/office/drawing/2012/chart" uri="{CE6537A1-D6FC-4f65-9D91-7224C49458BB}">
                  <c15:dlblFieldTable>
                    <c15:dlblFTEntry>
                      <c15:txfldGUID>{DCA8F1AC-3950-4459-AF25-6E981A7AA89E}</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414-4DD3-9D58-638619D29A73}"/>
                </c:ext>
                <c:ext xmlns:c15="http://schemas.microsoft.com/office/drawing/2012/chart" uri="{CE6537A1-D6FC-4f65-9D91-7224C49458BB}">
                  <c15:layout/>
                  <c15:dlblFieldTable>
                    <c15:dlblFTEntry>
                      <c15:txfldGUID>{573D0210-DEB6-4C7A-8B2F-2F4C09BAFE96}</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414-4DD3-9D58-638619D29A73}"/>
                </c:ext>
                <c:ext xmlns:c15="http://schemas.microsoft.com/office/drawing/2012/chart" uri="{CE6537A1-D6FC-4f65-9D91-7224C49458BB}">
                  <c15:layout/>
                  <c15:dlblFieldTable>
                    <c15:dlblFTEntry>
                      <c15:txfldGUID>{E8C23D6A-370B-4029-8B0D-2356B9C85030}</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414-4DD3-9D58-638619D29A73}"/>
                </c:ext>
                <c:ext xmlns:c15="http://schemas.microsoft.com/office/drawing/2012/chart" uri="{CE6537A1-D6FC-4f65-9D91-7224C49458BB}">
                  <c15:layout/>
                  <c15:dlblFieldTable>
                    <c15:dlblFTEntry>
                      <c15:txfldGUID>{F13C021B-A4D2-4C9E-BCAE-016BE919C408}</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414-4DD3-9D58-638619D29A73}"/>
                </c:ext>
                <c:ext xmlns:c15="http://schemas.microsoft.com/office/drawing/2012/chart" uri="{CE6537A1-D6FC-4f65-9D91-7224C49458BB}">
                  <c15:layout/>
                  <c15:dlblFieldTable>
                    <c15:dlblFTEntry>
                      <c15:txfldGUID>{D5DD8B1F-8731-41AF-92ED-8A13D5820B3E}</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10.199999999999999</c:v>
                </c:pt>
                <c:pt idx="16">
                  <c:v>10</c:v>
                </c:pt>
                <c:pt idx="24">
                  <c:v>9.6999999999999993</c:v>
                </c:pt>
                <c:pt idx="32">
                  <c:v>9.5</c:v>
                </c:pt>
              </c:numCache>
            </c:numRef>
          </c:xVal>
          <c:yVal>
            <c:numRef>
              <c:f>公会計指標分析・財政指標組合せ分析表!$BP$77:$DC$77</c:f>
              <c:numCache>
                <c:formatCode>#,##0.0;"▲ "#,##0.0</c:formatCode>
                <c:ptCount val="40"/>
                <c:pt idx="0">
                  <c:v>60.8</c:v>
                </c:pt>
                <c:pt idx="8">
                  <c:v>56.8</c:v>
                </c:pt>
                <c:pt idx="16">
                  <c:v>52.3</c:v>
                </c:pt>
                <c:pt idx="24">
                  <c:v>55.4</c:v>
                </c:pt>
                <c:pt idx="32">
                  <c:v>52.7</c:v>
                </c:pt>
              </c:numCache>
            </c:numRef>
          </c:yVal>
          <c:smooth val="0"/>
          <c:extLst xmlns:c16r2="http://schemas.microsoft.com/office/drawing/2015/06/chart">
            <c:ext xmlns:c16="http://schemas.microsoft.com/office/drawing/2014/chart" uri="{C3380CC4-5D6E-409C-BE32-E72D297353CC}">
              <c16:uniqueId val="{00000013-B414-4DD3-9D58-638619D29A73}"/>
            </c:ext>
          </c:extLst>
        </c:ser>
        <c:dLbls>
          <c:showLegendKey val="0"/>
          <c:showVal val="1"/>
          <c:showCatName val="0"/>
          <c:showSerName val="0"/>
          <c:showPercent val="0"/>
          <c:showBubbleSize val="0"/>
        </c:dLbls>
        <c:axId val="558490184"/>
        <c:axId val="558492536"/>
      </c:scatterChart>
      <c:valAx>
        <c:axId val="558490184"/>
        <c:scaling>
          <c:orientation val="minMax"/>
          <c:max val="13.299999999999999"/>
          <c:min val="9.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58492536"/>
        <c:crosses val="autoZero"/>
        <c:crossBetween val="midCat"/>
      </c:valAx>
      <c:valAx>
        <c:axId val="558492536"/>
        <c:scaling>
          <c:orientation val="minMax"/>
          <c:max val="69"/>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584901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兵庫県朝来市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公債費の抑制策として繰上償還や低金利への借換えを行い、実質公債費比率の分子について改善を図っているが、近年の大規模事業等で公債費は横ばい状態となっている。</a:t>
          </a:r>
          <a:endParaRPr lang="ja-JP" altLang="ja-JP" sz="1400">
            <a:effectLst/>
          </a:endParaRPr>
        </a:p>
        <a:p>
          <a:r>
            <a:rPr kumimoji="1" lang="ja-JP" altLang="ja-JP" sz="1100">
              <a:solidFill>
                <a:schemeClr val="dk1"/>
              </a:solidFill>
              <a:effectLst/>
              <a:latin typeface="+mn-lt"/>
              <a:ea typeface="+mn-ea"/>
              <a:cs typeface="+mn-cs"/>
            </a:rPr>
            <a:t>　大規模事業が集中したため地方債の発行額が増加したが、今後は投資的事業の事業経費の精査や実施年度の検討、さらには財政的に有利な地方債の活用など有効な手段を講じていきたい。</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mn-lt"/>
              <a:ea typeface="+mn-ea"/>
              <a:cs typeface="+mn-cs"/>
            </a:rPr>
            <a:t>　平成</a:t>
          </a:r>
          <a:r>
            <a:rPr kumimoji="1" lang="en-US" altLang="ja-JP" sz="900">
              <a:solidFill>
                <a:schemeClr val="dk1"/>
              </a:solidFill>
              <a:effectLst/>
              <a:latin typeface="+mn-lt"/>
              <a:ea typeface="+mn-ea"/>
              <a:cs typeface="+mn-cs"/>
            </a:rPr>
            <a:t>23</a:t>
          </a:r>
          <a:r>
            <a:rPr kumimoji="1" lang="ja-JP" altLang="ja-JP" sz="900">
              <a:solidFill>
                <a:schemeClr val="dk1"/>
              </a:solidFill>
              <a:effectLst/>
              <a:latin typeface="+mn-lt"/>
              <a:ea typeface="+mn-ea"/>
              <a:cs typeface="+mn-cs"/>
            </a:rPr>
            <a:t>年度から平成</a:t>
          </a:r>
          <a:r>
            <a:rPr kumimoji="1" lang="en-US" altLang="ja-JP" sz="900">
              <a:solidFill>
                <a:schemeClr val="dk1"/>
              </a:solidFill>
              <a:effectLst/>
              <a:latin typeface="+mn-lt"/>
              <a:ea typeface="+mn-ea"/>
              <a:cs typeface="+mn-cs"/>
            </a:rPr>
            <a:t>26</a:t>
          </a:r>
          <a:r>
            <a:rPr kumimoji="1" lang="ja-JP" altLang="ja-JP" sz="900">
              <a:solidFill>
                <a:schemeClr val="dk1"/>
              </a:solidFill>
              <a:effectLst/>
              <a:latin typeface="+mn-lt"/>
              <a:ea typeface="+mn-ea"/>
              <a:cs typeface="+mn-cs"/>
            </a:rPr>
            <a:t>年度まで毎年兵庫のじぎく債の発行を行った。それに伴い基金残高および積立相当額が増加傾向となっている。今後、満期一括償還が順次進むことで残高、積立相当額ともに減少していく。</a:t>
          </a:r>
          <a:endParaRPr lang="ja-JP" altLang="ja-JP" sz="7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兵庫県朝来市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将来負担比率の分子については、減少傾向をたどっている。</a:t>
          </a:r>
          <a:endParaRPr lang="ja-JP" altLang="ja-JP" sz="1400">
            <a:effectLst/>
          </a:endParaRPr>
        </a:p>
        <a:p>
          <a:r>
            <a:rPr kumimoji="1" lang="ja-JP" altLang="ja-JP" sz="1100">
              <a:solidFill>
                <a:schemeClr val="dk1"/>
              </a:solidFill>
              <a:effectLst/>
              <a:latin typeface="+mn-lt"/>
              <a:ea typeface="+mn-ea"/>
              <a:cs typeface="+mn-cs"/>
            </a:rPr>
            <a:t>　今後においても、公債費の抑制策や定員適正化計画の推進により、更なる健全財政の運営に努めていきたい。</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兵庫県朝来市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法人関係税の増収や交付金の増額により財政調整基金に</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8,550</a:t>
          </a:r>
          <a:r>
            <a:rPr kumimoji="1" lang="ja-JP" altLang="ja-JP" sz="1100">
              <a:solidFill>
                <a:schemeClr val="dk1"/>
              </a:solidFill>
              <a:effectLst/>
              <a:latin typeface="+mn-lt"/>
              <a:ea typeface="+mn-ea"/>
              <a:cs typeface="+mn-cs"/>
            </a:rPr>
            <a:t>万円、ふるさと寄附金の増額によりふるさと創生基金に</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2,159</a:t>
          </a:r>
          <a:r>
            <a:rPr kumimoji="1" lang="ja-JP" altLang="ja-JP" sz="1100">
              <a:solidFill>
                <a:schemeClr val="dk1"/>
              </a:solidFill>
              <a:effectLst/>
              <a:latin typeface="+mn-lt"/>
              <a:ea typeface="+mn-ea"/>
              <a:cs typeface="+mn-cs"/>
            </a:rPr>
            <a:t>万円を積み立てた一方、地方債の繰上償還を行うため財政調整基金から</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億円を、ふるさと創生基金を事業に充当するため</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5,060</a:t>
          </a:r>
          <a:r>
            <a:rPr kumimoji="1" lang="ja-JP" altLang="ja-JP" sz="1100">
              <a:solidFill>
                <a:schemeClr val="dk1"/>
              </a:solidFill>
              <a:effectLst/>
              <a:latin typeface="+mn-lt"/>
              <a:ea typeface="+mn-ea"/>
              <a:cs typeface="+mn-cs"/>
            </a:rPr>
            <a:t>万円を取り崩したことにより、全体で</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3,117</a:t>
          </a:r>
          <a:r>
            <a:rPr kumimoji="1" lang="ja-JP" altLang="ja-JP" sz="1100">
              <a:solidFill>
                <a:schemeClr val="dk1"/>
              </a:solidFill>
              <a:effectLst/>
              <a:latin typeface="+mn-lt"/>
              <a:ea typeface="+mn-ea"/>
              <a:cs typeface="+mn-cs"/>
            </a:rPr>
            <a:t>万円の増となった。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基金の使途の明確化を図るため、財政調整基金を取り崩して個々の特定目的基金に積み立てていくことを予定している。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ふるさと創生基金は主にふるさと寄附金による使途指定の事業へ充当を行っている。また、地域自治協議会への補助金財源として地域振興基金を繰入している。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ふるさと寄附金の増額により</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憶</a:t>
          </a:r>
          <a:r>
            <a:rPr kumimoji="1" lang="en-US" altLang="ja-JP" sz="1100">
              <a:solidFill>
                <a:schemeClr val="dk1"/>
              </a:solidFill>
              <a:effectLst/>
              <a:latin typeface="+mn-lt"/>
              <a:ea typeface="+mn-ea"/>
              <a:cs typeface="+mn-cs"/>
            </a:rPr>
            <a:t>2,159</a:t>
          </a:r>
          <a:r>
            <a:rPr kumimoji="1" lang="ja-JP" altLang="ja-JP" sz="1100">
              <a:solidFill>
                <a:schemeClr val="dk1"/>
              </a:solidFill>
              <a:effectLst/>
              <a:latin typeface="+mn-lt"/>
              <a:ea typeface="+mn-ea"/>
              <a:cs typeface="+mn-cs"/>
            </a:rPr>
            <a:t>万円をふるさと創生基金に積立し、</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5,060</a:t>
          </a:r>
          <a:r>
            <a:rPr kumimoji="1" lang="ja-JP" altLang="ja-JP" sz="1100">
              <a:solidFill>
                <a:schemeClr val="dk1"/>
              </a:solidFill>
              <a:effectLst/>
              <a:latin typeface="+mn-lt"/>
              <a:ea typeface="+mn-ea"/>
              <a:cs typeface="+mn-cs"/>
            </a:rPr>
            <a:t>万円を事業に充当するため取り崩した。その他上記の事業等に充当している。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公共施設等総合管理基金を創設し、老朽化が進む公共施設の更新や改修に充てるため一定額を積立予定。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地方債の繰上償還を行うために３億円を取り崩したことによる減。</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財政調整基金の残高は、標準財政規模の２０％程度を目途に確保するよう努める。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基金利子積立による増。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市場公募債等の償還方法が満期一括償還の場合には減債基金を活用し、財政状況の安定に努める。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兵庫県朝来市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30,689
30,363
403.06
21,131,740
20,498,409
363,186
12,727,021
24,166,933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年度に策定した公共施設等総合管理計画において、公共施設の延べ床面積を</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年間で</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割を削減するという目標を掲げ、保有量の最適化（総量の縮減）、計画的な保全（長寿命化の推進）、効率的・効果的な維持管理・運営（費用対効果の改善）に取り組むことで、有形固定資産減価償却率の抑制を図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44541</xdr:rowOff>
    </xdr:from>
    <xdr:to>
      <xdr:col>23</xdr:col>
      <xdr:colOff>85090</xdr:colOff>
      <xdr:row>33</xdr:row>
      <xdr:rowOff>158297</xdr:rowOff>
    </xdr:to>
    <xdr:cxnSp macro="">
      <xdr:nvCxnSpPr>
        <xdr:cNvPr id="66" name="直線コネクタ 65"/>
        <xdr:cNvCxnSpPr/>
      </xdr:nvCxnSpPr>
      <xdr:spPr>
        <a:xfrm flipV="1">
          <a:off x="4760595" y="5273766"/>
          <a:ext cx="1270" cy="1313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162124</xdr:rowOff>
    </xdr:from>
    <xdr:ext cx="405111" cy="259045"/>
    <xdr:sp macro="" textlink="">
      <xdr:nvSpPr>
        <xdr:cNvPr id="67" name="有形固定資産減価償却率最小値テキスト"/>
        <xdr:cNvSpPr txBox="1"/>
      </xdr:nvSpPr>
      <xdr:spPr>
        <a:xfrm>
          <a:off x="4813300" y="6591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158297</xdr:rowOff>
    </xdr:from>
    <xdr:to>
      <xdr:col>23</xdr:col>
      <xdr:colOff>174625</xdr:colOff>
      <xdr:row>33</xdr:row>
      <xdr:rowOff>158297</xdr:rowOff>
    </xdr:to>
    <xdr:cxnSp macro="">
      <xdr:nvCxnSpPr>
        <xdr:cNvPr id="68" name="直線コネクタ 67"/>
        <xdr:cNvCxnSpPr/>
      </xdr:nvCxnSpPr>
      <xdr:spPr>
        <a:xfrm>
          <a:off x="4673600" y="65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162668</xdr:rowOff>
    </xdr:from>
    <xdr:ext cx="405111" cy="259045"/>
    <xdr:sp macro="" textlink="">
      <xdr:nvSpPr>
        <xdr:cNvPr id="69" name="有形固定資産減価償却率最大値テキスト"/>
        <xdr:cNvSpPr txBox="1"/>
      </xdr:nvSpPr>
      <xdr:spPr>
        <a:xfrm>
          <a:off x="4813300" y="50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44541</xdr:rowOff>
    </xdr:from>
    <xdr:to>
      <xdr:col>23</xdr:col>
      <xdr:colOff>174625</xdr:colOff>
      <xdr:row>26</xdr:row>
      <xdr:rowOff>44541</xdr:rowOff>
    </xdr:to>
    <xdr:cxnSp macro="">
      <xdr:nvCxnSpPr>
        <xdr:cNvPr id="70" name="直線コネクタ 69"/>
        <xdr:cNvCxnSpPr/>
      </xdr:nvCxnSpPr>
      <xdr:spPr>
        <a:xfrm>
          <a:off x="4673600" y="527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77759</xdr:rowOff>
    </xdr:from>
    <xdr:ext cx="405111" cy="259045"/>
    <xdr:sp macro="" textlink="">
      <xdr:nvSpPr>
        <xdr:cNvPr id="71" name="有形固定資産減価償却率平均値テキスト"/>
        <xdr:cNvSpPr txBox="1"/>
      </xdr:nvSpPr>
      <xdr:spPr>
        <a:xfrm>
          <a:off x="4813300" y="58213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99332</xdr:rowOff>
    </xdr:from>
    <xdr:to>
      <xdr:col>23</xdr:col>
      <xdr:colOff>136525</xdr:colOff>
      <xdr:row>30</xdr:row>
      <xdr:rowOff>29482</xdr:rowOff>
    </xdr:to>
    <xdr:sp macro="" textlink="">
      <xdr:nvSpPr>
        <xdr:cNvPr id="72" name="フローチャート: 判断 71"/>
        <xdr:cNvSpPr/>
      </xdr:nvSpPr>
      <xdr:spPr>
        <a:xfrm>
          <a:off x="4711700" y="58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73" name="フローチャート: 判断 72"/>
        <xdr:cNvSpPr/>
      </xdr:nvSpPr>
      <xdr:spPr>
        <a:xfrm>
          <a:off x="4000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74" name="フローチャート: 判断 73"/>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97518</xdr:rowOff>
    </xdr:from>
    <xdr:to>
      <xdr:col>11</xdr:col>
      <xdr:colOff>187325</xdr:colOff>
      <xdr:row>31</xdr:row>
      <xdr:rowOff>27668</xdr:rowOff>
    </xdr:to>
    <xdr:sp macro="" textlink="">
      <xdr:nvSpPr>
        <xdr:cNvPr id="75" name="フローチャート: 判断 74"/>
        <xdr:cNvSpPr/>
      </xdr:nvSpPr>
      <xdr:spPr>
        <a:xfrm>
          <a:off x="2476500" y="601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150495</xdr:rowOff>
    </xdr:from>
    <xdr:to>
      <xdr:col>23</xdr:col>
      <xdr:colOff>136525</xdr:colOff>
      <xdr:row>29</xdr:row>
      <xdr:rowOff>80645</xdr:rowOff>
    </xdr:to>
    <xdr:sp macro="" textlink="">
      <xdr:nvSpPr>
        <xdr:cNvPr id="81" name="楕円 80"/>
        <xdr:cNvSpPr/>
      </xdr:nvSpPr>
      <xdr:spPr>
        <a:xfrm>
          <a:off x="47117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1922</xdr:rowOff>
    </xdr:from>
    <xdr:ext cx="405111" cy="259045"/>
    <xdr:sp macro="" textlink="">
      <xdr:nvSpPr>
        <xdr:cNvPr id="82" name="有形固定資産減価償却率該当値テキスト"/>
        <xdr:cNvSpPr txBox="1"/>
      </xdr:nvSpPr>
      <xdr:spPr>
        <a:xfrm>
          <a:off x="48133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25309</xdr:rowOff>
    </xdr:from>
    <xdr:to>
      <xdr:col>19</xdr:col>
      <xdr:colOff>187325</xdr:colOff>
      <xdr:row>29</xdr:row>
      <xdr:rowOff>126909</xdr:rowOff>
    </xdr:to>
    <xdr:sp macro="" textlink="">
      <xdr:nvSpPr>
        <xdr:cNvPr id="83" name="楕円 82"/>
        <xdr:cNvSpPr/>
      </xdr:nvSpPr>
      <xdr:spPr>
        <a:xfrm>
          <a:off x="4000500" y="576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29845</xdr:rowOff>
    </xdr:from>
    <xdr:to>
      <xdr:col>23</xdr:col>
      <xdr:colOff>85725</xdr:colOff>
      <xdr:row>29</xdr:row>
      <xdr:rowOff>76109</xdr:rowOff>
    </xdr:to>
    <xdr:cxnSp macro="">
      <xdr:nvCxnSpPr>
        <xdr:cNvPr id="84" name="直線コネクタ 83"/>
        <xdr:cNvCxnSpPr/>
      </xdr:nvCxnSpPr>
      <xdr:spPr>
        <a:xfrm flipV="1">
          <a:off x="4051300" y="5773420"/>
          <a:ext cx="711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31478</xdr:rowOff>
    </xdr:from>
    <xdr:to>
      <xdr:col>15</xdr:col>
      <xdr:colOff>187325</xdr:colOff>
      <xdr:row>29</xdr:row>
      <xdr:rowOff>133078</xdr:rowOff>
    </xdr:to>
    <xdr:sp macro="" textlink="">
      <xdr:nvSpPr>
        <xdr:cNvPr id="85" name="楕円 84"/>
        <xdr:cNvSpPr/>
      </xdr:nvSpPr>
      <xdr:spPr>
        <a:xfrm>
          <a:off x="3238500" y="577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76109</xdr:rowOff>
    </xdr:from>
    <xdr:to>
      <xdr:col>19</xdr:col>
      <xdr:colOff>136525</xdr:colOff>
      <xdr:row>29</xdr:row>
      <xdr:rowOff>82278</xdr:rowOff>
    </xdr:to>
    <xdr:cxnSp macro="">
      <xdr:nvCxnSpPr>
        <xdr:cNvPr id="86" name="直線コネクタ 85"/>
        <xdr:cNvCxnSpPr/>
      </xdr:nvCxnSpPr>
      <xdr:spPr>
        <a:xfrm flipV="1">
          <a:off x="3289300" y="5819684"/>
          <a:ext cx="7620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45283</xdr:rowOff>
    </xdr:from>
    <xdr:ext cx="405111" cy="259045"/>
    <xdr:sp macro="" textlink="">
      <xdr:nvSpPr>
        <xdr:cNvPr id="87" name="n_1aveValue有形固定資産減価償却率"/>
        <xdr:cNvSpPr txBox="1"/>
      </xdr:nvSpPr>
      <xdr:spPr>
        <a:xfrm>
          <a:off x="3836044" y="596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88" name="n_2aveValue有形固定資産減価償却率"/>
        <xdr:cNvSpPr txBox="1"/>
      </xdr:nvSpPr>
      <xdr:spPr>
        <a:xfrm>
          <a:off x="3086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44195</xdr:rowOff>
    </xdr:from>
    <xdr:ext cx="405111" cy="259045"/>
    <xdr:sp macro="" textlink="">
      <xdr:nvSpPr>
        <xdr:cNvPr id="89" name="n_3aveValue有形固定資産減価償却率"/>
        <xdr:cNvSpPr txBox="1"/>
      </xdr:nvSpPr>
      <xdr:spPr>
        <a:xfrm>
          <a:off x="2324744" y="57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143436</xdr:rowOff>
    </xdr:from>
    <xdr:ext cx="405111" cy="259045"/>
    <xdr:sp macro="" textlink="">
      <xdr:nvSpPr>
        <xdr:cNvPr id="90" name="n_1mainValue有形固定資産減価償却率"/>
        <xdr:cNvSpPr txBox="1"/>
      </xdr:nvSpPr>
      <xdr:spPr>
        <a:xfrm>
          <a:off x="3836044" y="5544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149605</xdr:rowOff>
    </xdr:from>
    <xdr:ext cx="405111" cy="259045"/>
    <xdr:sp macro="" textlink="">
      <xdr:nvSpPr>
        <xdr:cNvPr id="91" name="n_2mainValue有形固定資産減価償却率"/>
        <xdr:cNvSpPr txBox="1"/>
      </xdr:nvSpPr>
      <xdr:spPr>
        <a:xfrm>
          <a:off x="3086744" y="5550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債務償還費率は、類似団体内平均値を下回っているが、これは平成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年度から毎年度実施している繰上償還と新規地方債の発行抑制等によるものである。</a:t>
          </a:r>
        </a:p>
        <a:p>
          <a:r>
            <a:rPr kumimoji="1" lang="ja-JP" altLang="en-US" sz="1100">
              <a:latin typeface="ＭＳ Ｐゴシック" panose="020B0600070205080204" pitchFamily="50" charset="-128"/>
              <a:ea typeface="ＭＳ Ｐゴシック" panose="020B0600070205080204" pitchFamily="50" charset="-128"/>
            </a:rPr>
            <a:t>　今後も引き続き債務償還費率が伸びないよう取り組みを進めていく。</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7" name="テキスト ボックス 106"/>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09" name="テキスト ボックス 108"/>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15" name="テキスト ボックス 114"/>
        <xdr:cNvSpPr txBox="1"/>
      </xdr:nvSpPr>
      <xdr:spPr>
        <a:xfrm>
          <a:off x="10756676" y="55788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20708</xdr:rowOff>
    </xdr:from>
    <xdr:to>
      <xdr:col>76</xdr:col>
      <xdr:colOff>21589</xdr:colOff>
      <xdr:row>34</xdr:row>
      <xdr:rowOff>146784</xdr:rowOff>
    </xdr:to>
    <xdr:cxnSp macro="">
      <xdr:nvCxnSpPr>
        <xdr:cNvPr id="121" name="直線コネクタ 120"/>
        <xdr:cNvCxnSpPr/>
      </xdr:nvCxnSpPr>
      <xdr:spPr>
        <a:xfrm flipV="1">
          <a:off x="14793595" y="5421383"/>
          <a:ext cx="1269" cy="1326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150611</xdr:rowOff>
    </xdr:from>
    <xdr:ext cx="469744" cy="259045"/>
    <xdr:sp macro="" textlink="">
      <xdr:nvSpPr>
        <xdr:cNvPr id="122" name="債務償還比率最小値テキスト"/>
        <xdr:cNvSpPr txBox="1"/>
      </xdr:nvSpPr>
      <xdr:spPr>
        <a:xfrm>
          <a:off x="14846300" y="675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146784</xdr:rowOff>
    </xdr:from>
    <xdr:to>
      <xdr:col>76</xdr:col>
      <xdr:colOff>111125</xdr:colOff>
      <xdr:row>34</xdr:row>
      <xdr:rowOff>146784</xdr:rowOff>
    </xdr:to>
    <xdr:cxnSp macro="">
      <xdr:nvCxnSpPr>
        <xdr:cNvPr id="123" name="直線コネクタ 122"/>
        <xdr:cNvCxnSpPr/>
      </xdr:nvCxnSpPr>
      <xdr:spPr>
        <a:xfrm>
          <a:off x="14706600" y="67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138835</xdr:rowOff>
    </xdr:from>
    <xdr:ext cx="560923" cy="259045"/>
    <xdr:sp macro="" textlink="">
      <xdr:nvSpPr>
        <xdr:cNvPr id="124" name="債務償還比率最大値テキスト"/>
        <xdr:cNvSpPr txBox="1"/>
      </xdr:nvSpPr>
      <xdr:spPr>
        <a:xfrm>
          <a:off x="14846300" y="51966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20708</xdr:rowOff>
    </xdr:from>
    <xdr:to>
      <xdr:col>76</xdr:col>
      <xdr:colOff>111125</xdr:colOff>
      <xdr:row>27</xdr:row>
      <xdr:rowOff>20708</xdr:rowOff>
    </xdr:to>
    <xdr:cxnSp macro="">
      <xdr:nvCxnSpPr>
        <xdr:cNvPr id="125" name="直線コネクタ 124"/>
        <xdr:cNvCxnSpPr/>
      </xdr:nvCxnSpPr>
      <xdr:spPr>
        <a:xfrm>
          <a:off x="14706600" y="542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151034</xdr:rowOff>
    </xdr:from>
    <xdr:ext cx="469744" cy="259045"/>
    <xdr:sp macro="" textlink="">
      <xdr:nvSpPr>
        <xdr:cNvPr id="126" name="債務償還比率平均値テキスト"/>
        <xdr:cNvSpPr txBox="1"/>
      </xdr:nvSpPr>
      <xdr:spPr>
        <a:xfrm>
          <a:off x="14846300" y="6066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128157</xdr:rowOff>
    </xdr:from>
    <xdr:to>
      <xdr:col>76</xdr:col>
      <xdr:colOff>73025</xdr:colOff>
      <xdr:row>32</xdr:row>
      <xdr:rowOff>58307</xdr:rowOff>
    </xdr:to>
    <xdr:sp macro="" textlink="">
      <xdr:nvSpPr>
        <xdr:cNvPr id="127" name="フローチャート: 判断 126"/>
        <xdr:cNvSpPr/>
      </xdr:nvSpPr>
      <xdr:spPr>
        <a:xfrm>
          <a:off x="14744700" y="621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122400</xdr:rowOff>
    </xdr:from>
    <xdr:to>
      <xdr:col>72</xdr:col>
      <xdr:colOff>123825</xdr:colOff>
      <xdr:row>32</xdr:row>
      <xdr:rowOff>52550</xdr:rowOff>
    </xdr:to>
    <xdr:sp macro="" textlink="">
      <xdr:nvSpPr>
        <xdr:cNvPr id="128" name="フローチャート: 判断 127"/>
        <xdr:cNvSpPr/>
      </xdr:nvSpPr>
      <xdr:spPr>
        <a:xfrm>
          <a:off x="14033500" y="620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15551</xdr:rowOff>
    </xdr:from>
    <xdr:to>
      <xdr:col>76</xdr:col>
      <xdr:colOff>73025</xdr:colOff>
      <xdr:row>33</xdr:row>
      <xdr:rowOff>117151</xdr:rowOff>
    </xdr:to>
    <xdr:sp macro="" textlink="">
      <xdr:nvSpPr>
        <xdr:cNvPr id="134" name="楕円 133"/>
        <xdr:cNvSpPr/>
      </xdr:nvSpPr>
      <xdr:spPr>
        <a:xfrm>
          <a:off x="14744700" y="644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165428</xdr:rowOff>
    </xdr:from>
    <xdr:ext cx="469744" cy="259045"/>
    <xdr:sp macro="" textlink="">
      <xdr:nvSpPr>
        <xdr:cNvPr id="135" name="債務償還比率該当値テキスト"/>
        <xdr:cNvSpPr txBox="1"/>
      </xdr:nvSpPr>
      <xdr:spPr>
        <a:xfrm>
          <a:off x="14846300" y="642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133385</xdr:rowOff>
    </xdr:from>
    <xdr:to>
      <xdr:col>72</xdr:col>
      <xdr:colOff>123825</xdr:colOff>
      <xdr:row>33</xdr:row>
      <xdr:rowOff>63535</xdr:rowOff>
    </xdr:to>
    <xdr:sp macro="" textlink="">
      <xdr:nvSpPr>
        <xdr:cNvPr id="136" name="楕円 135"/>
        <xdr:cNvSpPr/>
      </xdr:nvSpPr>
      <xdr:spPr>
        <a:xfrm>
          <a:off x="14033500" y="639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12735</xdr:rowOff>
    </xdr:from>
    <xdr:to>
      <xdr:col>76</xdr:col>
      <xdr:colOff>22225</xdr:colOff>
      <xdr:row>33</xdr:row>
      <xdr:rowOff>66351</xdr:rowOff>
    </xdr:to>
    <xdr:cxnSp macro="">
      <xdr:nvCxnSpPr>
        <xdr:cNvPr id="137" name="直線コネクタ 136"/>
        <xdr:cNvCxnSpPr/>
      </xdr:nvCxnSpPr>
      <xdr:spPr>
        <a:xfrm>
          <a:off x="14084300" y="6442110"/>
          <a:ext cx="711200" cy="5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69077</xdr:rowOff>
    </xdr:from>
    <xdr:ext cx="469744" cy="259045"/>
    <xdr:sp macro="" textlink="">
      <xdr:nvSpPr>
        <xdr:cNvPr id="138" name="n_1aveValue債務償還比率"/>
        <xdr:cNvSpPr txBox="1"/>
      </xdr:nvSpPr>
      <xdr:spPr>
        <a:xfrm>
          <a:off x="13836727" y="598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54663</xdr:rowOff>
    </xdr:from>
    <xdr:ext cx="469744" cy="259045"/>
    <xdr:sp macro="" textlink="">
      <xdr:nvSpPr>
        <xdr:cNvPr id="139" name="n_1mainValue債務償還比率"/>
        <xdr:cNvSpPr txBox="1"/>
      </xdr:nvSpPr>
      <xdr:spPr>
        <a:xfrm>
          <a:off x="13836727" y="648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兵庫県朝来市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30,689
30,363
403.06
21,131,740
20,498,409
363,186
12,727,021
24,166,933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41</xdr:row>
      <xdr:rowOff>38644</xdr:rowOff>
    </xdr:to>
    <xdr:cxnSp macro="">
      <xdr:nvCxnSpPr>
        <xdr:cNvPr id="57" name="直線コネクタ 56"/>
        <xdr:cNvCxnSpPr/>
      </xdr:nvCxnSpPr>
      <xdr:spPr>
        <a:xfrm flipV="1">
          <a:off x="4634865" y="5789567"/>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42471</xdr:rowOff>
    </xdr:from>
    <xdr:ext cx="405111" cy="259045"/>
    <xdr:sp macro="" textlink="">
      <xdr:nvSpPr>
        <xdr:cNvPr id="58" name="【道路】&#10;有形固定資産減価償却率最小値テキスト"/>
        <xdr:cNvSpPr txBox="1"/>
      </xdr:nvSpPr>
      <xdr:spPr>
        <a:xfrm>
          <a:off x="4673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38644</xdr:rowOff>
    </xdr:from>
    <xdr:to>
      <xdr:col>24</xdr:col>
      <xdr:colOff>152400</xdr:colOff>
      <xdr:row>41</xdr:row>
      <xdr:rowOff>38644</xdr:rowOff>
    </xdr:to>
    <xdr:cxnSp macro="">
      <xdr:nvCxnSpPr>
        <xdr:cNvPr id="59" name="直線コネクタ 58"/>
        <xdr:cNvCxnSpPr/>
      </xdr:nvCxnSpPr>
      <xdr:spPr>
        <a:xfrm>
          <a:off x="4546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405111" cy="259045"/>
    <xdr:sp macro="" textlink="">
      <xdr:nvSpPr>
        <xdr:cNvPr id="60" name="【道路】&#10;有形固定資産減価償却率最大値テキスト"/>
        <xdr:cNvSpPr txBox="1"/>
      </xdr:nvSpPr>
      <xdr:spPr>
        <a:xfrm>
          <a:off x="4673600" y="5564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1" name="直線コネクタ 60"/>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2" name="【道路】&#10;有形固定資産減価償却率平均値テキスト"/>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3" name="フローチャート: 判断 62"/>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125004</xdr:rowOff>
    </xdr:from>
    <xdr:to>
      <xdr:col>20</xdr:col>
      <xdr:colOff>38100</xdr:colOff>
      <xdr:row>37</xdr:row>
      <xdr:rowOff>55154</xdr:rowOff>
    </xdr:to>
    <xdr:sp macro="" textlink="">
      <xdr:nvSpPr>
        <xdr:cNvPr id="64" name="フローチャート: 判断 63"/>
        <xdr:cNvSpPr/>
      </xdr:nvSpPr>
      <xdr:spPr>
        <a:xfrm>
          <a:off x="37465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154396</xdr:rowOff>
    </xdr:from>
    <xdr:to>
      <xdr:col>15</xdr:col>
      <xdr:colOff>101600</xdr:colOff>
      <xdr:row>37</xdr:row>
      <xdr:rowOff>84546</xdr:rowOff>
    </xdr:to>
    <xdr:sp macro="" textlink="">
      <xdr:nvSpPr>
        <xdr:cNvPr id="65" name="フローチャート: 判断 64"/>
        <xdr:cNvSpPr/>
      </xdr:nvSpPr>
      <xdr:spPr>
        <a:xfrm>
          <a:off x="2857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38463</xdr:rowOff>
    </xdr:from>
    <xdr:to>
      <xdr:col>10</xdr:col>
      <xdr:colOff>165100</xdr:colOff>
      <xdr:row>37</xdr:row>
      <xdr:rowOff>140063</xdr:rowOff>
    </xdr:to>
    <xdr:sp macro="" textlink="">
      <xdr:nvSpPr>
        <xdr:cNvPr id="66" name="フローチャート: 判断 65"/>
        <xdr:cNvSpPr/>
      </xdr:nvSpPr>
      <xdr:spPr>
        <a:xfrm>
          <a:off x="1968500" y="638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4173</xdr:rowOff>
    </xdr:from>
    <xdr:to>
      <xdr:col>24</xdr:col>
      <xdr:colOff>114300</xdr:colOff>
      <xdr:row>37</xdr:row>
      <xdr:rowOff>105773</xdr:rowOff>
    </xdr:to>
    <xdr:sp macro="" textlink="">
      <xdr:nvSpPr>
        <xdr:cNvPr id="72" name="楕円 71"/>
        <xdr:cNvSpPr/>
      </xdr:nvSpPr>
      <xdr:spPr>
        <a:xfrm>
          <a:off x="4584700" y="63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154050</xdr:rowOff>
    </xdr:from>
    <xdr:ext cx="405111" cy="259045"/>
    <xdr:sp macro="" textlink="">
      <xdr:nvSpPr>
        <xdr:cNvPr id="73" name="【道路】&#10;有形固定資産減価償却率該当値テキスト"/>
        <xdr:cNvSpPr txBox="1"/>
      </xdr:nvSpPr>
      <xdr:spPr>
        <a:xfrm>
          <a:off x="4673600" y="632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27033</xdr:rowOff>
    </xdr:from>
    <xdr:to>
      <xdr:col>20</xdr:col>
      <xdr:colOff>38100</xdr:colOff>
      <xdr:row>37</xdr:row>
      <xdr:rowOff>128633</xdr:rowOff>
    </xdr:to>
    <xdr:sp macro="" textlink="">
      <xdr:nvSpPr>
        <xdr:cNvPr id="74" name="楕円 73"/>
        <xdr:cNvSpPr/>
      </xdr:nvSpPr>
      <xdr:spPr>
        <a:xfrm>
          <a:off x="3746500" y="63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54973</xdr:rowOff>
    </xdr:from>
    <xdr:to>
      <xdr:col>24</xdr:col>
      <xdr:colOff>63500</xdr:colOff>
      <xdr:row>37</xdr:row>
      <xdr:rowOff>77833</xdr:rowOff>
    </xdr:to>
    <xdr:cxnSp macro="">
      <xdr:nvCxnSpPr>
        <xdr:cNvPr id="75" name="直線コネクタ 74"/>
        <xdr:cNvCxnSpPr/>
      </xdr:nvCxnSpPr>
      <xdr:spPr>
        <a:xfrm flipV="1">
          <a:off x="3797300" y="639862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40096</xdr:rowOff>
    </xdr:from>
    <xdr:to>
      <xdr:col>15</xdr:col>
      <xdr:colOff>101600</xdr:colOff>
      <xdr:row>37</xdr:row>
      <xdr:rowOff>141696</xdr:rowOff>
    </xdr:to>
    <xdr:sp macro="" textlink="">
      <xdr:nvSpPr>
        <xdr:cNvPr id="76" name="楕円 75"/>
        <xdr:cNvSpPr/>
      </xdr:nvSpPr>
      <xdr:spPr>
        <a:xfrm>
          <a:off x="28575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77833</xdr:rowOff>
    </xdr:from>
    <xdr:to>
      <xdr:col>19</xdr:col>
      <xdr:colOff>177800</xdr:colOff>
      <xdr:row>37</xdr:row>
      <xdr:rowOff>90896</xdr:rowOff>
    </xdr:to>
    <xdr:cxnSp macro="">
      <xdr:nvCxnSpPr>
        <xdr:cNvPr id="77" name="直線コネクタ 76"/>
        <xdr:cNvCxnSpPr/>
      </xdr:nvCxnSpPr>
      <xdr:spPr>
        <a:xfrm flipV="1">
          <a:off x="2908300" y="642148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71681</xdr:rowOff>
    </xdr:from>
    <xdr:ext cx="405111" cy="259045"/>
    <xdr:sp macro="" textlink="">
      <xdr:nvSpPr>
        <xdr:cNvPr id="78" name="n_1aveValue【道路】&#10;有形固定資産減価償却率"/>
        <xdr:cNvSpPr txBox="1"/>
      </xdr:nvSpPr>
      <xdr:spPr>
        <a:xfrm>
          <a:off x="358204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101073</xdr:rowOff>
    </xdr:from>
    <xdr:ext cx="405111" cy="259045"/>
    <xdr:sp macro="" textlink="">
      <xdr:nvSpPr>
        <xdr:cNvPr id="79" name="n_2aveValue【道路】&#10;有形固定資産減価償却率"/>
        <xdr:cNvSpPr txBox="1"/>
      </xdr:nvSpPr>
      <xdr:spPr>
        <a:xfrm>
          <a:off x="2705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156590</xdr:rowOff>
    </xdr:from>
    <xdr:ext cx="405111" cy="259045"/>
    <xdr:sp macro="" textlink="">
      <xdr:nvSpPr>
        <xdr:cNvPr id="80" name="n_3aveValue【道路】&#10;有形固定資産減価償却率"/>
        <xdr:cNvSpPr txBox="1"/>
      </xdr:nvSpPr>
      <xdr:spPr>
        <a:xfrm>
          <a:off x="181674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119760</xdr:rowOff>
    </xdr:from>
    <xdr:ext cx="405111" cy="259045"/>
    <xdr:sp macro="" textlink="">
      <xdr:nvSpPr>
        <xdr:cNvPr id="81" name="n_1mainValue【道路】&#10;有形固定資産減価償却率"/>
        <xdr:cNvSpPr txBox="1"/>
      </xdr:nvSpPr>
      <xdr:spPr>
        <a:xfrm>
          <a:off x="3582044" y="646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132823</xdr:rowOff>
    </xdr:from>
    <xdr:ext cx="405111" cy="259045"/>
    <xdr:sp macro="" textlink="">
      <xdr:nvSpPr>
        <xdr:cNvPr id="82" name="n_2mainValue【道路】&#10;有形固定資産減価償却率"/>
        <xdr:cNvSpPr txBox="1"/>
      </xdr:nvSpPr>
      <xdr:spPr>
        <a:xfrm>
          <a:off x="2705744" y="647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93193</xdr:rowOff>
    </xdr:from>
    <xdr:to>
      <xdr:col>54</xdr:col>
      <xdr:colOff>189865</xdr:colOff>
      <xdr:row>41</xdr:row>
      <xdr:rowOff>53149</xdr:rowOff>
    </xdr:to>
    <xdr:cxnSp macro="">
      <xdr:nvCxnSpPr>
        <xdr:cNvPr id="106" name="直線コネクタ 105"/>
        <xdr:cNvCxnSpPr/>
      </xdr:nvCxnSpPr>
      <xdr:spPr>
        <a:xfrm flipV="1">
          <a:off x="10476865" y="5751043"/>
          <a:ext cx="0" cy="133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56976</xdr:rowOff>
    </xdr:from>
    <xdr:ext cx="469744" cy="259045"/>
    <xdr:sp macro="" textlink="">
      <xdr:nvSpPr>
        <xdr:cNvPr id="107" name="【道路】&#10;一人当たり延長最小値テキスト"/>
        <xdr:cNvSpPr txBox="1"/>
      </xdr:nvSpPr>
      <xdr:spPr>
        <a:xfrm>
          <a:off x="10515600" y="708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53149</xdr:rowOff>
    </xdr:from>
    <xdr:to>
      <xdr:col>55</xdr:col>
      <xdr:colOff>88900</xdr:colOff>
      <xdr:row>41</xdr:row>
      <xdr:rowOff>53149</xdr:rowOff>
    </xdr:to>
    <xdr:cxnSp macro="">
      <xdr:nvCxnSpPr>
        <xdr:cNvPr id="108" name="直線コネクタ 107"/>
        <xdr:cNvCxnSpPr/>
      </xdr:nvCxnSpPr>
      <xdr:spPr>
        <a:xfrm>
          <a:off x="10388600" y="708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39870</xdr:rowOff>
    </xdr:from>
    <xdr:ext cx="534377" cy="259045"/>
    <xdr:sp macro="" textlink="">
      <xdr:nvSpPr>
        <xdr:cNvPr id="109" name="【道路】&#10;一人当たり延長最大値テキスト"/>
        <xdr:cNvSpPr txBox="1"/>
      </xdr:nvSpPr>
      <xdr:spPr>
        <a:xfrm>
          <a:off x="10515600" y="552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93193</xdr:rowOff>
    </xdr:from>
    <xdr:to>
      <xdr:col>55</xdr:col>
      <xdr:colOff>88900</xdr:colOff>
      <xdr:row>33</xdr:row>
      <xdr:rowOff>93193</xdr:rowOff>
    </xdr:to>
    <xdr:cxnSp macro="">
      <xdr:nvCxnSpPr>
        <xdr:cNvPr id="110" name="直線コネクタ 109"/>
        <xdr:cNvCxnSpPr/>
      </xdr:nvCxnSpPr>
      <xdr:spPr>
        <a:xfrm>
          <a:off x="10388600" y="5751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45928</xdr:rowOff>
    </xdr:from>
    <xdr:ext cx="534377" cy="259045"/>
    <xdr:sp macro="" textlink="">
      <xdr:nvSpPr>
        <xdr:cNvPr id="111" name="【道路】&#10;一人当たり延長平均値テキスト"/>
        <xdr:cNvSpPr txBox="1"/>
      </xdr:nvSpPr>
      <xdr:spPr>
        <a:xfrm>
          <a:off x="10515600" y="6561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67501</xdr:rowOff>
    </xdr:from>
    <xdr:to>
      <xdr:col>55</xdr:col>
      <xdr:colOff>50800</xdr:colOff>
      <xdr:row>38</xdr:row>
      <xdr:rowOff>169101</xdr:rowOff>
    </xdr:to>
    <xdr:sp macro="" textlink="">
      <xdr:nvSpPr>
        <xdr:cNvPr id="112" name="フローチャート: 判断 111"/>
        <xdr:cNvSpPr/>
      </xdr:nvSpPr>
      <xdr:spPr>
        <a:xfrm>
          <a:off x="10426700" y="658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54204</xdr:rowOff>
    </xdr:from>
    <xdr:to>
      <xdr:col>50</xdr:col>
      <xdr:colOff>165100</xdr:colOff>
      <xdr:row>38</xdr:row>
      <xdr:rowOff>155804</xdr:rowOff>
    </xdr:to>
    <xdr:sp macro="" textlink="">
      <xdr:nvSpPr>
        <xdr:cNvPr id="113" name="フローチャート: 判断 112"/>
        <xdr:cNvSpPr/>
      </xdr:nvSpPr>
      <xdr:spPr>
        <a:xfrm>
          <a:off x="9588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44145</xdr:rowOff>
    </xdr:from>
    <xdr:to>
      <xdr:col>46</xdr:col>
      <xdr:colOff>38100</xdr:colOff>
      <xdr:row>38</xdr:row>
      <xdr:rowOff>145745</xdr:rowOff>
    </xdr:to>
    <xdr:sp macro="" textlink="">
      <xdr:nvSpPr>
        <xdr:cNvPr id="114" name="フローチャート: 判断 113"/>
        <xdr:cNvSpPr/>
      </xdr:nvSpPr>
      <xdr:spPr>
        <a:xfrm>
          <a:off x="8699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40374</xdr:rowOff>
    </xdr:from>
    <xdr:to>
      <xdr:col>41</xdr:col>
      <xdr:colOff>101600</xdr:colOff>
      <xdr:row>38</xdr:row>
      <xdr:rowOff>141974</xdr:rowOff>
    </xdr:to>
    <xdr:sp macro="" textlink="">
      <xdr:nvSpPr>
        <xdr:cNvPr id="115" name="フローチャート: 判断 114"/>
        <xdr:cNvSpPr/>
      </xdr:nvSpPr>
      <xdr:spPr>
        <a:xfrm>
          <a:off x="7810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144577</xdr:rowOff>
    </xdr:from>
    <xdr:to>
      <xdr:col>55</xdr:col>
      <xdr:colOff>50800</xdr:colOff>
      <xdr:row>36</xdr:row>
      <xdr:rowOff>74727</xdr:rowOff>
    </xdr:to>
    <xdr:sp macro="" textlink="">
      <xdr:nvSpPr>
        <xdr:cNvPr id="121" name="楕円 120"/>
        <xdr:cNvSpPr/>
      </xdr:nvSpPr>
      <xdr:spPr>
        <a:xfrm>
          <a:off x="10426700" y="614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167454</xdr:rowOff>
    </xdr:from>
    <xdr:ext cx="534377" cy="259045"/>
    <xdr:sp macro="" textlink="">
      <xdr:nvSpPr>
        <xdr:cNvPr id="122" name="【道路】&#10;一人当たり延長該当値テキスト"/>
        <xdr:cNvSpPr txBox="1"/>
      </xdr:nvSpPr>
      <xdr:spPr>
        <a:xfrm>
          <a:off x="10515600" y="599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155207</xdr:rowOff>
    </xdr:from>
    <xdr:to>
      <xdr:col>50</xdr:col>
      <xdr:colOff>165100</xdr:colOff>
      <xdr:row>36</xdr:row>
      <xdr:rowOff>85357</xdr:rowOff>
    </xdr:to>
    <xdr:sp macro="" textlink="">
      <xdr:nvSpPr>
        <xdr:cNvPr id="123" name="楕円 122"/>
        <xdr:cNvSpPr/>
      </xdr:nvSpPr>
      <xdr:spPr>
        <a:xfrm>
          <a:off x="9588500" y="615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23927</xdr:rowOff>
    </xdr:from>
    <xdr:to>
      <xdr:col>55</xdr:col>
      <xdr:colOff>0</xdr:colOff>
      <xdr:row>36</xdr:row>
      <xdr:rowOff>34557</xdr:rowOff>
    </xdr:to>
    <xdr:cxnSp macro="">
      <xdr:nvCxnSpPr>
        <xdr:cNvPr id="124" name="直線コネクタ 123"/>
        <xdr:cNvCxnSpPr/>
      </xdr:nvCxnSpPr>
      <xdr:spPr>
        <a:xfrm flipV="1">
          <a:off x="9639300" y="6196127"/>
          <a:ext cx="8382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169342</xdr:rowOff>
    </xdr:from>
    <xdr:to>
      <xdr:col>46</xdr:col>
      <xdr:colOff>38100</xdr:colOff>
      <xdr:row>36</xdr:row>
      <xdr:rowOff>99492</xdr:rowOff>
    </xdr:to>
    <xdr:sp macro="" textlink="">
      <xdr:nvSpPr>
        <xdr:cNvPr id="125" name="楕円 124"/>
        <xdr:cNvSpPr/>
      </xdr:nvSpPr>
      <xdr:spPr>
        <a:xfrm>
          <a:off x="8699500" y="61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34557</xdr:rowOff>
    </xdr:from>
    <xdr:to>
      <xdr:col>50</xdr:col>
      <xdr:colOff>114300</xdr:colOff>
      <xdr:row>36</xdr:row>
      <xdr:rowOff>48692</xdr:rowOff>
    </xdr:to>
    <xdr:cxnSp macro="">
      <xdr:nvCxnSpPr>
        <xdr:cNvPr id="126" name="直線コネクタ 125"/>
        <xdr:cNvCxnSpPr/>
      </xdr:nvCxnSpPr>
      <xdr:spPr>
        <a:xfrm flipV="1">
          <a:off x="8750300" y="6206757"/>
          <a:ext cx="889000" cy="1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146931</xdr:rowOff>
    </xdr:from>
    <xdr:ext cx="534377" cy="259045"/>
    <xdr:sp macro="" textlink="">
      <xdr:nvSpPr>
        <xdr:cNvPr id="127" name="n_1aveValue【道路】&#10;一人当たり延長"/>
        <xdr:cNvSpPr txBox="1"/>
      </xdr:nvSpPr>
      <xdr:spPr>
        <a:xfrm>
          <a:off x="9359411" y="66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136872</xdr:rowOff>
    </xdr:from>
    <xdr:ext cx="534377" cy="259045"/>
    <xdr:sp macro="" textlink="">
      <xdr:nvSpPr>
        <xdr:cNvPr id="128" name="n_2aveValue【道路】&#10;一人当たり延長"/>
        <xdr:cNvSpPr txBox="1"/>
      </xdr:nvSpPr>
      <xdr:spPr>
        <a:xfrm>
          <a:off x="84831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158500</xdr:rowOff>
    </xdr:from>
    <xdr:ext cx="534377" cy="259045"/>
    <xdr:sp macro="" textlink="">
      <xdr:nvSpPr>
        <xdr:cNvPr id="129" name="n_3aveValue【道路】&#10;一人当たり延長"/>
        <xdr:cNvSpPr txBox="1"/>
      </xdr:nvSpPr>
      <xdr:spPr>
        <a:xfrm>
          <a:off x="7594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101884</xdr:rowOff>
    </xdr:from>
    <xdr:ext cx="534377" cy="259045"/>
    <xdr:sp macro="" textlink="">
      <xdr:nvSpPr>
        <xdr:cNvPr id="130" name="n_1mainValue【道路】&#10;一人当たり延長"/>
        <xdr:cNvSpPr txBox="1"/>
      </xdr:nvSpPr>
      <xdr:spPr>
        <a:xfrm>
          <a:off x="9359411" y="593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116019</xdr:rowOff>
    </xdr:from>
    <xdr:ext cx="534377" cy="259045"/>
    <xdr:sp macro="" textlink="">
      <xdr:nvSpPr>
        <xdr:cNvPr id="131" name="n_2mainValue【道路】&#10;一人当たり延長"/>
        <xdr:cNvSpPr txBox="1"/>
      </xdr:nvSpPr>
      <xdr:spPr>
        <a:xfrm>
          <a:off x="8483111" y="594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150223</xdr:rowOff>
    </xdr:from>
    <xdr:to>
      <xdr:col>24</xdr:col>
      <xdr:colOff>62865</xdr:colOff>
      <xdr:row>64</xdr:row>
      <xdr:rowOff>102870</xdr:rowOff>
    </xdr:to>
    <xdr:cxnSp macro="">
      <xdr:nvCxnSpPr>
        <xdr:cNvPr id="157" name="直線コネクタ 156"/>
        <xdr:cNvCxnSpPr/>
      </xdr:nvCxnSpPr>
      <xdr:spPr>
        <a:xfrm flipV="1">
          <a:off x="4634865" y="9579973"/>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96900</xdr:rowOff>
    </xdr:from>
    <xdr:ext cx="405111" cy="259045"/>
    <xdr:sp macro="" textlink="">
      <xdr:nvSpPr>
        <xdr:cNvPr id="160" name="【橋りょう・トンネル】&#10;有形固定資産減価償却率最大値テキスト"/>
        <xdr:cNvSpPr txBox="1"/>
      </xdr:nvSpPr>
      <xdr:spPr>
        <a:xfrm>
          <a:off x="4673600" y="935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150223</xdr:rowOff>
    </xdr:from>
    <xdr:to>
      <xdr:col>24</xdr:col>
      <xdr:colOff>152400</xdr:colOff>
      <xdr:row>55</xdr:row>
      <xdr:rowOff>150223</xdr:rowOff>
    </xdr:to>
    <xdr:cxnSp macro="">
      <xdr:nvCxnSpPr>
        <xdr:cNvPr id="161" name="直線コネクタ 160"/>
        <xdr:cNvCxnSpPr/>
      </xdr:nvCxnSpPr>
      <xdr:spPr>
        <a:xfrm>
          <a:off x="4546600" y="957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133730</xdr:rowOff>
    </xdr:from>
    <xdr:ext cx="405111" cy="259045"/>
    <xdr:sp macro="" textlink="">
      <xdr:nvSpPr>
        <xdr:cNvPr id="162" name="【橋りょう・トンネル】&#10;有形固定資産減価償却率平均値テキスト"/>
        <xdr:cNvSpPr txBox="1"/>
      </xdr:nvSpPr>
      <xdr:spPr>
        <a:xfrm>
          <a:off x="4673600" y="990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110853</xdr:rowOff>
    </xdr:from>
    <xdr:to>
      <xdr:col>24</xdr:col>
      <xdr:colOff>114300</xdr:colOff>
      <xdr:row>59</xdr:row>
      <xdr:rowOff>41003</xdr:rowOff>
    </xdr:to>
    <xdr:sp macro="" textlink="">
      <xdr:nvSpPr>
        <xdr:cNvPr id="163" name="フローチャート: 判断 162"/>
        <xdr:cNvSpPr/>
      </xdr:nvSpPr>
      <xdr:spPr>
        <a:xfrm>
          <a:off x="45847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140244</xdr:rowOff>
    </xdr:from>
    <xdr:to>
      <xdr:col>20</xdr:col>
      <xdr:colOff>38100</xdr:colOff>
      <xdr:row>59</xdr:row>
      <xdr:rowOff>70394</xdr:rowOff>
    </xdr:to>
    <xdr:sp macro="" textlink="">
      <xdr:nvSpPr>
        <xdr:cNvPr id="164" name="フローチャート: 判断 163"/>
        <xdr:cNvSpPr/>
      </xdr:nvSpPr>
      <xdr:spPr>
        <a:xfrm>
          <a:off x="3746500" y="1008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169635</xdr:rowOff>
    </xdr:from>
    <xdr:to>
      <xdr:col>15</xdr:col>
      <xdr:colOff>101600</xdr:colOff>
      <xdr:row>59</xdr:row>
      <xdr:rowOff>99785</xdr:rowOff>
    </xdr:to>
    <xdr:sp macro="" textlink="">
      <xdr:nvSpPr>
        <xdr:cNvPr id="165" name="フローチャート: 判断 164"/>
        <xdr:cNvSpPr/>
      </xdr:nvSpPr>
      <xdr:spPr>
        <a:xfrm>
          <a:off x="2857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66" name="フローチャート: 判断 165"/>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43906</xdr:rowOff>
    </xdr:from>
    <xdr:to>
      <xdr:col>24</xdr:col>
      <xdr:colOff>114300</xdr:colOff>
      <xdr:row>62</xdr:row>
      <xdr:rowOff>145506</xdr:rowOff>
    </xdr:to>
    <xdr:sp macro="" textlink="">
      <xdr:nvSpPr>
        <xdr:cNvPr id="172" name="楕円 171"/>
        <xdr:cNvSpPr/>
      </xdr:nvSpPr>
      <xdr:spPr>
        <a:xfrm>
          <a:off x="4584700" y="106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22333</xdr:rowOff>
    </xdr:from>
    <xdr:ext cx="405111" cy="259045"/>
    <xdr:sp macro="" textlink="">
      <xdr:nvSpPr>
        <xdr:cNvPr id="173" name="【橋りょう・トンネル】&#10;有形固定資産減価償却率該当値テキスト"/>
        <xdr:cNvSpPr txBox="1"/>
      </xdr:nvSpPr>
      <xdr:spPr>
        <a:xfrm>
          <a:off x="4673600" y="1065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60234</xdr:rowOff>
    </xdr:from>
    <xdr:to>
      <xdr:col>20</xdr:col>
      <xdr:colOff>38100</xdr:colOff>
      <xdr:row>62</xdr:row>
      <xdr:rowOff>161834</xdr:rowOff>
    </xdr:to>
    <xdr:sp macro="" textlink="">
      <xdr:nvSpPr>
        <xdr:cNvPr id="174" name="楕円 173"/>
        <xdr:cNvSpPr/>
      </xdr:nvSpPr>
      <xdr:spPr>
        <a:xfrm>
          <a:off x="3746500" y="106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94706</xdr:rowOff>
    </xdr:from>
    <xdr:to>
      <xdr:col>24</xdr:col>
      <xdr:colOff>63500</xdr:colOff>
      <xdr:row>62</xdr:row>
      <xdr:rowOff>111034</xdr:rowOff>
    </xdr:to>
    <xdr:cxnSp macro="">
      <xdr:nvCxnSpPr>
        <xdr:cNvPr id="175" name="直線コネクタ 174"/>
        <xdr:cNvCxnSpPr/>
      </xdr:nvCxnSpPr>
      <xdr:spPr>
        <a:xfrm flipV="1">
          <a:off x="3797300" y="1072460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7983</xdr:rowOff>
    </xdr:from>
    <xdr:to>
      <xdr:col>15</xdr:col>
      <xdr:colOff>101600</xdr:colOff>
      <xdr:row>62</xdr:row>
      <xdr:rowOff>109583</xdr:rowOff>
    </xdr:to>
    <xdr:sp macro="" textlink="">
      <xdr:nvSpPr>
        <xdr:cNvPr id="176" name="楕円 175"/>
        <xdr:cNvSpPr/>
      </xdr:nvSpPr>
      <xdr:spPr>
        <a:xfrm>
          <a:off x="2857500" y="106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58783</xdr:rowOff>
    </xdr:from>
    <xdr:to>
      <xdr:col>19</xdr:col>
      <xdr:colOff>177800</xdr:colOff>
      <xdr:row>62</xdr:row>
      <xdr:rowOff>111034</xdr:rowOff>
    </xdr:to>
    <xdr:cxnSp macro="">
      <xdr:nvCxnSpPr>
        <xdr:cNvPr id="177" name="直線コネクタ 176"/>
        <xdr:cNvCxnSpPr/>
      </xdr:nvCxnSpPr>
      <xdr:spPr>
        <a:xfrm>
          <a:off x="2908300" y="1068868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86921</xdr:rowOff>
    </xdr:from>
    <xdr:ext cx="405111" cy="259045"/>
    <xdr:sp macro="" textlink="">
      <xdr:nvSpPr>
        <xdr:cNvPr id="178" name="n_1aveValue【橋りょう・トンネル】&#10;有形固定資産減価償却率"/>
        <xdr:cNvSpPr txBox="1"/>
      </xdr:nvSpPr>
      <xdr:spPr>
        <a:xfrm>
          <a:off x="35820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116312</xdr:rowOff>
    </xdr:from>
    <xdr:ext cx="405111" cy="259045"/>
    <xdr:sp macro="" textlink="">
      <xdr:nvSpPr>
        <xdr:cNvPr id="179" name="n_2aveValue【橋りょう・トンネル】&#10;有形固定資産減価償却率"/>
        <xdr:cNvSpPr txBox="1"/>
      </xdr:nvSpPr>
      <xdr:spPr>
        <a:xfrm>
          <a:off x="27057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129376</xdr:rowOff>
    </xdr:from>
    <xdr:ext cx="405111" cy="259045"/>
    <xdr:sp macro="" textlink="">
      <xdr:nvSpPr>
        <xdr:cNvPr id="180" name="n_3aveValue【橋りょう・トンネル】&#10;有形固定資産減価償却率"/>
        <xdr:cNvSpPr txBox="1"/>
      </xdr:nvSpPr>
      <xdr:spPr>
        <a:xfrm>
          <a:off x="1816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152961</xdr:rowOff>
    </xdr:from>
    <xdr:ext cx="405111" cy="259045"/>
    <xdr:sp macro="" textlink="">
      <xdr:nvSpPr>
        <xdr:cNvPr id="181" name="n_1mainValue【橋りょう・トンネル】&#10;有形固定資産減価償却率"/>
        <xdr:cNvSpPr txBox="1"/>
      </xdr:nvSpPr>
      <xdr:spPr>
        <a:xfrm>
          <a:off x="3582044" y="1078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100710</xdr:rowOff>
    </xdr:from>
    <xdr:ext cx="405111" cy="259045"/>
    <xdr:sp macro="" textlink="">
      <xdr:nvSpPr>
        <xdr:cNvPr id="182" name="n_2mainValue【橋りょう・トンネル】&#10;有形固定資産減価償却率"/>
        <xdr:cNvSpPr txBox="1"/>
      </xdr:nvSpPr>
      <xdr:spPr>
        <a:xfrm>
          <a:off x="2705744" y="1073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4" name="テキスト ボックス 19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6" name="テキスト ボックス 19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8" name="テキスト ボックス 19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0" name="テキスト ボックス 19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02" name="テキスト ボックス 20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4" name="テキスト ボックス 20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88036</xdr:rowOff>
    </xdr:from>
    <xdr:to>
      <xdr:col>54</xdr:col>
      <xdr:colOff>189865</xdr:colOff>
      <xdr:row>64</xdr:row>
      <xdr:rowOff>73082</xdr:rowOff>
    </xdr:to>
    <xdr:cxnSp macro="">
      <xdr:nvCxnSpPr>
        <xdr:cNvPr id="206" name="直線コネクタ 205"/>
        <xdr:cNvCxnSpPr/>
      </xdr:nvCxnSpPr>
      <xdr:spPr>
        <a:xfrm flipV="1">
          <a:off x="10476865" y="9517786"/>
          <a:ext cx="0" cy="152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76909</xdr:rowOff>
    </xdr:from>
    <xdr:ext cx="469744" cy="259045"/>
    <xdr:sp macro="" textlink="">
      <xdr:nvSpPr>
        <xdr:cNvPr id="207" name="【橋りょう・トンネル】&#10;一人当たり有形固定資産（償却資産）額最小値テキスト"/>
        <xdr:cNvSpPr txBox="1"/>
      </xdr:nvSpPr>
      <xdr:spPr>
        <a:xfrm>
          <a:off x="10515600" y="1104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73082</xdr:rowOff>
    </xdr:from>
    <xdr:to>
      <xdr:col>55</xdr:col>
      <xdr:colOff>88900</xdr:colOff>
      <xdr:row>64</xdr:row>
      <xdr:rowOff>73082</xdr:rowOff>
    </xdr:to>
    <xdr:cxnSp macro="">
      <xdr:nvCxnSpPr>
        <xdr:cNvPr id="208" name="直線コネクタ 207"/>
        <xdr:cNvCxnSpPr/>
      </xdr:nvCxnSpPr>
      <xdr:spPr>
        <a:xfrm>
          <a:off x="10388600" y="1104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34713</xdr:rowOff>
    </xdr:from>
    <xdr:ext cx="599010" cy="259045"/>
    <xdr:sp macro="" textlink="">
      <xdr:nvSpPr>
        <xdr:cNvPr id="209" name="【橋りょう・トンネル】&#10;一人当たり有形固定資産（償却資産）額最大値テキスト"/>
        <xdr:cNvSpPr txBox="1"/>
      </xdr:nvSpPr>
      <xdr:spPr>
        <a:xfrm>
          <a:off x="10515600" y="929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88036</xdr:rowOff>
    </xdr:from>
    <xdr:to>
      <xdr:col>55</xdr:col>
      <xdr:colOff>88900</xdr:colOff>
      <xdr:row>55</xdr:row>
      <xdr:rowOff>88036</xdr:rowOff>
    </xdr:to>
    <xdr:cxnSp macro="">
      <xdr:nvCxnSpPr>
        <xdr:cNvPr id="210" name="直線コネクタ 209"/>
        <xdr:cNvCxnSpPr/>
      </xdr:nvCxnSpPr>
      <xdr:spPr>
        <a:xfrm>
          <a:off x="10388600" y="95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142091</xdr:rowOff>
    </xdr:from>
    <xdr:ext cx="599010" cy="259045"/>
    <xdr:sp macro="" textlink="">
      <xdr:nvSpPr>
        <xdr:cNvPr id="211" name="【橋りょう・トンネル】&#10;一人当たり有形固定資産（償却資産）額平均値テキスト"/>
        <xdr:cNvSpPr txBox="1"/>
      </xdr:nvSpPr>
      <xdr:spPr>
        <a:xfrm>
          <a:off x="10515600" y="104290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119214</xdr:rowOff>
    </xdr:from>
    <xdr:to>
      <xdr:col>55</xdr:col>
      <xdr:colOff>50800</xdr:colOff>
      <xdr:row>62</xdr:row>
      <xdr:rowOff>49364</xdr:rowOff>
    </xdr:to>
    <xdr:sp macro="" textlink="">
      <xdr:nvSpPr>
        <xdr:cNvPr id="212" name="フローチャート: 判断 211"/>
        <xdr:cNvSpPr/>
      </xdr:nvSpPr>
      <xdr:spPr>
        <a:xfrm>
          <a:off x="10426700" y="1057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98420</xdr:rowOff>
    </xdr:from>
    <xdr:to>
      <xdr:col>50</xdr:col>
      <xdr:colOff>165100</xdr:colOff>
      <xdr:row>62</xdr:row>
      <xdr:rowOff>28570</xdr:rowOff>
    </xdr:to>
    <xdr:sp macro="" textlink="">
      <xdr:nvSpPr>
        <xdr:cNvPr id="213" name="フローチャート: 判断 212"/>
        <xdr:cNvSpPr/>
      </xdr:nvSpPr>
      <xdr:spPr>
        <a:xfrm>
          <a:off x="9588500" y="105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83209</xdr:rowOff>
    </xdr:from>
    <xdr:to>
      <xdr:col>46</xdr:col>
      <xdr:colOff>38100</xdr:colOff>
      <xdr:row>62</xdr:row>
      <xdr:rowOff>13359</xdr:rowOff>
    </xdr:to>
    <xdr:sp macro="" textlink="">
      <xdr:nvSpPr>
        <xdr:cNvPr id="214" name="フローチャート: 判断 213"/>
        <xdr:cNvSpPr/>
      </xdr:nvSpPr>
      <xdr:spPr>
        <a:xfrm>
          <a:off x="8699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82099</xdr:rowOff>
    </xdr:from>
    <xdr:to>
      <xdr:col>41</xdr:col>
      <xdr:colOff>101600</xdr:colOff>
      <xdr:row>62</xdr:row>
      <xdr:rowOff>12249</xdr:rowOff>
    </xdr:to>
    <xdr:sp macro="" textlink="">
      <xdr:nvSpPr>
        <xdr:cNvPr id="215" name="フローチャート: 判断 214"/>
        <xdr:cNvSpPr/>
      </xdr:nvSpPr>
      <xdr:spPr>
        <a:xfrm>
          <a:off x="7810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149237</xdr:rowOff>
    </xdr:from>
    <xdr:to>
      <xdr:col>55</xdr:col>
      <xdr:colOff>50800</xdr:colOff>
      <xdr:row>64</xdr:row>
      <xdr:rowOff>79387</xdr:rowOff>
    </xdr:to>
    <xdr:sp macro="" textlink="">
      <xdr:nvSpPr>
        <xdr:cNvPr id="221" name="楕円 220"/>
        <xdr:cNvSpPr/>
      </xdr:nvSpPr>
      <xdr:spPr>
        <a:xfrm>
          <a:off x="10426700" y="1095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64164</xdr:rowOff>
    </xdr:from>
    <xdr:ext cx="534377" cy="259045"/>
    <xdr:sp macro="" textlink="">
      <xdr:nvSpPr>
        <xdr:cNvPr id="222" name="【橋りょう・トンネル】&#10;一人当たり有形固定資産（償却資産）額該当値テキスト"/>
        <xdr:cNvSpPr txBox="1"/>
      </xdr:nvSpPr>
      <xdr:spPr>
        <a:xfrm>
          <a:off x="10515600" y="1086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151671</xdr:rowOff>
    </xdr:from>
    <xdr:to>
      <xdr:col>50</xdr:col>
      <xdr:colOff>165100</xdr:colOff>
      <xdr:row>64</xdr:row>
      <xdr:rowOff>81821</xdr:rowOff>
    </xdr:to>
    <xdr:sp macro="" textlink="">
      <xdr:nvSpPr>
        <xdr:cNvPr id="223" name="楕円 222"/>
        <xdr:cNvSpPr/>
      </xdr:nvSpPr>
      <xdr:spPr>
        <a:xfrm>
          <a:off x="9588500" y="1095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28587</xdr:rowOff>
    </xdr:from>
    <xdr:to>
      <xdr:col>55</xdr:col>
      <xdr:colOff>0</xdr:colOff>
      <xdr:row>64</xdr:row>
      <xdr:rowOff>31021</xdr:rowOff>
    </xdr:to>
    <xdr:cxnSp macro="">
      <xdr:nvCxnSpPr>
        <xdr:cNvPr id="224" name="直線コネクタ 223"/>
        <xdr:cNvCxnSpPr/>
      </xdr:nvCxnSpPr>
      <xdr:spPr>
        <a:xfrm flipV="1">
          <a:off x="9639300" y="11001387"/>
          <a:ext cx="838200" cy="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160255</xdr:rowOff>
    </xdr:from>
    <xdr:to>
      <xdr:col>46</xdr:col>
      <xdr:colOff>38100</xdr:colOff>
      <xdr:row>64</xdr:row>
      <xdr:rowOff>90405</xdr:rowOff>
    </xdr:to>
    <xdr:sp macro="" textlink="">
      <xdr:nvSpPr>
        <xdr:cNvPr id="225" name="楕円 224"/>
        <xdr:cNvSpPr/>
      </xdr:nvSpPr>
      <xdr:spPr>
        <a:xfrm>
          <a:off x="8699500" y="1096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31021</xdr:rowOff>
    </xdr:from>
    <xdr:to>
      <xdr:col>50</xdr:col>
      <xdr:colOff>114300</xdr:colOff>
      <xdr:row>64</xdr:row>
      <xdr:rowOff>39605</xdr:rowOff>
    </xdr:to>
    <xdr:cxnSp macro="">
      <xdr:nvCxnSpPr>
        <xdr:cNvPr id="226" name="直線コネクタ 225"/>
        <xdr:cNvCxnSpPr/>
      </xdr:nvCxnSpPr>
      <xdr:spPr>
        <a:xfrm flipV="1">
          <a:off x="8750300" y="11003821"/>
          <a:ext cx="889000" cy="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45097</xdr:rowOff>
    </xdr:from>
    <xdr:ext cx="599010" cy="259045"/>
    <xdr:sp macro="" textlink="">
      <xdr:nvSpPr>
        <xdr:cNvPr id="227" name="n_1aveValue【橋りょう・トンネル】&#10;一人当たり有形固定資産（償却資産）額"/>
        <xdr:cNvSpPr txBox="1"/>
      </xdr:nvSpPr>
      <xdr:spPr>
        <a:xfrm>
          <a:off x="9327095" y="1033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29886</xdr:rowOff>
    </xdr:from>
    <xdr:ext cx="599010" cy="259045"/>
    <xdr:sp macro="" textlink="">
      <xdr:nvSpPr>
        <xdr:cNvPr id="228" name="n_2aveValue【橋りょう・トンネル】&#10;一人当たり有形固定資産（償却資産）額"/>
        <xdr:cNvSpPr txBox="1"/>
      </xdr:nvSpPr>
      <xdr:spPr>
        <a:xfrm>
          <a:off x="8450795" y="1031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28776</xdr:rowOff>
    </xdr:from>
    <xdr:ext cx="599010" cy="259045"/>
    <xdr:sp macro="" textlink="">
      <xdr:nvSpPr>
        <xdr:cNvPr id="229" name="n_3aveValue【橋りょう・トンネル】&#10;一人当たり有形固定資産（償却資産）額"/>
        <xdr:cNvSpPr txBox="1"/>
      </xdr:nvSpPr>
      <xdr:spPr>
        <a:xfrm>
          <a:off x="7561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72948</xdr:rowOff>
    </xdr:from>
    <xdr:ext cx="534377" cy="259045"/>
    <xdr:sp macro="" textlink="">
      <xdr:nvSpPr>
        <xdr:cNvPr id="230" name="n_1mainValue【橋りょう・トンネル】&#10;一人当たり有形固定資産（償却資産）額"/>
        <xdr:cNvSpPr txBox="1"/>
      </xdr:nvSpPr>
      <xdr:spPr>
        <a:xfrm>
          <a:off x="9359411" y="1104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81532</xdr:rowOff>
    </xdr:from>
    <xdr:ext cx="534377" cy="259045"/>
    <xdr:sp macro="" textlink="">
      <xdr:nvSpPr>
        <xdr:cNvPr id="231" name="n_2mainValue【橋りょう・トンネル】&#10;一人当たり有形固定資産（償却資産）額"/>
        <xdr:cNvSpPr txBox="1"/>
      </xdr:nvSpPr>
      <xdr:spPr>
        <a:xfrm>
          <a:off x="8483111" y="1105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2" name="直線コネクタ 24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3" name="テキスト ボックス 242"/>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4" name="直線コネクタ 24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5" name="テキスト ボックス 24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6" name="直線コネクタ 24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7" name="テキスト ボックス 24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8" name="直線コネクタ 24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9" name="テキスト ボックス 24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0" name="直線コネクタ 24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1" name="テキスト ボックス 25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2" name="直線コネクタ 25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3" name="テキスト ボックス 252"/>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4" name="直線コネクタ 25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5" name="テキスト ボックス 25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90351</xdr:rowOff>
    </xdr:from>
    <xdr:to>
      <xdr:col>24</xdr:col>
      <xdr:colOff>62865</xdr:colOff>
      <xdr:row>85</xdr:row>
      <xdr:rowOff>149134</xdr:rowOff>
    </xdr:to>
    <xdr:cxnSp macro="">
      <xdr:nvCxnSpPr>
        <xdr:cNvPr id="257" name="直線コネクタ 256"/>
        <xdr:cNvCxnSpPr/>
      </xdr:nvCxnSpPr>
      <xdr:spPr>
        <a:xfrm flipV="1">
          <a:off x="4634865" y="13292001"/>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258" name="【公営住宅】&#10;有形固定資産減価償却率最小値テキスト"/>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259" name="直線コネクタ 258"/>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37028</xdr:rowOff>
    </xdr:from>
    <xdr:ext cx="405111" cy="259045"/>
    <xdr:sp macro="" textlink="">
      <xdr:nvSpPr>
        <xdr:cNvPr id="260" name="【公営住宅】&#10;有形固定資産減価償却率最大値テキスト"/>
        <xdr:cNvSpPr txBox="1"/>
      </xdr:nvSpPr>
      <xdr:spPr>
        <a:xfrm>
          <a:off x="4673600" y="1306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90351</xdr:rowOff>
    </xdr:from>
    <xdr:to>
      <xdr:col>24</xdr:col>
      <xdr:colOff>152400</xdr:colOff>
      <xdr:row>77</xdr:row>
      <xdr:rowOff>90351</xdr:rowOff>
    </xdr:to>
    <xdr:cxnSp macro="">
      <xdr:nvCxnSpPr>
        <xdr:cNvPr id="261" name="直線コネクタ 260"/>
        <xdr:cNvCxnSpPr/>
      </xdr:nvCxnSpPr>
      <xdr:spPr>
        <a:xfrm>
          <a:off x="4546600" y="1329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125747</xdr:rowOff>
    </xdr:from>
    <xdr:ext cx="405111" cy="259045"/>
    <xdr:sp macro="" textlink="">
      <xdr:nvSpPr>
        <xdr:cNvPr id="262" name="【公営住宅】&#10;有形固定資産減価償却率平均値テキスト"/>
        <xdr:cNvSpPr txBox="1"/>
      </xdr:nvSpPr>
      <xdr:spPr>
        <a:xfrm>
          <a:off x="4673600" y="1384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63" name="フローチャート: 判断 262"/>
        <xdr:cNvSpPr/>
      </xdr:nvSpPr>
      <xdr:spPr>
        <a:xfrm>
          <a:off x="45847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150586</xdr:rowOff>
    </xdr:from>
    <xdr:to>
      <xdr:col>20</xdr:col>
      <xdr:colOff>38100</xdr:colOff>
      <xdr:row>81</xdr:row>
      <xdr:rowOff>80736</xdr:rowOff>
    </xdr:to>
    <xdr:sp macro="" textlink="">
      <xdr:nvSpPr>
        <xdr:cNvPr id="264" name="フローチャート: 判断 263"/>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144055</xdr:rowOff>
    </xdr:from>
    <xdr:to>
      <xdr:col>15</xdr:col>
      <xdr:colOff>101600</xdr:colOff>
      <xdr:row>81</xdr:row>
      <xdr:rowOff>74205</xdr:rowOff>
    </xdr:to>
    <xdr:sp macro="" textlink="">
      <xdr:nvSpPr>
        <xdr:cNvPr id="265" name="フローチャート: 判断 264"/>
        <xdr:cNvSpPr/>
      </xdr:nvSpPr>
      <xdr:spPr>
        <a:xfrm>
          <a:off x="28575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129358</xdr:rowOff>
    </xdr:from>
    <xdr:to>
      <xdr:col>10</xdr:col>
      <xdr:colOff>165100</xdr:colOff>
      <xdr:row>81</xdr:row>
      <xdr:rowOff>59508</xdr:rowOff>
    </xdr:to>
    <xdr:sp macro="" textlink="">
      <xdr:nvSpPr>
        <xdr:cNvPr id="266" name="フローチャート: 判断 265"/>
        <xdr:cNvSpPr/>
      </xdr:nvSpPr>
      <xdr:spPr>
        <a:xfrm>
          <a:off x="1968500" y="1384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7" name="テキスト ボックス 26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8" name="テキスト ボックス 26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9" name="テキスト ボックス 26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0" name="テキスト ボックス 26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1" name="テキスト ボックス 27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150586</xdr:rowOff>
    </xdr:from>
    <xdr:to>
      <xdr:col>24</xdr:col>
      <xdr:colOff>114300</xdr:colOff>
      <xdr:row>80</xdr:row>
      <xdr:rowOff>80736</xdr:rowOff>
    </xdr:to>
    <xdr:sp macro="" textlink="">
      <xdr:nvSpPr>
        <xdr:cNvPr id="272" name="楕円 271"/>
        <xdr:cNvSpPr/>
      </xdr:nvSpPr>
      <xdr:spPr>
        <a:xfrm>
          <a:off x="4584700" y="136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2013</xdr:rowOff>
    </xdr:from>
    <xdr:ext cx="405111" cy="259045"/>
    <xdr:sp macro="" textlink="">
      <xdr:nvSpPr>
        <xdr:cNvPr id="273" name="【公営住宅】&#10;有形固定資産減価償却率該当値テキスト"/>
        <xdr:cNvSpPr txBox="1"/>
      </xdr:nvSpPr>
      <xdr:spPr>
        <a:xfrm>
          <a:off x="4673600" y="1354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158750</xdr:rowOff>
    </xdr:from>
    <xdr:to>
      <xdr:col>20</xdr:col>
      <xdr:colOff>38100</xdr:colOff>
      <xdr:row>80</xdr:row>
      <xdr:rowOff>88900</xdr:rowOff>
    </xdr:to>
    <xdr:sp macro="" textlink="">
      <xdr:nvSpPr>
        <xdr:cNvPr id="274" name="楕円 273"/>
        <xdr:cNvSpPr/>
      </xdr:nvSpPr>
      <xdr:spPr>
        <a:xfrm>
          <a:off x="3746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29936</xdr:rowOff>
    </xdr:from>
    <xdr:to>
      <xdr:col>24</xdr:col>
      <xdr:colOff>63500</xdr:colOff>
      <xdr:row>80</xdr:row>
      <xdr:rowOff>38100</xdr:rowOff>
    </xdr:to>
    <xdr:cxnSp macro="">
      <xdr:nvCxnSpPr>
        <xdr:cNvPr id="275" name="直線コネクタ 274"/>
        <xdr:cNvCxnSpPr/>
      </xdr:nvCxnSpPr>
      <xdr:spPr>
        <a:xfrm flipV="1">
          <a:off x="3797300" y="13745936"/>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170180</xdr:rowOff>
    </xdr:from>
    <xdr:to>
      <xdr:col>15</xdr:col>
      <xdr:colOff>101600</xdr:colOff>
      <xdr:row>80</xdr:row>
      <xdr:rowOff>100330</xdr:rowOff>
    </xdr:to>
    <xdr:sp macro="" textlink="">
      <xdr:nvSpPr>
        <xdr:cNvPr id="276" name="楕円 275"/>
        <xdr:cNvSpPr/>
      </xdr:nvSpPr>
      <xdr:spPr>
        <a:xfrm>
          <a:off x="2857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38100</xdr:rowOff>
    </xdr:from>
    <xdr:to>
      <xdr:col>19</xdr:col>
      <xdr:colOff>177800</xdr:colOff>
      <xdr:row>80</xdr:row>
      <xdr:rowOff>49530</xdr:rowOff>
    </xdr:to>
    <xdr:cxnSp macro="">
      <xdr:nvCxnSpPr>
        <xdr:cNvPr id="277" name="直線コネクタ 276"/>
        <xdr:cNvCxnSpPr/>
      </xdr:nvCxnSpPr>
      <xdr:spPr>
        <a:xfrm flipV="1">
          <a:off x="2908300" y="137541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71863</xdr:rowOff>
    </xdr:from>
    <xdr:ext cx="405111" cy="259045"/>
    <xdr:sp macro="" textlink="">
      <xdr:nvSpPr>
        <xdr:cNvPr id="278" name="n_1aveValue【公営住宅】&#10;有形固定資産減価償却率"/>
        <xdr:cNvSpPr txBox="1"/>
      </xdr:nvSpPr>
      <xdr:spPr>
        <a:xfrm>
          <a:off x="3582044" y="1395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65332</xdr:rowOff>
    </xdr:from>
    <xdr:ext cx="405111" cy="259045"/>
    <xdr:sp macro="" textlink="">
      <xdr:nvSpPr>
        <xdr:cNvPr id="279" name="n_2aveValue【公営住宅】&#10;有形固定資産減価償却率"/>
        <xdr:cNvSpPr txBox="1"/>
      </xdr:nvSpPr>
      <xdr:spPr>
        <a:xfrm>
          <a:off x="2705744" y="1395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76035</xdr:rowOff>
    </xdr:from>
    <xdr:ext cx="405111" cy="259045"/>
    <xdr:sp macro="" textlink="">
      <xdr:nvSpPr>
        <xdr:cNvPr id="280" name="n_3aveValue【公営住宅】&#10;有形固定資産減価償却率"/>
        <xdr:cNvSpPr txBox="1"/>
      </xdr:nvSpPr>
      <xdr:spPr>
        <a:xfrm>
          <a:off x="1816744" y="1362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105427</xdr:rowOff>
    </xdr:from>
    <xdr:ext cx="405111" cy="259045"/>
    <xdr:sp macro="" textlink="">
      <xdr:nvSpPr>
        <xdr:cNvPr id="281" name="n_1mainValue【公営住宅】&#10;有形固定資産減価償却率"/>
        <xdr:cNvSpPr txBox="1"/>
      </xdr:nvSpPr>
      <xdr:spPr>
        <a:xfrm>
          <a:off x="35820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116857</xdr:rowOff>
    </xdr:from>
    <xdr:ext cx="405111" cy="259045"/>
    <xdr:sp macro="" textlink="">
      <xdr:nvSpPr>
        <xdr:cNvPr id="282" name="n_2mainValue【公営住宅】&#10;有形固定資産減価償却率"/>
        <xdr:cNvSpPr txBox="1"/>
      </xdr:nvSpPr>
      <xdr:spPr>
        <a:xfrm>
          <a:off x="27057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3" name="正方形/長方形 28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4" name="正方形/長方形 28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5" name="正方形/長方形 28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6" name="正方形/長方形 28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7" name="正方形/長方形 28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8" name="正方形/長方形 28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9" name="正方形/長方形 28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0" name="正方形/長方形 28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1" name="テキスト ボックス 29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2" name="直線コネクタ 29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3" name="直線コネクタ 29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4" name="テキスト ボックス 29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5" name="直線コネクタ 29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6" name="テキスト ボックス 29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7" name="直線コネクタ 29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8" name="テキスト ボックス 29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9" name="直線コネクタ 29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0" name="テキスト ボックス 29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1" name="直線コネクタ 30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2" name="テキスト ボックス 30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30099</xdr:rowOff>
    </xdr:from>
    <xdr:to>
      <xdr:col>54</xdr:col>
      <xdr:colOff>189865</xdr:colOff>
      <xdr:row>86</xdr:row>
      <xdr:rowOff>93345</xdr:rowOff>
    </xdr:to>
    <xdr:cxnSp macro="">
      <xdr:nvCxnSpPr>
        <xdr:cNvPr id="306" name="直線コネクタ 305"/>
        <xdr:cNvCxnSpPr/>
      </xdr:nvCxnSpPr>
      <xdr:spPr>
        <a:xfrm flipV="1">
          <a:off x="10476865" y="13403199"/>
          <a:ext cx="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07"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08" name="直線コネクタ 307"/>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148226</xdr:rowOff>
    </xdr:from>
    <xdr:ext cx="469744" cy="259045"/>
    <xdr:sp macro="" textlink="">
      <xdr:nvSpPr>
        <xdr:cNvPr id="309" name="【公営住宅】&#10;一人当たり面積最大値テキスト"/>
        <xdr:cNvSpPr txBox="1"/>
      </xdr:nvSpPr>
      <xdr:spPr>
        <a:xfrm>
          <a:off x="10515600" y="1317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30099</xdr:rowOff>
    </xdr:from>
    <xdr:to>
      <xdr:col>55</xdr:col>
      <xdr:colOff>88900</xdr:colOff>
      <xdr:row>78</xdr:row>
      <xdr:rowOff>30099</xdr:rowOff>
    </xdr:to>
    <xdr:cxnSp macro="">
      <xdr:nvCxnSpPr>
        <xdr:cNvPr id="310" name="直線コネクタ 309"/>
        <xdr:cNvCxnSpPr/>
      </xdr:nvCxnSpPr>
      <xdr:spPr>
        <a:xfrm>
          <a:off x="10388600" y="134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107459</xdr:rowOff>
    </xdr:from>
    <xdr:ext cx="469744" cy="259045"/>
    <xdr:sp macro="" textlink="">
      <xdr:nvSpPr>
        <xdr:cNvPr id="311" name="【公営住宅】&#10;一人当たり面積平均値テキスト"/>
        <xdr:cNvSpPr txBox="1"/>
      </xdr:nvSpPr>
      <xdr:spPr>
        <a:xfrm>
          <a:off x="10515600" y="1450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129032</xdr:rowOff>
    </xdr:from>
    <xdr:to>
      <xdr:col>55</xdr:col>
      <xdr:colOff>50800</xdr:colOff>
      <xdr:row>85</xdr:row>
      <xdr:rowOff>59182</xdr:rowOff>
    </xdr:to>
    <xdr:sp macro="" textlink="">
      <xdr:nvSpPr>
        <xdr:cNvPr id="312" name="フローチャート: 判断 311"/>
        <xdr:cNvSpPr/>
      </xdr:nvSpPr>
      <xdr:spPr>
        <a:xfrm>
          <a:off x="104267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130938</xdr:rowOff>
    </xdr:from>
    <xdr:to>
      <xdr:col>50</xdr:col>
      <xdr:colOff>165100</xdr:colOff>
      <xdr:row>85</xdr:row>
      <xdr:rowOff>61088</xdr:rowOff>
    </xdr:to>
    <xdr:sp macro="" textlink="">
      <xdr:nvSpPr>
        <xdr:cNvPr id="313" name="フローチャート: 判断 312"/>
        <xdr:cNvSpPr/>
      </xdr:nvSpPr>
      <xdr:spPr>
        <a:xfrm>
          <a:off x="9588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109982</xdr:rowOff>
    </xdr:from>
    <xdr:to>
      <xdr:col>46</xdr:col>
      <xdr:colOff>38100</xdr:colOff>
      <xdr:row>85</xdr:row>
      <xdr:rowOff>40132</xdr:rowOff>
    </xdr:to>
    <xdr:sp macro="" textlink="">
      <xdr:nvSpPr>
        <xdr:cNvPr id="314" name="フローチャート: 判断 313"/>
        <xdr:cNvSpPr/>
      </xdr:nvSpPr>
      <xdr:spPr>
        <a:xfrm>
          <a:off x="8699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11303</xdr:rowOff>
    </xdr:from>
    <xdr:to>
      <xdr:col>41</xdr:col>
      <xdr:colOff>101600</xdr:colOff>
      <xdr:row>84</xdr:row>
      <xdr:rowOff>112903</xdr:rowOff>
    </xdr:to>
    <xdr:sp macro="" textlink="">
      <xdr:nvSpPr>
        <xdr:cNvPr id="315" name="フローチャート: 判断 314"/>
        <xdr:cNvSpPr/>
      </xdr:nvSpPr>
      <xdr:spPr>
        <a:xfrm>
          <a:off x="7810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6" name="テキスト ボックス 31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50546</xdr:rowOff>
    </xdr:from>
    <xdr:to>
      <xdr:col>55</xdr:col>
      <xdr:colOff>50800</xdr:colOff>
      <xdr:row>84</xdr:row>
      <xdr:rowOff>152146</xdr:rowOff>
    </xdr:to>
    <xdr:sp macro="" textlink="">
      <xdr:nvSpPr>
        <xdr:cNvPr id="321" name="楕円 320"/>
        <xdr:cNvSpPr/>
      </xdr:nvSpPr>
      <xdr:spPr>
        <a:xfrm>
          <a:off x="10426700" y="1445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73423</xdr:rowOff>
    </xdr:from>
    <xdr:ext cx="469744" cy="259045"/>
    <xdr:sp macro="" textlink="">
      <xdr:nvSpPr>
        <xdr:cNvPr id="322" name="【公営住宅】&#10;一人当たり面積該当値テキスト"/>
        <xdr:cNvSpPr txBox="1"/>
      </xdr:nvSpPr>
      <xdr:spPr>
        <a:xfrm>
          <a:off x="10515600"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54738</xdr:rowOff>
    </xdr:from>
    <xdr:to>
      <xdr:col>50</xdr:col>
      <xdr:colOff>165100</xdr:colOff>
      <xdr:row>84</xdr:row>
      <xdr:rowOff>156338</xdr:rowOff>
    </xdr:to>
    <xdr:sp macro="" textlink="">
      <xdr:nvSpPr>
        <xdr:cNvPr id="323" name="楕円 322"/>
        <xdr:cNvSpPr/>
      </xdr:nvSpPr>
      <xdr:spPr>
        <a:xfrm>
          <a:off x="9588500" y="1445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101346</xdr:rowOff>
    </xdr:from>
    <xdr:to>
      <xdr:col>55</xdr:col>
      <xdr:colOff>0</xdr:colOff>
      <xdr:row>84</xdr:row>
      <xdr:rowOff>105538</xdr:rowOff>
    </xdr:to>
    <xdr:cxnSp macro="">
      <xdr:nvCxnSpPr>
        <xdr:cNvPr id="324" name="直線コネクタ 323"/>
        <xdr:cNvCxnSpPr/>
      </xdr:nvCxnSpPr>
      <xdr:spPr>
        <a:xfrm flipV="1">
          <a:off x="9639300" y="14503146"/>
          <a:ext cx="8382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43687</xdr:rowOff>
    </xdr:from>
    <xdr:to>
      <xdr:col>46</xdr:col>
      <xdr:colOff>38100</xdr:colOff>
      <xdr:row>84</xdr:row>
      <xdr:rowOff>145287</xdr:rowOff>
    </xdr:to>
    <xdr:sp macro="" textlink="">
      <xdr:nvSpPr>
        <xdr:cNvPr id="325" name="楕円 324"/>
        <xdr:cNvSpPr/>
      </xdr:nvSpPr>
      <xdr:spPr>
        <a:xfrm>
          <a:off x="8699500" y="1444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94487</xdr:rowOff>
    </xdr:from>
    <xdr:to>
      <xdr:col>50</xdr:col>
      <xdr:colOff>114300</xdr:colOff>
      <xdr:row>84</xdr:row>
      <xdr:rowOff>105538</xdr:rowOff>
    </xdr:to>
    <xdr:cxnSp macro="">
      <xdr:nvCxnSpPr>
        <xdr:cNvPr id="326" name="直線コネクタ 325"/>
        <xdr:cNvCxnSpPr/>
      </xdr:nvCxnSpPr>
      <xdr:spPr>
        <a:xfrm>
          <a:off x="8750300" y="14496287"/>
          <a:ext cx="889000" cy="1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52215</xdr:rowOff>
    </xdr:from>
    <xdr:ext cx="469744" cy="259045"/>
    <xdr:sp macro="" textlink="">
      <xdr:nvSpPr>
        <xdr:cNvPr id="327" name="n_1aveValue【公営住宅】&#10;一人当たり面積"/>
        <xdr:cNvSpPr txBox="1"/>
      </xdr:nvSpPr>
      <xdr:spPr>
        <a:xfrm>
          <a:off x="93917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31259</xdr:rowOff>
    </xdr:from>
    <xdr:ext cx="469744" cy="259045"/>
    <xdr:sp macro="" textlink="">
      <xdr:nvSpPr>
        <xdr:cNvPr id="328" name="n_2aveValue【公営住宅】&#10;一人当たり面積"/>
        <xdr:cNvSpPr txBox="1"/>
      </xdr:nvSpPr>
      <xdr:spPr>
        <a:xfrm>
          <a:off x="85154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129430</xdr:rowOff>
    </xdr:from>
    <xdr:ext cx="469744" cy="259045"/>
    <xdr:sp macro="" textlink="">
      <xdr:nvSpPr>
        <xdr:cNvPr id="329" name="n_3aveValue【公営住宅】&#10;一人当たり面積"/>
        <xdr:cNvSpPr txBox="1"/>
      </xdr:nvSpPr>
      <xdr:spPr>
        <a:xfrm>
          <a:off x="7626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1415</xdr:rowOff>
    </xdr:from>
    <xdr:ext cx="469744" cy="259045"/>
    <xdr:sp macro="" textlink="">
      <xdr:nvSpPr>
        <xdr:cNvPr id="330" name="n_1mainValue【公営住宅】&#10;一人当たり面積"/>
        <xdr:cNvSpPr txBox="1"/>
      </xdr:nvSpPr>
      <xdr:spPr>
        <a:xfrm>
          <a:off x="9391727" y="1423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161814</xdr:rowOff>
    </xdr:from>
    <xdr:ext cx="469744" cy="259045"/>
    <xdr:sp macro="" textlink="">
      <xdr:nvSpPr>
        <xdr:cNvPr id="331" name="n_2mainValue【公営住宅】&#10;一人当たり面積"/>
        <xdr:cNvSpPr txBox="1"/>
      </xdr:nvSpPr>
      <xdr:spPr>
        <a:xfrm>
          <a:off x="8515427" y="1422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2" name="正方形/長方形 33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3" name="正方形/長方形 33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4" name="正方形/長方形 33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5" name="正方形/長方形 33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6" name="正方形/長方形 33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7" name="正方形/長方形 33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8" name="正方形/長方形 33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9" name="正方形/長方形 33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8" name="正方形/長方形 3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9" name="正方形/長方形 3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0" name="正方形/長方形 3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1" name="正方形/長方形 3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2" name="正方形/長方形 3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3" name="正方形/長方形 3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4" name="正方形/長方形 3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5" name="正方形/長方形 3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6" name="テキスト ボックス 3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7" name="直線コネクタ 3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8" name="直線コネクタ 35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9" name="テキスト ボックス 35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0" name="直線コネクタ 35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1" name="テキスト ボックス 36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2" name="直線コネクタ 36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3" name="テキスト ボックス 36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4" name="直線コネクタ 36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5" name="テキスト ボックス 36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6" name="直線コネクタ 36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7" name="テキスト ボックス 36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8" name="直線コネクタ 36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9" name="テキスト ボックス 36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0" name="直線コネクタ 36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1" name="テキスト ボックス 37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35378</xdr:rowOff>
    </xdr:to>
    <xdr:cxnSp macro="">
      <xdr:nvCxnSpPr>
        <xdr:cNvPr id="373" name="直線コネクタ 372"/>
        <xdr:cNvCxnSpPr/>
      </xdr:nvCxnSpPr>
      <xdr:spPr>
        <a:xfrm flipV="1">
          <a:off x="16318864" y="56605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39205</xdr:rowOff>
    </xdr:from>
    <xdr:ext cx="405111" cy="259045"/>
    <xdr:sp macro="" textlink="">
      <xdr:nvSpPr>
        <xdr:cNvPr id="374" name="【認定こども園・幼稚園・保育所】&#10;有形固定資産減価償却率最小値テキスト"/>
        <xdr:cNvSpPr txBox="1"/>
      </xdr:nvSpPr>
      <xdr:spPr>
        <a:xfrm>
          <a:off x="16357600" y="706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35378</xdr:rowOff>
    </xdr:from>
    <xdr:to>
      <xdr:col>86</xdr:col>
      <xdr:colOff>25400</xdr:colOff>
      <xdr:row>41</xdr:row>
      <xdr:rowOff>35378</xdr:rowOff>
    </xdr:to>
    <xdr:cxnSp macro="">
      <xdr:nvCxnSpPr>
        <xdr:cNvPr id="375" name="直線コネクタ 374"/>
        <xdr:cNvCxnSpPr/>
      </xdr:nvCxnSpPr>
      <xdr:spPr>
        <a:xfrm>
          <a:off x="16230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6"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7" name="直線コネクタ 376"/>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5460</xdr:rowOff>
    </xdr:from>
    <xdr:ext cx="405111" cy="259045"/>
    <xdr:sp macro="" textlink="">
      <xdr:nvSpPr>
        <xdr:cNvPr id="378" name="【認定こども園・幼稚園・保育所】&#10;有形固定資産減価償却率平均値テキスト"/>
        <xdr:cNvSpPr txBox="1"/>
      </xdr:nvSpPr>
      <xdr:spPr>
        <a:xfrm>
          <a:off x="16357600" y="634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27033</xdr:rowOff>
    </xdr:from>
    <xdr:to>
      <xdr:col>85</xdr:col>
      <xdr:colOff>177800</xdr:colOff>
      <xdr:row>37</xdr:row>
      <xdr:rowOff>128633</xdr:rowOff>
    </xdr:to>
    <xdr:sp macro="" textlink="">
      <xdr:nvSpPr>
        <xdr:cNvPr id="379" name="フローチャート: 判断 378"/>
        <xdr:cNvSpPr/>
      </xdr:nvSpPr>
      <xdr:spPr>
        <a:xfrm>
          <a:off x="16268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154396</xdr:rowOff>
    </xdr:from>
    <xdr:to>
      <xdr:col>81</xdr:col>
      <xdr:colOff>101600</xdr:colOff>
      <xdr:row>37</xdr:row>
      <xdr:rowOff>84546</xdr:rowOff>
    </xdr:to>
    <xdr:sp macro="" textlink="">
      <xdr:nvSpPr>
        <xdr:cNvPr id="380" name="フローチャート: 判断 379"/>
        <xdr:cNvSpPr/>
      </xdr:nvSpPr>
      <xdr:spPr>
        <a:xfrm>
          <a:off x="15430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10704</xdr:rowOff>
    </xdr:from>
    <xdr:to>
      <xdr:col>76</xdr:col>
      <xdr:colOff>165100</xdr:colOff>
      <xdr:row>37</xdr:row>
      <xdr:rowOff>112304</xdr:rowOff>
    </xdr:to>
    <xdr:sp macro="" textlink="">
      <xdr:nvSpPr>
        <xdr:cNvPr id="381" name="フローチャート: 判断 380"/>
        <xdr:cNvSpPr/>
      </xdr:nvSpPr>
      <xdr:spPr>
        <a:xfrm>
          <a:off x="14541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31931</xdr:rowOff>
    </xdr:from>
    <xdr:to>
      <xdr:col>72</xdr:col>
      <xdr:colOff>38100</xdr:colOff>
      <xdr:row>37</xdr:row>
      <xdr:rowOff>133531</xdr:rowOff>
    </xdr:to>
    <xdr:sp macro="" textlink="">
      <xdr:nvSpPr>
        <xdr:cNvPr id="382" name="フローチャート: 判断 381"/>
        <xdr:cNvSpPr/>
      </xdr:nvSpPr>
      <xdr:spPr>
        <a:xfrm>
          <a:off x="13652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3" name="テキスト ボックス 3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4" name="テキスト ボックス 3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5" name="テキスト ボックス 3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6" name="テキスト ボックス 3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7" name="テキスト ボックス 3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88" name="楕円 387"/>
        <xdr:cNvSpPr/>
      </xdr:nvSpPr>
      <xdr:spPr>
        <a:xfrm>
          <a:off x="16268700" y="63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35214</xdr:rowOff>
    </xdr:from>
    <xdr:ext cx="405111" cy="259045"/>
    <xdr:sp macro="" textlink="">
      <xdr:nvSpPr>
        <xdr:cNvPr id="389" name="【認定こども園・幼稚園・保育所】&#10;有形固定資産減価償却率該当値テキスト"/>
        <xdr:cNvSpPr txBox="1"/>
      </xdr:nvSpPr>
      <xdr:spPr>
        <a:xfrm>
          <a:off x="16357600" y="6207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46627</xdr:rowOff>
    </xdr:from>
    <xdr:to>
      <xdr:col>81</xdr:col>
      <xdr:colOff>101600</xdr:colOff>
      <xdr:row>37</xdr:row>
      <xdr:rowOff>148227</xdr:rowOff>
    </xdr:to>
    <xdr:sp macro="" textlink="">
      <xdr:nvSpPr>
        <xdr:cNvPr id="390" name="楕円 389"/>
        <xdr:cNvSpPr/>
      </xdr:nvSpPr>
      <xdr:spPr>
        <a:xfrm>
          <a:off x="15430500" y="63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63137</xdr:rowOff>
    </xdr:from>
    <xdr:to>
      <xdr:col>85</xdr:col>
      <xdr:colOff>127000</xdr:colOff>
      <xdr:row>37</xdr:row>
      <xdr:rowOff>97427</xdr:rowOff>
    </xdr:to>
    <xdr:cxnSp macro="">
      <xdr:nvCxnSpPr>
        <xdr:cNvPr id="391" name="直線コネクタ 390"/>
        <xdr:cNvCxnSpPr/>
      </xdr:nvCxnSpPr>
      <xdr:spPr>
        <a:xfrm flipV="1">
          <a:off x="15481300" y="640678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154396</xdr:rowOff>
    </xdr:from>
    <xdr:to>
      <xdr:col>76</xdr:col>
      <xdr:colOff>165100</xdr:colOff>
      <xdr:row>37</xdr:row>
      <xdr:rowOff>84546</xdr:rowOff>
    </xdr:to>
    <xdr:sp macro="" textlink="">
      <xdr:nvSpPr>
        <xdr:cNvPr id="392" name="楕円 391"/>
        <xdr:cNvSpPr/>
      </xdr:nvSpPr>
      <xdr:spPr>
        <a:xfrm>
          <a:off x="14541500" y="632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33746</xdr:rowOff>
    </xdr:from>
    <xdr:to>
      <xdr:col>81</xdr:col>
      <xdr:colOff>50800</xdr:colOff>
      <xdr:row>37</xdr:row>
      <xdr:rowOff>97427</xdr:rowOff>
    </xdr:to>
    <xdr:cxnSp macro="">
      <xdr:nvCxnSpPr>
        <xdr:cNvPr id="393" name="直線コネクタ 392"/>
        <xdr:cNvCxnSpPr/>
      </xdr:nvCxnSpPr>
      <xdr:spPr>
        <a:xfrm>
          <a:off x="14592300" y="6377396"/>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101073</xdr:rowOff>
    </xdr:from>
    <xdr:ext cx="405111" cy="259045"/>
    <xdr:sp macro="" textlink="">
      <xdr:nvSpPr>
        <xdr:cNvPr id="394" name="n_1aveValue【認定こども園・幼稚園・保育所】&#10;有形固定資産減価償却率"/>
        <xdr:cNvSpPr txBox="1"/>
      </xdr:nvSpPr>
      <xdr:spPr>
        <a:xfrm>
          <a:off x="152660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103431</xdr:rowOff>
    </xdr:from>
    <xdr:ext cx="405111" cy="259045"/>
    <xdr:sp macro="" textlink="">
      <xdr:nvSpPr>
        <xdr:cNvPr id="395" name="n_2aveValue【認定こども園・幼稚園・保育所】&#10;有形固定資産減価償却率"/>
        <xdr:cNvSpPr txBox="1"/>
      </xdr:nvSpPr>
      <xdr:spPr>
        <a:xfrm>
          <a:off x="143897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150058</xdr:rowOff>
    </xdr:from>
    <xdr:ext cx="405111" cy="259045"/>
    <xdr:sp macro="" textlink="">
      <xdr:nvSpPr>
        <xdr:cNvPr id="396" name="n_3aveValue【認定こども園・幼稚園・保育所】&#10;有形固定資産減価償却率"/>
        <xdr:cNvSpPr txBox="1"/>
      </xdr:nvSpPr>
      <xdr:spPr>
        <a:xfrm>
          <a:off x="13500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139354</xdr:rowOff>
    </xdr:from>
    <xdr:ext cx="405111" cy="259045"/>
    <xdr:sp macro="" textlink="">
      <xdr:nvSpPr>
        <xdr:cNvPr id="397" name="n_1mainValue【認定こども園・幼稚園・保育所】&#10;有形固定資産減価償却率"/>
        <xdr:cNvSpPr txBox="1"/>
      </xdr:nvSpPr>
      <xdr:spPr>
        <a:xfrm>
          <a:off x="15266044" y="648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101073</xdr:rowOff>
    </xdr:from>
    <xdr:ext cx="405111" cy="259045"/>
    <xdr:sp macro="" textlink="">
      <xdr:nvSpPr>
        <xdr:cNvPr id="398" name="n_2mainValue【認定こども園・幼稚園・保育所】&#10;有形固定資産減価償却率"/>
        <xdr:cNvSpPr txBox="1"/>
      </xdr:nvSpPr>
      <xdr:spPr>
        <a:xfrm>
          <a:off x="14389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9" name="正方形/長方形 3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0" name="正方形/長方形 3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1" name="正方形/長方形 4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2" name="正方形/長方形 4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3" name="正方形/長方形 4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4" name="正方形/長方形 4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5" name="正方形/長方形 4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6" name="正方形/長方形 40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7" name="テキスト ボックス 40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8" name="直線コネクタ 40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9" name="直線コネクタ 40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10" name="テキスト ボックス 40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11" name="直線コネクタ 41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12" name="テキスト ボックス 41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3" name="直線コネクタ 41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4" name="テキスト ボックス 41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5" name="直線コネクタ 41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6" name="テキスト ボックス 41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7" name="直線コネクタ 41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8" name="テキスト ボックス 41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9" name="直線コネクタ 41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20" name="テキスト ボックス 41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1" name="直線コネクタ 42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2" name="テキスト ボックス 42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166007</xdr:rowOff>
    </xdr:from>
    <xdr:to>
      <xdr:col>116</xdr:col>
      <xdr:colOff>62864</xdr:colOff>
      <xdr:row>42</xdr:row>
      <xdr:rowOff>56606</xdr:rowOff>
    </xdr:to>
    <xdr:cxnSp macro="">
      <xdr:nvCxnSpPr>
        <xdr:cNvPr id="424" name="直線コネクタ 423"/>
        <xdr:cNvCxnSpPr/>
      </xdr:nvCxnSpPr>
      <xdr:spPr>
        <a:xfrm flipV="1">
          <a:off x="22160864" y="5823857"/>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25"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26" name="直線コネクタ 425"/>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112684</xdr:rowOff>
    </xdr:from>
    <xdr:ext cx="469744" cy="259045"/>
    <xdr:sp macro="" textlink="">
      <xdr:nvSpPr>
        <xdr:cNvPr id="427" name="【認定こども園・幼稚園・保育所】&#10;一人当たり面積最大値テキスト"/>
        <xdr:cNvSpPr txBox="1"/>
      </xdr:nvSpPr>
      <xdr:spPr>
        <a:xfrm>
          <a:off x="22199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166007</xdr:rowOff>
    </xdr:from>
    <xdr:to>
      <xdr:col>116</xdr:col>
      <xdr:colOff>152400</xdr:colOff>
      <xdr:row>33</xdr:row>
      <xdr:rowOff>166007</xdr:rowOff>
    </xdr:to>
    <xdr:cxnSp macro="">
      <xdr:nvCxnSpPr>
        <xdr:cNvPr id="428" name="直線コネクタ 427"/>
        <xdr:cNvCxnSpPr/>
      </xdr:nvCxnSpPr>
      <xdr:spPr>
        <a:xfrm>
          <a:off x="22072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92001</xdr:rowOff>
    </xdr:from>
    <xdr:ext cx="469744" cy="259045"/>
    <xdr:sp macro="" textlink="">
      <xdr:nvSpPr>
        <xdr:cNvPr id="429" name="【認定こども園・幼稚園・保育所】&#10;一人当たり面積平均値テキスト"/>
        <xdr:cNvSpPr txBox="1"/>
      </xdr:nvSpPr>
      <xdr:spPr>
        <a:xfrm>
          <a:off x="22199600" y="6607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113574</xdr:rowOff>
    </xdr:from>
    <xdr:to>
      <xdr:col>116</xdr:col>
      <xdr:colOff>114300</xdr:colOff>
      <xdr:row>39</xdr:row>
      <xdr:rowOff>43724</xdr:rowOff>
    </xdr:to>
    <xdr:sp macro="" textlink="">
      <xdr:nvSpPr>
        <xdr:cNvPr id="430" name="フローチャート: 判断 429"/>
        <xdr:cNvSpPr/>
      </xdr:nvSpPr>
      <xdr:spPr>
        <a:xfrm>
          <a:off x="221107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139700</xdr:rowOff>
    </xdr:from>
    <xdr:to>
      <xdr:col>112</xdr:col>
      <xdr:colOff>38100</xdr:colOff>
      <xdr:row>39</xdr:row>
      <xdr:rowOff>69850</xdr:rowOff>
    </xdr:to>
    <xdr:sp macro="" textlink="">
      <xdr:nvSpPr>
        <xdr:cNvPr id="431" name="フローチャート: 判断 430"/>
        <xdr:cNvSpPr/>
      </xdr:nvSpPr>
      <xdr:spPr>
        <a:xfrm>
          <a:off x="2127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32" name="フローチャート: 判断 431"/>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123372</xdr:rowOff>
    </xdr:from>
    <xdr:to>
      <xdr:col>102</xdr:col>
      <xdr:colOff>165100</xdr:colOff>
      <xdr:row>39</xdr:row>
      <xdr:rowOff>53522</xdr:rowOff>
    </xdr:to>
    <xdr:sp macro="" textlink="">
      <xdr:nvSpPr>
        <xdr:cNvPr id="433" name="フローチャート: 判断 432"/>
        <xdr:cNvSpPr/>
      </xdr:nvSpPr>
      <xdr:spPr>
        <a:xfrm>
          <a:off x="19494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4" name="テキスト ボックス 4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5" name="テキスト ボックス 4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6" name="テキスト ボックス 4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7" name="テキスト ボックス 4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8" name="テキスト ボックス 4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48260</xdr:rowOff>
    </xdr:from>
    <xdr:to>
      <xdr:col>116</xdr:col>
      <xdr:colOff>114300</xdr:colOff>
      <xdr:row>38</xdr:row>
      <xdr:rowOff>149860</xdr:rowOff>
    </xdr:to>
    <xdr:sp macro="" textlink="">
      <xdr:nvSpPr>
        <xdr:cNvPr id="439" name="楕円 438"/>
        <xdr:cNvSpPr/>
      </xdr:nvSpPr>
      <xdr:spPr>
        <a:xfrm>
          <a:off x="22110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71137</xdr:rowOff>
    </xdr:from>
    <xdr:ext cx="469744" cy="259045"/>
    <xdr:sp macro="" textlink="">
      <xdr:nvSpPr>
        <xdr:cNvPr id="440" name="【認定こども園・幼稚園・保育所】&#10;一人当たり面積該当値テキスト"/>
        <xdr:cNvSpPr txBox="1"/>
      </xdr:nvSpPr>
      <xdr:spPr>
        <a:xfrm>
          <a:off x="22199600"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54791</xdr:rowOff>
    </xdr:from>
    <xdr:to>
      <xdr:col>112</xdr:col>
      <xdr:colOff>38100</xdr:colOff>
      <xdr:row>38</xdr:row>
      <xdr:rowOff>156391</xdr:rowOff>
    </xdr:to>
    <xdr:sp macro="" textlink="">
      <xdr:nvSpPr>
        <xdr:cNvPr id="441" name="楕円 440"/>
        <xdr:cNvSpPr/>
      </xdr:nvSpPr>
      <xdr:spPr>
        <a:xfrm>
          <a:off x="212725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99060</xdr:rowOff>
    </xdr:from>
    <xdr:to>
      <xdr:col>116</xdr:col>
      <xdr:colOff>63500</xdr:colOff>
      <xdr:row>38</xdr:row>
      <xdr:rowOff>105591</xdr:rowOff>
    </xdr:to>
    <xdr:cxnSp macro="">
      <xdr:nvCxnSpPr>
        <xdr:cNvPr id="442" name="直線コネクタ 441"/>
        <xdr:cNvCxnSpPr/>
      </xdr:nvCxnSpPr>
      <xdr:spPr>
        <a:xfrm flipV="1">
          <a:off x="21323300" y="661416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30299</xdr:rowOff>
    </xdr:from>
    <xdr:to>
      <xdr:col>107</xdr:col>
      <xdr:colOff>101600</xdr:colOff>
      <xdr:row>37</xdr:row>
      <xdr:rowOff>131899</xdr:rowOff>
    </xdr:to>
    <xdr:sp macro="" textlink="">
      <xdr:nvSpPr>
        <xdr:cNvPr id="443" name="楕円 442"/>
        <xdr:cNvSpPr/>
      </xdr:nvSpPr>
      <xdr:spPr>
        <a:xfrm>
          <a:off x="20383500" y="637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81099</xdr:rowOff>
    </xdr:from>
    <xdr:to>
      <xdr:col>111</xdr:col>
      <xdr:colOff>177800</xdr:colOff>
      <xdr:row>38</xdr:row>
      <xdr:rowOff>105591</xdr:rowOff>
    </xdr:to>
    <xdr:cxnSp macro="">
      <xdr:nvCxnSpPr>
        <xdr:cNvPr id="444" name="直線コネクタ 443"/>
        <xdr:cNvCxnSpPr/>
      </xdr:nvCxnSpPr>
      <xdr:spPr>
        <a:xfrm>
          <a:off x="20434300" y="6424749"/>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60977</xdr:rowOff>
    </xdr:from>
    <xdr:ext cx="469744" cy="259045"/>
    <xdr:sp macro="" textlink="">
      <xdr:nvSpPr>
        <xdr:cNvPr id="445" name="n_1aveValue【認定こども園・幼稚園・保育所】&#10;一人当たり面積"/>
        <xdr:cNvSpPr txBox="1"/>
      </xdr:nvSpPr>
      <xdr:spPr>
        <a:xfrm>
          <a:off x="21075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64243</xdr:rowOff>
    </xdr:from>
    <xdr:ext cx="469744" cy="259045"/>
    <xdr:sp macro="" textlink="">
      <xdr:nvSpPr>
        <xdr:cNvPr id="446" name="n_2aveValue【認定こども園・幼稚園・保育所】&#10;一人当たり面積"/>
        <xdr:cNvSpPr txBox="1"/>
      </xdr:nvSpPr>
      <xdr:spPr>
        <a:xfrm>
          <a:off x="201994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70049</xdr:rowOff>
    </xdr:from>
    <xdr:ext cx="469744" cy="259045"/>
    <xdr:sp macro="" textlink="">
      <xdr:nvSpPr>
        <xdr:cNvPr id="447" name="n_3aveValue【認定こども園・幼稚園・保育所】&#10;一人当たり面積"/>
        <xdr:cNvSpPr txBox="1"/>
      </xdr:nvSpPr>
      <xdr:spPr>
        <a:xfrm>
          <a:off x="19310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1469</xdr:rowOff>
    </xdr:from>
    <xdr:ext cx="469744" cy="259045"/>
    <xdr:sp macro="" textlink="">
      <xdr:nvSpPr>
        <xdr:cNvPr id="448" name="n_1mainValue【認定こども園・幼稚園・保育所】&#10;一人当たり面積"/>
        <xdr:cNvSpPr txBox="1"/>
      </xdr:nvSpPr>
      <xdr:spPr>
        <a:xfrm>
          <a:off x="21075727" y="634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148426</xdr:rowOff>
    </xdr:from>
    <xdr:ext cx="469744" cy="259045"/>
    <xdr:sp macro="" textlink="">
      <xdr:nvSpPr>
        <xdr:cNvPr id="449" name="n_2mainValue【認定こども園・幼稚園・保育所】&#10;一人当たり面積"/>
        <xdr:cNvSpPr txBox="1"/>
      </xdr:nvSpPr>
      <xdr:spPr>
        <a:xfrm>
          <a:off x="20199427" y="614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0" name="正方形/長方形 44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1" name="正方形/長方形 45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2" name="正方形/長方形 45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3" name="正方形/長方形 45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4" name="正方形/長方形 45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5" name="正方形/長方形 45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6" name="正方形/長方形 45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7" name="正方形/長方形 45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8" name="テキスト ボックス 45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9" name="直線コネクタ 45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60" name="テキスト ボックス 45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1" name="直線コネクタ 46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2" name="テキスト ボックス 46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3" name="直線コネクタ 46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4" name="テキスト ボックス 46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5" name="直線コネクタ 46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6" name="テキスト ボックス 46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7" name="直線コネクタ 46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8" name="テキスト ボックス 46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9" name="直線コネクタ 46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70" name="テキスト ボックス 46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1" name="直線コネクタ 47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2" name="テキスト ボックス 47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5715</xdr:rowOff>
    </xdr:to>
    <xdr:cxnSp macro="">
      <xdr:nvCxnSpPr>
        <xdr:cNvPr id="474" name="直線コネクタ 473"/>
        <xdr:cNvCxnSpPr/>
      </xdr:nvCxnSpPr>
      <xdr:spPr>
        <a:xfrm flipV="1">
          <a:off x="16318864" y="976122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475" name="【学校施設】&#10;有形固定資産減価償却率最小値テキスト"/>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476" name="直線コネクタ 475"/>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477" name="【学校施設】&#10;有形固定資産減価償却率最大値テキスト"/>
        <xdr:cNvSpPr txBox="1"/>
      </xdr:nvSpPr>
      <xdr:spPr>
        <a:xfrm>
          <a:off x="16357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478" name="直線コネクタ 477"/>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62882</xdr:rowOff>
    </xdr:from>
    <xdr:ext cx="405111" cy="259045"/>
    <xdr:sp macro="" textlink="">
      <xdr:nvSpPr>
        <xdr:cNvPr id="479" name="【学校施設】&#10;有形固定資産減価償却率平均値テキスト"/>
        <xdr:cNvSpPr txBox="1"/>
      </xdr:nvSpPr>
      <xdr:spPr>
        <a:xfrm>
          <a:off x="16357600" y="1017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480" name="フローチャート: 判断 479"/>
        <xdr:cNvSpPr/>
      </xdr:nvSpPr>
      <xdr:spPr>
        <a:xfrm>
          <a:off x="16268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111125</xdr:rowOff>
    </xdr:from>
    <xdr:to>
      <xdr:col>81</xdr:col>
      <xdr:colOff>101600</xdr:colOff>
      <xdr:row>60</xdr:row>
      <xdr:rowOff>41275</xdr:rowOff>
    </xdr:to>
    <xdr:sp macro="" textlink="">
      <xdr:nvSpPr>
        <xdr:cNvPr id="481" name="フローチャート: 判断 480"/>
        <xdr:cNvSpPr/>
      </xdr:nvSpPr>
      <xdr:spPr>
        <a:xfrm>
          <a:off x="15430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124460</xdr:rowOff>
    </xdr:from>
    <xdr:to>
      <xdr:col>76</xdr:col>
      <xdr:colOff>165100</xdr:colOff>
      <xdr:row>60</xdr:row>
      <xdr:rowOff>54610</xdr:rowOff>
    </xdr:to>
    <xdr:sp macro="" textlink="">
      <xdr:nvSpPr>
        <xdr:cNvPr id="482" name="フローチャート: 判断 481"/>
        <xdr:cNvSpPr/>
      </xdr:nvSpPr>
      <xdr:spPr>
        <a:xfrm>
          <a:off x="14541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xdr:rowOff>
    </xdr:from>
    <xdr:to>
      <xdr:col>72</xdr:col>
      <xdr:colOff>38100</xdr:colOff>
      <xdr:row>60</xdr:row>
      <xdr:rowOff>113665</xdr:rowOff>
    </xdr:to>
    <xdr:sp macro="" textlink="">
      <xdr:nvSpPr>
        <xdr:cNvPr id="483" name="フローチャート: 判断 482"/>
        <xdr:cNvSpPr/>
      </xdr:nvSpPr>
      <xdr:spPr>
        <a:xfrm>
          <a:off x="13652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4" name="テキスト ボックス 48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5" name="テキスト ボックス 48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6" name="テキスト ボックス 48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7" name="テキスト ボックス 48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8" name="テキスト ボックス 48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147320</xdr:rowOff>
    </xdr:from>
    <xdr:to>
      <xdr:col>85</xdr:col>
      <xdr:colOff>177800</xdr:colOff>
      <xdr:row>59</xdr:row>
      <xdr:rowOff>77470</xdr:rowOff>
    </xdr:to>
    <xdr:sp macro="" textlink="">
      <xdr:nvSpPr>
        <xdr:cNvPr id="489" name="楕円 488"/>
        <xdr:cNvSpPr/>
      </xdr:nvSpPr>
      <xdr:spPr>
        <a:xfrm>
          <a:off x="162687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170197</xdr:rowOff>
    </xdr:from>
    <xdr:ext cx="405111" cy="259045"/>
    <xdr:sp macro="" textlink="">
      <xdr:nvSpPr>
        <xdr:cNvPr id="490" name="【学校施設】&#10;有形固定資産減価償却率該当値テキスト"/>
        <xdr:cNvSpPr txBox="1"/>
      </xdr:nvSpPr>
      <xdr:spPr>
        <a:xfrm>
          <a:off x="16357600"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10160</xdr:rowOff>
    </xdr:from>
    <xdr:to>
      <xdr:col>81</xdr:col>
      <xdr:colOff>101600</xdr:colOff>
      <xdr:row>59</xdr:row>
      <xdr:rowOff>111760</xdr:rowOff>
    </xdr:to>
    <xdr:sp macro="" textlink="">
      <xdr:nvSpPr>
        <xdr:cNvPr id="491" name="楕円 490"/>
        <xdr:cNvSpPr/>
      </xdr:nvSpPr>
      <xdr:spPr>
        <a:xfrm>
          <a:off x="15430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26670</xdr:rowOff>
    </xdr:from>
    <xdr:to>
      <xdr:col>85</xdr:col>
      <xdr:colOff>127000</xdr:colOff>
      <xdr:row>59</xdr:row>
      <xdr:rowOff>60960</xdr:rowOff>
    </xdr:to>
    <xdr:cxnSp macro="">
      <xdr:nvCxnSpPr>
        <xdr:cNvPr id="492" name="直線コネクタ 491"/>
        <xdr:cNvCxnSpPr/>
      </xdr:nvCxnSpPr>
      <xdr:spPr>
        <a:xfrm flipV="1">
          <a:off x="15481300" y="1014222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158750</xdr:rowOff>
    </xdr:from>
    <xdr:to>
      <xdr:col>76</xdr:col>
      <xdr:colOff>165100</xdr:colOff>
      <xdr:row>59</xdr:row>
      <xdr:rowOff>88900</xdr:rowOff>
    </xdr:to>
    <xdr:sp macro="" textlink="">
      <xdr:nvSpPr>
        <xdr:cNvPr id="493" name="楕円 492"/>
        <xdr:cNvSpPr/>
      </xdr:nvSpPr>
      <xdr:spPr>
        <a:xfrm>
          <a:off x="14541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38100</xdr:rowOff>
    </xdr:from>
    <xdr:to>
      <xdr:col>81</xdr:col>
      <xdr:colOff>50800</xdr:colOff>
      <xdr:row>59</xdr:row>
      <xdr:rowOff>60960</xdr:rowOff>
    </xdr:to>
    <xdr:cxnSp macro="">
      <xdr:nvCxnSpPr>
        <xdr:cNvPr id="494" name="直線コネクタ 493"/>
        <xdr:cNvCxnSpPr/>
      </xdr:nvCxnSpPr>
      <xdr:spPr>
        <a:xfrm>
          <a:off x="14592300" y="101536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32402</xdr:rowOff>
    </xdr:from>
    <xdr:ext cx="405111" cy="259045"/>
    <xdr:sp macro="" textlink="">
      <xdr:nvSpPr>
        <xdr:cNvPr id="495" name="n_1aveValue【学校施設】&#10;有形固定資産減価償却率"/>
        <xdr:cNvSpPr txBox="1"/>
      </xdr:nvSpPr>
      <xdr:spPr>
        <a:xfrm>
          <a:off x="152660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45737</xdr:rowOff>
    </xdr:from>
    <xdr:ext cx="405111" cy="259045"/>
    <xdr:sp macro="" textlink="">
      <xdr:nvSpPr>
        <xdr:cNvPr id="496" name="n_2aveValue【学校施設】&#10;有形固定資産減価償却率"/>
        <xdr:cNvSpPr txBox="1"/>
      </xdr:nvSpPr>
      <xdr:spPr>
        <a:xfrm>
          <a:off x="14389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130192</xdr:rowOff>
    </xdr:from>
    <xdr:ext cx="405111" cy="259045"/>
    <xdr:sp macro="" textlink="">
      <xdr:nvSpPr>
        <xdr:cNvPr id="497" name="n_3aveValue【学校施設】&#10;有形固定資産減価償却率"/>
        <xdr:cNvSpPr txBox="1"/>
      </xdr:nvSpPr>
      <xdr:spPr>
        <a:xfrm>
          <a:off x="13500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128287</xdr:rowOff>
    </xdr:from>
    <xdr:ext cx="405111" cy="259045"/>
    <xdr:sp macro="" textlink="">
      <xdr:nvSpPr>
        <xdr:cNvPr id="498" name="n_1mainValue【学校施設】&#10;有形固定資産減価償却率"/>
        <xdr:cNvSpPr txBox="1"/>
      </xdr:nvSpPr>
      <xdr:spPr>
        <a:xfrm>
          <a:off x="152660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105427</xdr:rowOff>
    </xdr:from>
    <xdr:ext cx="405111" cy="259045"/>
    <xdr:sp macro="" textlink="">
      <xdr:nvSpPr>
        <xdr:cNvPr id="499" name="n_2mainValue【学校施設】&#10;有形固定資産減価償却率"/>
        <xdr:cNvSpPr txBox="1"/>
      </xdr:nvSpPr>
      <xdr:spPr>
        <a:xfrm>
          <a:off x="143897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0" name="正方形/長方形 4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1" name="正方形/長方形 5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2" name="正方形/長方形 5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3" name="正方形/長方形 5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4" name="正方形/長方形 5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5" name="正方形/長方形 5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6" name="正方形/長方形 5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7" name="正方形/長方形 5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8" name="テキスト ボックス 5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9" name="直線コネクタ 5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10" name="テキスト ボックス 50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11" name="直線コネクタ 51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12" name="テキスト ボックス 51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13" name="直線コネクタ 51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14" name="テキスト ボックス 51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15" name="直線コネクタ 51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16" name="テキスト ボックス 51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7" name="直線コネクタ 51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8" name="テキスト ボックス 51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9" name="直線コネクタ 5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0" name="テキスト ボックス 5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81382</xdr:rowOff>
    </xdr:from>
    <xdr:to>
      <xdr:col>116</xdr:col>
      <xdr:colOff>62864</xdr:colOff>
      <xdr:row>64</xdr:row>
      <xdr:rowOff>16002</xdr:rowOff>
    </xdr:to>
    <xdr:cxnSp macro="">
      <xdr:nvCxnSpPr>
        <xdr:cNvPr id="522" name="直線コネクタ 521"/>
        <xdr:cNvCxnSpPr/>
      </xdr:nvCxnSpPr>
      <xdr:spPr>
        <a:xfrm flipV="1">
          <a:off x="22160864" y="9854032"/>
          <a:ext cx="0" cy="113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19829</xdr:rowOff>
    </xdr:from>
    <xdr:ext cx="469744" cy="259045"/>
    <xdr:sp macro="" textlink="">
      <xdr:nvSpPr>
        <xdr:cNvPr id="523" name="【学校施設】&#10;一人当たり面積最小値テキスト"/>
        <xdr:cNvSpPr txBox="1"/>
      </xdr:nvSpPr>
      <xdr:spPr>
        <a:xfrm>
          <a:off x="22199600" y="109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16002</xdr:rowOff>
    </xdr:from>
    <xdr:to>
      <xdr:col>116</xdr:col>
      <xdr:colOff>152400</xdr:colOff>
      <xdr:row>64</xdr:row>
      <xdr:rowOff>16002</xdr:rowOff>
    </xdr:to>
    <xdr:cxnSp macro="">
      <xdr:nvCxnSpPr>
        <xdr:cNvPr id="524" name="直線コネクタ 523"/>
        <xdr:cNvCxnSpPr/>
      </xdr:nvCxnSpPr>
      <xdr:spPr>
        <a:xfrm>
          <a:off x="22072600" y="1098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28059</xdr:rowOff>
    </xdr:from>
    <xdr:ext cx="469744" cy="259045"/>
    <xdr:sp macro="" textlink="">
      <xdr:nvSpPr>
        <xdr:cNvPr id="525" name="【学校施設】&#10;一人当たり面積最大値テキスト"/>
        <xdr:cNvSpPr txBox="1"/>
      </xdr:nvSpPr>
      <xdr:spPr>
        <a:xfrm>
          <a:off x="22199600" y="962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81382</xdr:rowOff>
    </xdr:from>
    <xdr:to>
      <xdr:col>116</xdr:col>
      <xdr:colOff>152400</xdr:colOff>
      <xdr:row>57</xdr:row>
      <xdr:rowOff>81382</xdr:rowOff>
    </xdr:to>
    <xdr:cxnSp macro="">
      <xdr:nvCxnSpPr>
        <xdr:cNvPr id="526" name="直線コネクタ 525"/>
        <xdr:cNvCxnSpPr/>
      </xdr:nvCxnSpPr>
      <xdr:spPr>
        <a:xfrm>
          <a:off x="22072600" y="9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35983</xdr:rowOff>
    </xdr:from>
    <xdr:ext cx="469744" cy="259045"/>
    <xdr:sp macro="" textlink="">
      <xdr:nvSpPr>
        <xdr:cNvPr id="527" name="【学校施設】&#10;一人当たり面積平均値テキスト"/>
        <xdr:cNvSpPr txBox="1"/>
      </xdr:nvSpPr>
      <xdr:spPr>
        <a:xfrm>
          <a:off x="22199600" y="10494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57556</xdr:rowOff>
    </xdr:from>
    <xdr:to>
      <xdr:col>116</xdr:col>
      <xdr:colOff>114300</xdr:colOff>
      <xdr:row>61</xdr:row>
      <xdr:rowOff>159156</xdr:rowOff>
    </xdr:to>
    <xdr:sp macro="" textlink="">
      <xdr:nvSpPr>
        <xdr:cNvPr id="528" name="フローチャート: 判断 527"/>
        <xdr:cNvSpPr/>
      </xdr:nvSpPr>
      <xdr:spPr>
        <a:xfrm>
          <a:off x="22110700" y="1051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54813</xdr:rowOff>
    </xdr:from>
    <xdr:to>
      <xdr:col>112</xdr:col>
      <xdr:colOff>38100</xdr:colOff>
      <xdr:row>61</xdr:row>
      <xdr:rowOff>156413</xdr:rowOff>
    </xdr:to>
    <xdr:sp macro="" textlink="">
      <xdr:nvSpPr>
        <xdr:cNvPr id="529" name="フローチャート: 判断 528"/>
        <xdr:cNvSpPr/>
      </xdr:nvSpPr>
      <xdr:spPr>
        <a:xfrm>
          <a:off x="21272500" y="1051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530" name="フローチャート: 判断 529"/>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39268</xdr:rowOff>
    </xdr:from>
    <xdr:to>
      <xdr:col>102</xdr:col>
      <xdr:colOff>165100</xdr:colOff>
      <xdr:row>61</xdr:row>
      <xdr:rowOff>140868</xdr:rowOff>
    </xdr:to>
    <xdr:sp macro="" textlink="">
      <xdr:nvSpPr>
        <xdr:cNvPr id="531" name="フローチャート: 判断 530"/>
        <xdr:cNvSpPr/>
      </xdr:nvSpPr>
      <xdr:spPr>
        <a:xfrm>
          <a:off x="19494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2" name="テキスト ボックス 5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3" name="テキスト ボックス 5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4" name="テキスト ボックス 5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5" name="テキスト ボックス 5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6" name="テキスト ボックス 5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135280</xdr:rowOff>
    </xdr:from>
    <xdr:to>
      <xdr:col>116</xdr:col>
      <xdr:colOff>114300</xdr:colOff>
      <xdr:row>61</xdr:row>
      <xdr:rowOff>65430</xdr:rowOff>
    </xdr:to>
    <xdr:sp macro="" textlink="">
      <xdr:nvSpPr>
        <xdr:cNvPr id="537" name="楕円 536"/>
        <xdr:cNvSpPr/>
      </xdr:nvSpPr>
      <xdr:spPr>
        <a:xfrm>
          <a:off x="22110700" y="1042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158157</xdr:rowOff>
    </xdr:from>
    <xdr:ext cx="469744" cy="259045"/>
    <xdr:sp macro="" textlink="">
      <xdr:nvSpPr>
        <xdr:cNvPr id="538" name="【学校施設】&#10;一人当たり面積該当値テキスト"/>
        <xdr:cNvSpPr txBox="1"/>
      </xdr:nvSpPr>
      <xdr:spPr>
        <a:xfrm>
          <a:off x="22199600" y="102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146710</xdr:rowOff>
    </xdr:from>
    <xdr:to>
      <xdr:col>112</xdr:col>
      <xdr:colOff>38100</xdr:colOff>
      <xdr:row>61</xdr:row>
      <xdr:rowOff>76860</xdr:rowOff>
    </xdr:to>
    <xdr:sp macro="" textlink="">
      <xdr:nvSpPr>
        <xdr:cNvPr id="539" name="楕円 538"/>
        <xdr:cNvSpPr/>
      </xdr:nvSpPr>
      <xdr:spPr>
        <a:xfrm>
          <a:off x="21272500" y="1043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14630</xdr:rowOff>
    </xdr:from>
    <xdr:to>
      <xdr:col>116</xdr:col>
      <xdr:colOff>63500</xdr:colOff>
      <xdr:row>61</xdr:row>
      <xdr:rowOff>26060</xdr:rowOff>
    </xdr:to>
    <xdr:cxnSp macro="">
      <xdr:nvCxnSpPr>
        <xdr:cNvPr id="540" name="直線コネクタ 539"/>
        <xdr:cNvCxnSpPr/>
      </xdr:nvCxnSpPr>
      <xdr:spPr>
        <a:xfrm flipV="1">
          <a:off x="21323300" y="104730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159512</xdr:rowOff>
    </xdr:from>
    <xdr:to>
      <xdr:col>107</xdr:col>
      <xdr:colOff>101600</xdr:colOff>
      <xdr:row>61</xdr:row>
      <xdr:rowOff>89662</xdr:rowOff>
    </xdr:to>
    <xdr:sp macro="" textlink="">
      <xdr:nvSpPr>
        <xdr:cNvPr id="541" name="楕円 540"/>
        <xdr:cNvSpPr/>
      </xdr:nvSpPr>
      <xdr:spPr>
        <a:xfrm>
          <a:off x="20383500" y="1044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26060</xdr:rowOff>
    </xdr:from>
    <xdr:to>
      <xdr:col>111</xdr:col>
      <xdr:colOff>177800</xdr:colOff>
      <xdr:row>61</xdr:row>
      <xdr:rowOff>38862</xdr:rowOff>
    </xdr:to>
    <xdr:cxnSp macro="">
      <xdr:nvCxnSpPr>
        <xdr:cNvPr id="542" name="直線コネクタ 541"/>
        <xdr:cNvCxnSpPr/>
      </xdr:nvCxnSpPr>
      <xdr:spPr>
        <a:xfrm flipV="1">
          <a:off x="20434300" y="10484510"/>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147540</xdr:rowOff>
    </xdr:from>
    <xdr:ext cx="469744" cy="259045"/>
    <xdr:sp macro="" textlink="">
      <xdr:nvSpPr>
        <xdr:cNvPr id="543" name="n_1aveValue【学校施設】&#10;一人当たり面積"/>
        <xdr:cNvSpPr txBox="1"/>
      </xdr:nvSpPr>
      <xdr:spPr>
        <a:xfrm>
          <a:off x="21075727" y="1060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141140</xdr:rowOff>
    </xdr:from>
    <xdr:ext cx="469744" cy="259045"/>
    <xdr:sp macro="" textlink="">
      <xdr:nvSpPr>
        <xdr:cNvPr id="544" name="n_2aveValue【学校施設】&#10;一人当たり面積"/>
        <xdr:cNvSpPr txBox="1"/>
      </xdr:nvSpPr>
      <xdr:spPr>
        <a:xfrm>
          <a:off x="201994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157395</xdr:rowOff>
    </xdr:from>
    <xdr:ext cx="469744" cy="259045"/>
    <xdr:sp macro="" textlink="">
      <xdr:nvSpPr>
        <xdr:cNvPr id="545" name="n_3aveValue【学校施設】&#10;一人当たり面積"/>
        <xdr:cNvSpPr txBox="1"/>
      </xdr:nvSpPr>
      <xdr:spPr>
        <a:xfrm>
          <a:off x="19310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93387</xdr:rowOff>
    </xdr:from>
    <xdr:ext cx="469744" cy="259045"/>
    <xdr:sp macro="" textlink="">
      <xdr:nvSpPr>
        <xdr:cNvPr id="546" name="n_1mainValue【学校施設】&#10;一人当たり面積"/>
        <xdr:cNvSpPr txBox="1"/>
      </xdr:nvSpPr>
      <xdr:spPr>
        <a:xfrm>
          <a:off x="21075727" y="1020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106189</xdr:rowOff>
    </xdr:from>
    <xdr:ext cx="469744" cy="259045"/>
    <xdr:sp macro="" textlink="">
      <xdr:nvSpPr>
        <xdr:cNvPr id="547" name="n_2mainValue【学校施設】&#10;一人当たり面積"/>
        <xdr:cNvSpPr txBox="1"/>
      </xdr:nvSpPr>
      <xdr:spPr>
        <a:xfrm>
          <a:off x="20199427" y="1022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8" name="正方形/長方形 54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9" name="正方形/長方形 54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0" name="正方形/長方形 54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1" name="正方形/長方形 55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2" name="正方形/長方形 55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3" name="正方形/長方形 55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4" name="正方形/長方形 55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5" name="正方形/長方形 55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6" name="正方形/長方形 55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7" name="正方形/長方形 55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8" name="正方形/長方形 55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9" name="正方形/長方形 55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0" name="正方形/長方形 55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1" name="正方形/長方形 56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2" name="正方形/長方形 56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3" name="正方形/長方形 56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4" name="正方形/長方形 56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5" name="正方形/長方形 56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6" name="正方形/長方形 56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7" name="正方形/長方形 56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8" name="正方形/長方形 56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9" name="正方形/長方形 56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0" name="正方形/長方形 56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1" name="正方形/長方形 57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72" name="正方形/長方形 57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3" name="正方形/長方形 57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4" name="正方形/長方形 57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5" name="正方形/長方形 57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6" name="正方形/長方形 57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7" name="正方形/長方形 57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8" name="正方形/長方形 57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9" name="正方形/長方形 57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80" name="正方形/長方形 5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1" name="正方形/長方形 5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2" name="テキスト ボックス 58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類似団体と比較して特に有形固定資産減価償却率が高くなっている施設は、学校施設、公営住宅であり、低くなっている施設は、橋りょう、トンネルである。　</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学校施設や公営住宅は、計画的に大規模改修や修繕を行い老朽化対策に取り組んでいるため使用する上での問題はない。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兵庫県朝来市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30,689
30,363
403.06
21,131,740
20,498,409
363,186
12,727,021
24,166,933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9253</xdr:rowOff>
    </xdr:from>
    <xdr:to>
      <xdr:col>24</xdr:col>
      <xdr:colOff>62865</xdr:colOff>
      <xdr:row>41</xdr:row>
      <xdr:rowOff>156210</xdr:rowOff>
    </xdr:to>
    <xdr:cxnSp macro="">
      <xdr:nvCxnSpPr>
        <xdr:cNvPr id="57" name="直線コネクタ 56"/>
        <xdr:cNvCxnSpPr/>
      </xdr:nvCxnSpPr>
      <xdr:spPr>
        <a:xfrm flipV="1">
          <a:off x="4634865" y="566710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図書館】&#10;有形固定資産減価償却率最小値テキスト"/>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127380</xdr:rowOff>
    </xdr:from>
    <xdr:ext cx="405111" cy="259045"/>
    <xdr:sp macro="" textlink="">
      <xdr:nvSpPr>
        <xdr:cNvPr id="60" name="【図書館】&#10;有形固定資産減価償却率最大値テキスト"/>
        <xdr:cNvSpPr txBox="1"/>
      </xdr:nvSpPr>
      <xdr:spPr>
        <a:xfrm>
          <a:off x="46736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9253</xdr:rowOff>
    </xdr:from>
    <xdr:to>
      <xdr:col>24</xdr:col>
      <xdr:colOff>152400</xdr:colOff>
      <xdr:row>33</xdr:row>
      <xdr:rowOff>9253</xdr:rowOff>
    </xdr:to>
    <xdr:cxnSp macro="">
      <xdr:nvCxnSpPr>
        <xdr:cNvPr id="61" name="直線コネクタ 60"/>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121755</xdr:rowOff>
    </xdr:from>
    <xdr:ext cx="405111" cy="259045"/>
    <xdr:sp macro="" textlink="">
      <xdr:nvSpPr>
        <xdr:cNvPr id="62" name="【図書館】&#10;有形固定資産減価償却率平均値テキスト"/>
        <xdr:cNvSpPr txBox="1"/>
      </xdr:nvSpPr>
      <xdr:spPr>
        <a:xfrm>
          <a:off x="4673600" y="6293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129903</xdr:rowOff>
    </xdr:from>
    <xdr:to>
      <xdr:col>20</xdr:col>
      <xdr:colOff>38100</xdr:colOff>
      <xdr:row>38</xdr:row>
      <xdr:rowOff>60053</xdr:rowOff>
    </xdr:to>
    <xdr:sp macro="" textlink="">
      <xdr:nvSpPr>
        <xdr:cNvPr id="64" name="フローチャート: 判断 63"/>
        <xdr:cNvSpPr/>
      </xdr:nvSpPr>
      <xdr:spPr>
        <a:xfrm>
          <a:off x="3746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92347</xdr:rowOff>
    </xdr:from>
    <xdr:to>
      <xdr:col>10</xdr:col>
      <xdr:colOff>165100</xdr:colOff>
      <xdr:row>39</xdr:row>
      <xdr:rowOff>22497</xdr:rowOff>
    </xdr:to>
    <xdr:sp macro="" textlink="">
      <xdr:nvSpPr>
        <xdr:cNvPr id="66" name="フローチャート: 判断 65"/>
        <xdr:cNvSpPr/>
      </xdr:nvSpPr>
      <xdr:spPr>
        <a:xfrm>
          <a:off x="1968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58057</xdr:rowOff>
    </xdr:from>
    <xdr:to>
      <xdr:col>24</xdr:col>
      <xdr:colOff>114300</xdr:colOff>
      <xdr:row>38</xdr:row>
      <xdr:rowOff>159657</xdr:rowOff>
    </xdr:to>
    <xdr:sp macro="" textlink="">
      <xdr:nvSpPr>
        <xdr:cNvPr id="72" name="楕円 71"/>
        <xdr:cNvSpPr/>
      </xdr:nvSpPr>
      <xdr:spPr>
        <a:xfrm>
          <a:off x="458470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36484</xdr:rowOff>
    </xdr:from>
    <xdr:ext cx="405111" cy="259045"/>
    <xdr:sp macro="" textlink="">
      <xdr:nvSpPr>
        <xdr:cNvPr id="73" name="【図書館】&#10;有形固定資産減価償却率該当値テキスト"/>
        <xdr:cNvSpPr txBox="1"/>
      </xdr:nvSpPr>
      <xdr:spPr>
        <a:xfrm>
          <a:off x="4673600"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90715</xdr:rowOff>
    </xdr:from>
    <xdr:to>
      <xdr:col>20</xdr:col>
      <xdr:colOff>38100</xdr:colOff>
      <xdr:row>39</xdr:row>
      <xdr:rowOff>20865</xdr:rowOff>
    </xdr:to>
    <xdr:sp macro="" textlink="">
      <xdr:nvSpPr>
        <xdr:cNvPr id="74" name="楕円 73"/>
        <xdr:cNvSpPr/>
      </xdr:nvSpPr>
      <xdr:spPr>
        <a:xfrm>
          <a:off x="3746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108857</xdr:rowOff>
    </xdr:from>
    <xdr:to>
      <xdr:col>24</xdr:col>
      <xdr:colOff>63500</xdr:colOff>
      <xdr:row>38</xdr:row>
      <xdr:rowOff>141515</xdr:rowOff>
    </xdr:to>
    <xdr:cxnSp macro="">
      <xdr:nvCxnSpPr>
        <xdr:cNvPr id="75" name="直線コネクタ 74"/>
        <xdr:cNvCxnSpPr/>
      </xdr:nvCxnSpPr>
      <xdr:spPr>
        <a:xfrm flipV="1">
          <a:off x="3797300" y="66239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123372</xdr:rowOff>
    </xdr:from>
    <xdr:to>
      <xdr:col>15</xdr:col>
      <xdr:colOff>101600</xdr:colOff>
      <xdr:row>39</xdr:row>
      <xdr:rowOff>53522</xdr:rowOff>
    </xdr:to>
    <xdr:sp macro="" textlink="">
      <xdr:nvSpPr>
        <xdr:cNvPr id="76" name="楕円 75"/>
        <xdr:cNvSpPr/>
      </xdr:nvSpPr>
      <xdr:spPr>
        <a:xfrm>
          <a:off x="2857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141515</xdr:rowOff>
    </xdr:from>
    <xdr:to>
      <xdr:col>19</xdr:col>
      <xdr:colOff>177800</xdr:colOff>
      <xdr:row>39</xdr:row>
      <xdr:rowOff>2722</xdr:rowOff>
    </xdr:to>
    <xdr:cxnSp macro="">
      <xdr:nvCxnSpPr>
        <xdr:cNvPr id="77" name="直線コネクタ 76"/>
        <xdr:cNvCxnSpPr/>
      </xdr:nvCxnSpPr>
      <xdr:spPr>
        <a:xfrm flipV="1">
          <a:off x="2908300" y="6656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76580</xdr:rowOff>
    </xdr:from>
    <xdr:ext cx="405111" cy="259045"/>
    <xdr:sp macro="" textlink="">
      <xdr:nvSpPr>
        <xdr:cNvPr id="78" name="n_1aveValue【図書館】&#10;有形固定資産減価償却率"/>
        <xdr:cNvSpPr txBox="1"/>
      </xdr:nvSpPr>
      <xdr:spPr>
        <a:xfrm>
          <a:off x="3582044" y="624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79" name="n_2aveValue【図書館】&#10;有形固定資産減価償却率"/>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39024</xdr:rowOff>
    </xdr:from>
    <xdr:ext cx="405111" cy="259045"/>
    <xdr:sp macro="" textlink="">
      <xdr:nvSpPr>
        <xdr:cNvPr id="80" name="n_3aveValue【図書館】&#10;有形固定資産減価償却率"/>
        <xdr:cNvSpPr txBox="1"/>
      </xdr:nvSpPr>
      <xdr:spPr>
        <a:xfrm>
          <a:off x="18167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11992</xdr:rowOff>
    </xdr:from>
    <xdr:ext cx="405111" cy="259045"/>
    <xdr:sp macro="" textlink="">
      <xdr:nvSpPr>
        <xdr:cNvPr id="81" name="n_1mainValue【図書館】&#10;有形固定資産減価償却率"/>
        <xdr:cNvSpPr txBox="1"/>
      </xdr:nvSpPr>
      <xdr:spPr>
        <a:xfrm>
          <a:off x="35820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44649</xdr:rowOff>
    </xdr:from>
    <xdr:ext cx="405111" cy="259045"/>
    <xdr:sp macro="" textlink="">
      <xdr:nvSpPr>
        <xdr:cNvPr id="82" name="n_2mainValue【図書館】&#10;有形固定資産減価償却率"/>
        <xdr:cNvSpPr txBox="1"/>
      </xdr:nvSpPr>
      <xdr:spPr>
        <a:xfrm>
          <a:off x="27057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3" name="直線コネクタ 9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4" name="テキスト ボックス 9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5" name="直線コネクタ 9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6" name="テキスト ボックス 9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7" name="直線コネクタ 9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8" name="テキスト ボックス 9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9" name="直線コネクタ 9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0" name="テキスト ボックス 99"/>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1" name="直線コネクタ 10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2" name="テキスト ボックス 101"/>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3" name="直線コネクタ 10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4" name="テキスト ボックス 103"/>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97972</xdr:rowOff>
    </xdr:from>
    <xdr:to>
      <xdr:col>54</xdr:col>
      <xdr:colOff>189865</xdr:colOff>
      <xdr:row>41</xdr:row>
      <xdr:rowOff>111578</xdr:rowOff>
    </xdr:to>
    <xdr:cxnSp macro="">
      <xdr:nvCxnSpPr>
        <xdr:cNvPr id="108" name="直線コネクタ 107"/>
        <xdr:cNvCxnSpPr/>
      </xdr:nvCxnSpPr>
      <xdr:spPr>
        <a:xfrm flipV="1">
          <a:off x="10476865" y="55843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109" name="【図書館】&#10;一人当たり面積最小値テキスト"/>
        <xdr:cNvSpPr txBox="1"/>
      </xdr:nvSpPr>
      <xdr:spPr>
        <a:xfrm>
          <a:off x="10515600" y="714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110" name="直線コネクタ 109"/>
        <xdr:cNvCxnSpPr/>
      </xdr:nvCxnSpPr>
      <xdr:spPr>
        <a:xfrm>
          <a:off x="10388600" y="714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44649</xdr:rowOff>
    </xdr:from>
    <xdr:ext cx="469744" cy="259045"/>
    <xdr:sp macro="" textlink="">
      <xdr:nvSpPr>
        <xdr:cNvPr id="111" name="【図書館】&#10;一人当たり面積最大値テキスト"/>
        <xdr:cNvSpPr txBox="1"/>
      </xdr:nvSpPr>
      <xdr:spPr>
        <a:xfrm>
          <a:off x="10515600" y="535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97972</xdr:rowOff>
    </xdr:from>
    <xdr:to>
      <xdr:col>55</xdr:col>
      <xdr:colOff>88900</xdr:colOff>
      <xdr:row>32</xdr:row>
      <xdr:rowOff>97972</xdr:rowOff>
    </xdr:to>
    <xdr:cxnSp macro="">
      <xdr:nvCxnSpPr>
        <xdr:cNvPr id="112" name="直線コネクタ 111"/>
        <xdr:cNvCxnSpPr/>
      </xdr:nvCxnSpPr>
      <xdr:spPr>
        <a:xfrm>
          <a:off x="10388600" y="5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119034</xdr:rowOff>
    </xdr:from>
    <xdr:ext cx="469744" cy="259045"/>
    <xdr:sp macro="" textlink="">
      <xdr:nvSpPr>
        <xdr:cNvPr id="113" name="【図書館】&#10;一人当たり面積平均値テキスト"/>
        <xdr:cNvSpPr txBox="1"/>
      </xdr:nvSpPr>
      <xdr:spPr>
        <a:xfrm>
          <a:off x="10515600" y="646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4" name="フローチャート: 判断 113"/>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15" name="フローチャート: 判断 114"/>
        <xdr:cNvSpPr/>
      </xdr:nvSpPr>
      <xdr:spPr>
        <a:xfrm>
          <a:off x="9588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6" name="フローチャート: 判断 115"/>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147864</xdr:rowOff>
    </xdr:from>
    <xdr:to>
      <xdr:col>41</xdr:col>
      <xdr:colOff>101600</xdr:colOff>
      <xdr:row>38</xdr:row>
      <xdr:rowOff>78014</xdr:rowOff>
    </xdr:to>
    <xdr:sp macro="" textlink="">
      <xdr:nvSpPr>
        <xdr:cNvPr id="117" name="フローチャート: 判断 116"/>
        <xdr:cNvSpPr/>
      </xdr:nvSpPr>
      <xdr:spPr>
        <a:xfrm>
          <a:off x="781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107043</xdr:rowOff>
    </xdr:from>
    <xdr:to>
      <xdr:col>55</xdr:col>
      <xdr:colOff>50800</xdr:colOff>
      <xdr:row>39</xdr:row>
      <xdr:rowOff>37193</xdr:rowOff>
    </xdr:to>
    <xdr:sp macro="" textlink="">
      <xdr:nvSpPr>
        <xdr:cNvPr id="123" name="楕円 122"/>
        <xdr:cNvSpPr/>
      </xdr:nvSpPr>
      <xdr:spPr>
        <a:xfrm>
          <a:off x="104267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85470</xdr:rowOff>
    </xdr:from>
    <xdr:ext cx="469744" cy="259045"/>
    <xdr:sp macro="" textlink="">
      <xdr:nvSpPr>
        <xdr:cNvPr id="124" name="【図書館】&#10;一人当たり面積該当値テキスト"/>
        <xdr:cNvSpPr txBox="1"/>
      </xdr:nvSpPr>
      <xdr:spPr>
        <a:xfrm>
          <a:off x="10515600" y="660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117928</xdr:rowOff>
    </xdr:from>
    <xdr:to>
      <xdr:col>50</xdr:col>
      <xdr:colOff>165100</xdr:colOff>
      <xdr:row>39</xdr:row>
      <xdr:rowOff>48078</xdr:rowOff>
    </xdr:to>
    <xdr:sp macro="" textlink="">
      <xdr:nvSpPr>
        <xdr:cNvPr id="125" name="楕円 124"/>
        <xdr:cNvSpPr/>
      </xdr:nvSpPr>
      <xdr:spPr>
        <a:xfrm>
          <a:off x="9588500" y="663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157843</xdr:rowOff>
    </xdr:from>
    <xdr:to>
      <xdr:col>55</xdr:col>
      <xdr:colOff>0</xdr:colOff>
      <xdr:row>38</xdr:row>
      <xdr:rowOff>168728</xdr:rowOff>
    </xdr:to>
    <xdr:cxnSp macro="">
      <xdr:nvCxnSpPr>
        <xdr:cNvPr id="126" name="直線コネクタ 125"/>
        <xdr:cNvCxnSpPr/>
      </xdr:nvCxnSpPr>
      <xdr:spPr>
        <a:xfrm flipV="1">
          <a:off x="9639300" y="66729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128815</xdr:rowOff>
    </xdr:from>
    <xdr:to>
      <xdr:col>46</xdr:col>
      <xdr:colOff>38100</xdr:colOff>
      <xdr:row>39</xdr:row>
      <xdr:rowOff>58965</xdr:rowOff>
    </xdr:to>
    <xdr:sp macro="" textlink="">
      <xdr:nvSpPr>
        <xdr:cNvPr id="127" name="楕円 126"/>
        <xdr:cNvSpPr/>
      </xdr:nvSpPr>
      <xdr:spPr>
        <a:xfrm>
          <a:off x="8699500" y="664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168728</xdr:rowOff>
    </xdr:from>
    <xdr:to>
      <xdr:col>50</xdr:col>
      <xdr:colOff>114300</xdr:colOff>
      <xdr:row>39</xdr:row>
      <xdr:rowOff>8165</xdr:rowOff>
    </xdr:to>
    <xdr:cxnSp macro="">
      <xdr:nvCxnSpPr>
        <xdr:cNvPr id="128" name="直線コネクタ 127"/>
        <xdr:cNvCxnSpPr/>
      </xdr:nvCxnSpPr>
      <xdr:spPr>
        <a:xfrm flipV="1">
          <a:off x="8750300" y="66838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39205</xdr:rowOff>
    </xdr:from>
    <xdr:ext cx="469744" cy="259045"/>
    <xdr:sp macro="" textlink="">
      <xdr:nvSpPr>
        <xdr:cNvPr id="129" name="n_1aveValue【図書館】&#10;一人当たり面積"/>
        <xdr:cNvSpPr txBox="1"/>
      </xdr:nvSpPr>
      <xdr:spPr>
        <a:xfrm>
          <a:off x="9391727" y="672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30"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94541</xdr:rowOff>
    </xdr:from>
    <xdr:ext cx="469744" cy="259045"/>
    <xdr:sp macro="" textlink="">
      <xdr:nvSpPr>
        <xdr:cNvPr id="131" name="n_3aveValue【図書館】&#10;一人当たり面積"/>
        <xdr:cNvSpPr txBox="1"/>
      </xdr:nvSpPr>
      <xdr:spPr>
        <a:xfrm>
          <a:off x="7626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64605</xdr:rowOff>
    </xdr:from>
    <xdr:ext cx="469744" cy="259045"/>
    <xdr:sp macro="" textlink="">
      <xdr:nvSpPr>
        <xdr:cNvPr id="132" name="n_1mainValue【図書館】&#10;一人当たり面積"/>
        <xdr:cNvSpPr txBox="1"/>
      </xdr:nvSpPr>
      <xdr:spPr>
        <a:xfrm>
          <a:off x="9391727" y="64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50092</xdr:rowOff>
    </xdr:from>
    <xdr:ext cx="469744" cy="259045"/>
    <xdr:sp macro="" textlink="">
      <xdr:nvSpPr>
        <xdr:cNvPr id="133" name="n_2mainValue【図書館】&#10;一人当たり面積"/>
        <xdr:cNvSpPr txBox="1"/>
      </xdr:nvSpPr>
      <xdr:spPr>
        <a:xfrm>
          <a:off x="8515427" y="67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4" name="テキスト ボックス 14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5" name="直線コネクタ 14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6" name="テキスト ボックス 14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7" name="直線コネクタ 14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8" name="テキスト ボックス 14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9" name="直線コネクタ 14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0" name="テキスト ボックス 14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1" name="直線コネクタ 15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2" name="テキスト ボックス 151"/>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xdr:rowOff>
    </xdr:from>
    <xdr:to>
      <xdr:col>24</xdr:col>
      <xdr:colOff>62865</xdr:colOff>
      <xdr:row>63</xdr:row>
      <xdr:rowOff>73152</xdr:rowOff>
    </xdr:to>
    <xdr:cxnSp macro="">
      <xdr:nvCxnSpPr>
        <xdr:cNvPr id="156" name="直線コネクタ 155"/>
        <xdr:cNvCxnSpPr/>
      </xdr:nvCxnSpPr>
      <xdr:spPr>
        <a:xfrm flipV="1">
          <a:off x="4634865" y="961720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76979</xdr:rowOff>
    </xdr:from>
    <xdr:ext cx="405111" cy="259045"/>
    <xdr:sp macro="" textlink="">
      <xdr:nvSpPr>
        <xdr:cNvPr id="157" name="【体育館・プール】&#10;有形固定資産減価償却率最小値テキスト"/>
        <xdr:cNvSpPr txBox="1"/>
      </xdr:nvSpPr>
      <xdr:spPr>
        <a:xfrm>
          <a:off x="4673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73152</xdr:rowOff>
    </xdr:from>
    <xdr:to>
      <xdr:col>24</xdr:col>
      <xdr:colOff>152400</xdr:colOff>
      <xdr:row>63</xdr:row>
      <xdr:rowOff>73152</xdr:rowOff>
    </xdr:to>
    <xdr:cxnSp macro="">
      <xdr:nvCxnSpPr>
        <xdr:cNvPr id="158" name="直線コネクタ 157"/>
        <xdr:cNvCxnSpPr/>
      </xdr:nvCxnSpPr>
      <xdr:spPr>
        <a:xfrm>
          <a:off x="4546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134129</xdr:rowOff>
    </xdr:from>
    <xdr:ext cx="405111" cy="259045"/>
    <xdr:sp macro="" textlink="">
      <xdr:nvSpPr>
        <xdr:cNvPr id="159" name="【体育館・プール】&#10;有形固定資産減価償却率最大値テキスト"/>
        <xdr:cNvSpPr txBox="1"/>
      </xdr:nvSpPr>
      <xdr:spPr>
        <a:xfrm>
          <a:off x="46736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xdr:rowOff>
    </xdr:from>
    <xdr:to>
      <xdr:col>24</xdr:col>
      <xdr:colOff>152400</xdr:colOff>
      <xdr:row>56</xdr:row>
      <xdr:rowOff>16002</xdr:rowOff>
    </xdr:to>
    <xdr:cxnSp macro="">
      <xdr:nvCxnSpPr>
        <xdr:cNvPr id="160" name="直線コネクタ 159"/>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21353</xdr:rowOff>
    </xdr:from>
    <xdr:ext cx="405111" cy="259045"/>
    <xdr:sp macro="" textlink="">
      <xdr:nvSpPr>
        <xdr:cNvPr id="161" name="【体育館・プール】&#10;有形固定資産減価償却率平均値テキスト"/>
        <xdr:cNvSpPr txBox="1"/>
      </xdr:nvSpPr>
      <xdr:spPr>
        <a:xfrm>
          <a:off x="4673600" y="10308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42926</xdr:rowOff>
    </xdr:from>
    <xdr:to>
      <xdr:col>24</xdr:col>
      <xdr:colOff>114300</xdr:colOff>
      <xdr:row>60</xdr:row>
      <xdr:rowOff>144526</xdr:rowOff>
    </xdr:to>
    <xdr:sp macro="" textlink="">
      <xdr:nvSpPr>
        <xdr:cNvPr id="162" name="フローチャート: 判断 161"/>
        <xdr:cNvSpPr/>
      </xdr:nvSpPr>
      <xdr:spPr>
        <a:xfrm>
          <a:off x="45847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63" name="フローチャート: 判断 162"/>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22352</xdr:rowOff>
    </xdr:from>
    <xdr:to>
      <xdr:col>15</xdr:col>
      <xdr:colOff>101600</xdr:colOff>
      <xdr:row>61</xdr:row>
      <xdr:rowOff>123952</xdr:rowOff>
    </xdr:to>
    <xdr:sp macro="" textlink="">
      <xdr:nvSpPr>
        <xdr:cNvPr id="164" name="フローチャート: 判断 163"/>
        <xdr:cNvSpPr/>
      </xdr:nvSpPr>
      <xdr:spPr>
        <a:xfrm>
          <a:off x="2857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4064</xdr:rowOff>
    </xdr:from>
    <xdr:to>
      <xdr:col>10</xdr:col>
      <xdr:colOff>165100</xdr:colOff>
      <xdr:row>61</xdr:row>
      <xdr:rowOff>105664</xdr:rowOff>
    </xdr:to>
    <xdr:sp macro="" textlink="">
      <xdr:nvSpPr>
        <xdr:cNvPr id="165" name="フローチャート: 判断 164"/>
        <xdr:cNvSpPr/>
      </xdr:nvSpPr>
      <xdr:spPr>
        <a:xfrm>
          <a:off x="1968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20066</xdr:rowOff>
    </xdr:from>
    <xdr:to>
      <xdr:col>24</xdr:col>
      <xdr:colOff>114300</xdr:colOff>
      <xdr:row>57</xdr:row>
      <xdr:rowOff>121666</xdr:rowOff>
    </xdr:to>
    <xdr:sp macro="" textlink="">
      <xdr:nvSpPr>
        <xdr:cNvPr id="171" name="楕円 170"/>
        <xdr:cNvSpPr/>
      </xdr:nvSpPr>
      <xdr:spPr>
        <a:xfrm>
          <a:off x="4584700" y="979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42943</xdr:rowOff>
    </xdr:from>
    <xdr:ext cx="405111" cy="259045"/>
    <xdr:sp macro="" textlink="">
      <xdr:nvSpPr>
        <xdr:cNvPr id="172" name="【体育館・プール】&#10;有形固定資産減価償却率該当値テキスト"/>
        <xdr:cNvSpPr txBox="1"/>
      </xdr:nvSpPr>
      <xdr:spPr>
        <a:xfrm>
          <a:off x="4673600" y="9644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84074</xdr:rowOff>
    </xdr:from>
    <xdr:to>
      <xdr:col>20</xdr:col>
      <xdr:colOff>38100</xdr:colOff>
      <xdr:row>58</xdr:row>
      <xdr:rowOff>14224</xdr:rowOff>
    </xdr:to>
    <xdr:sp macro="" textlink="">
      <xdr:nvSpPr>
        <xdr:cNvPr id="173" name="楕円 172"/>
        <xdr:cNvSpPr/>
      </xdr:nvSpPr>
      <xdr:spPr>
        <a:xfrm>
          <a:off x="3746500" y="985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70866</xdr:rowOff>
    </xdr:from>
    <xdr:to>
      <xdr:col>24</xdr:col>
      <xdr:colOff>63500</xdr:colOff>
      <xdr:row>57</xdr:row>
      <xdr:rowOff>134874</xdr:rowOff>
    </xdr:to>
    <xdr:cxnSp macro="">
      <xdr:nvCxnSpPr>
        <xdr:cNvPr id="174" name="直線コネクタ 173"/>
        <xdr:cNvCxnSpPr/>
      </xdr:nvCxnSpPr>
      <xdr:spPr>
        <a:xfrm flipV="1">
          <a:off x="3797300" y="984351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152654</xdr:rowOff>
    </xdr:from>
    <xdr:to>
      <xdr:col>15</xdr:col>
      <xdr:colOff>101600</xdr:colOff>
      <xdr:row>58</xdr:row>
      <xdr:rowOff>82804</xdr:rowOff>
    </xdr:to>
    <xdr:sp macro="" textlink="">
      <xdr:nvSpPr>
        <xdr:cNvPr id="175" name="楕円 174"/>
        <xdr:cNvSpPr/>
      </xdr:nvSpPr>
      <xdr:spPr>
        <a:xfrm>
          <a:off x="2857500" y="992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134874</xdr:rowOff>
    </xdr:from>
    <xdr:to>
      <xdr:col>19</xdr:col>
      <xdr:colOff>177800</xdr:colOff>
      <xdr:row>58</xdr:row>
      <xdr:rowOff>32004</xdr:rowOff>
    </xdr:to>
    <xdr:cxnSp macro="">
      <xdr:nvCxnSpPr>
        <xdr:cNvPr id="176" name="直線コネクタ 175"/>
        <xdr:cNvCxnSpPr/>
      </xdr:nvCxnSpPr>
      <xdr:spPr>
        <a:xfrm flipV="1">
          <a:off x="2908300" y="99075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92219</xdr:rowOff>
    </xdr:from>
    <xdr:ext cx="405111" cy="259045"/>
    <xdr:sp macro="" textlink="">
      <xdr:nvSpPr>
        <xdr:cNvPr id="177" name="n_1aveValue【体育館・プール】&#10;有形固定資産減価償却率"/>
        <xdr:cNvSpPr txBox="1"/>
      </xdr:nvSpPr>
      <xdr:spPr>
        <a:xfrm>
          <a:off x="3582044" y="105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115079</xdr:rowOff>
    </xdr:from>
    <xdr:ext cx="405111" cy="259045"/>
    <xdr:sp macro="" textlink="">
      <xdr:nvSpPr>
        <xdr:cNvPr id="178" name="n_2aveValue【体育館・プール】&#10;有形固定資産減価償却率"/>
        <xdr:cNvSpPr txBox="1"/>
      </xdr:nvSpPr>
      <xdr:spPr>
        <a:xfrm>
          <a:off x="27057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122191</xdr:rowOff>
    </xdr:from>
    <xdr:ext cx="405111" cy="259045"/>
    <xdr:sp macro="" textlink="">
      <xdr:nvSpPr>
        <xdr:cNvPr id="179" name="n_3aveValue【体育館・プール】&#10;有形固定資産減価償却率"/>
        <xdr:cNvSpPr txBox="1"/>
      </xdr:nvSpPr>
      <xdr:spPr>
        <a:xfrm>
          <a:off x="1816744" y="1023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30751</xdr:rowOff>
    </xdr:from>
    <xdr:ext cx="405111" cy="259045"/>
    <xdr:sp macro="" textlink="">
      <xdr:nvSpPr>
        <xdr:cNvPr id="180" name="n_1mainValue【体育館・プール】&#10;有形固定資産減価償却率"/>
        <xdr:cNvSpPr txBox="1"/>
      </xdr:nvSpPr>
      <xdr:spPr>
        <a:xfrm>
          <a:off x="3582044" y="963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99331</xdr:rowOff>
    </xdr:from>
    <xdr:ext cx="405111" cy="259045"/>
    <xdr:sp macro="" textlink="">
      <xdr:nvSpPr>
        <xdr:cNvPr id="181" name="n_2mainValue【体育館・プール】&#10;有形固定資産減価償却率"/>
        <xdr:cNvSpPr txBox="1"/>
      </xdr:nvSpPr>
      <xdr:spPr>
        <a:xfrm>
          <a:off x="2705744" y="970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2" name="直線コネクタ 19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3" name="テキスト ボックス 19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4" name="直線コネクタ 19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5" name="テキスト ボックス 19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7" name="テキスト ボックス 19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8" name="直線コネクタ 19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9" name="テキスト ボックス 19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0" name="直線コネクタ 19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1" name="テキスト ボックス 20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43180</xdr:rowOff>
    </xdr:to>
    <xdr:cxnSp macro="">
      <xdr:nvCxnSpPr>
        <xdr:cNvPr id="205" name="直線コネクタ 204"/>
        <xdr:cNvCxnSpPr/>
      </xdr:nvCxnSpPr>
      <xdr:spPr>
        <a:xfrm flipV="1">
          <a:off x="10476865" y="9635490"/>
          <a:ext cx="0" cy="1380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06"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07" name="直線コネクタ 206"/>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08"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09" name="直線コネクタ 208"/>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1287</xdr:rowOff>
    </xdr:from>
    <xdr:ext cx="469744" cy="259045"/>
    <xdr:sp macro="" textlink="">
      <xdr:nvSpPr>
        <xdr:cNvPr id="210" name="【体育館・プール】&#10;一人当たり面積平均値テキスト"/>
        <xdr:cNvSpPr txBox="1"/>
      </xdr:nvSpPr>
      <xdr:spPr>
        <a:xfrm>
          <a:off x="10515600" y="10631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22860</xdr:rowOff>
    </xdr:from>
    <xdr:to>
      <xdr:col>55</xdr:col>
      <xdr:colOff>50800</xdr:colOff>
      <xdr:row>62</xdr:row>
      <xdr:rowOff>124460</xdr:rowOff>
    </xdr:to>
    <xdr:sp macro="" textlink="">
      <xdr:nvSpPr>
        <xdr:cNvPr id="211" name="フローチャート: 判断 210"/>
        <xdr:cNvSpPr/>
      </xdr:nvSpPr>
      <xdr:spPr>
        <a:xfrm>
          <a:off x="10426700" y="1065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10160</xdr:rowOff>
    </xdr:from>
    <xdr:to>
      <xdr:col>50</xdr:col>
      <xdr:colOff>165100</xdr:colOff>
      <xdr:row>62</xdr:row>
      <xdr:rowOff>111760</xdr:rowOff>
    </xdr:to>
    <xdr:sp macro="" textlink="">
      <xdr:nvSpPr>
        <xdr:cNvPr id="212" name="フローチャート: 判断 211"/>
        <xdr:cNvSpPr/>
      </xdr:nvSpPr>
      <xdr:spPr>
        <a:xfrm>
          <a:off x="9588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157480</xdr:rowOff>
    </xdr:from>
    <xdr:to>
      <xdr:col>46</xdr:col>
      <xdr:colOff>38100</xdr:colOff>
      <xdr:row>62</xdr:row>
      <xdr:rowOff>87630</xdr:rowOff>
    </xdr:to>
    <xdr:sp macro="" textlink="">
      <xdr:nvSpPr>
        <xdr:cNvPr id="213" name="フローチャート: 判断 212"/>
        <xdr:cNvSpPr/>
      </xdr:nvSpPr>
      <xdr:spPr>
        <a:xfrm>
          <a:off x="8699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149860</xdr:rowOff>
    </xdr:from>
    <xdr:to>
      <xdr:col>41</xdr:col>
      <xdr:colOff>101600</xdr:colOff>
      <xdr:row>62</xdr:row>
      <xdr:rowOff>80010</xdr:rowOff>
    </xdr:to>
    <xdr:sp macro="" textlink="">
      <xdr:nvSpPr>
        <xdr:cNvPr id="214" name="フローチャート: 判断 213"/>
        <xdr:cNvSpPr/>
      </xdr:nvSpPr>
      <xdr:spPr>
        <a:xfrm>
          <a:off x="7810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33020</xdr:rowOff>
    </xdr:from>
    <xdr:to>
      <xdr:col>55</xdr:col>
      <xdr:colOff>50800</xdr:colOff>
      <xdr:row>61</xdr:row>
      <xdr:rowOff>134620</xdr:rowOff>
    </xdr:to>
    <xdr:sp macro="" textlink="">
      <xdr:nvSpPr>
        <xdr:cNvPr id="220" name="楕円 219"/>
        <xdr:cNvSpPr/>
      </xdr:nvSpPr>
      <xdr:spPr>
        <a:xfrm>
          <a:off x="104267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55897</xdr:rowOff>
    </xdr:from>
    <xdr:ext cx="469744" cy="259045"/>
    <xdr:sp macro="" textlink="">
      <xdr:nvSpPr>
        <xdr:cNvPr id="221" name="【体育館・プール】&#10;一人当たり面積該当値テキスト"/>
        <xdr:cNvSpPr txBox="1"/>
      </xdr:nvSpPr>
      <xdr:spPr>
        <a:xfrm>
          <a:off x="10515600" y="1034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38100</xdr:rowOff>
    </xdr:from>
    <xdr:to>
      <xdr:col>50</xdr:col>
      <xdr:colOff>165100</xdr:colOff>
      <xdr:row>61</xdr:row>
      <xdr:rowOff>139700</xdr:rowOff>
    </xdr:to>
    <xdr:sp macro="" textlink="">
      <xdr:nvSpPr>
        <xdr:cNvPr id="222" name="楕円 221"/>
        <xdr:cNvSpPr/>
      </xdr:nvSpPr>
      <xdr:spPr>
        <a:xfrm>
          <a:off x="9588500" y="1049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83820</xdr:rowOff>
    </xdr:from>
    <xdr:to>
      <xdr:col>55</xdr:col>
      <xdr:colOff>0</xdr:colOff>
      <xdr:row>61</xdr:row>
      <xdr:rowOff>88900</xdr:rowOff>
    </xdr:to>
    <xdr:cxnSp macro="">
      <xdr:nvCxnSpPr>
        <xdr:cNvPr id="223" name="直線コネクタ 222"/>
        <xdr:cNvCxnSpPr/>
      </xdr:nvCxnSpPr>
      <xdr:spPr>
        <a:xfrm flipV="1">
          <a:off x="9639300" y="1054227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45720</xdr:rowOff>
    </xdr:from>
    <xdr:to>
      <xdr:col>46</xdr:col>
      <xdr:colOff>38100</xdr:colOff>
      <xdr:row>61</xdr:row>
      <xdr:rowOff>147320</xdr:rowOff>
    </xdr:to>
    <xdr:sp macro="" textlink="">
      <xdr:nvSpPr>
        <xdr:cNvPr id="224" name="楕円 223"/>
        <xdr:cNvSpPr/>
      </xdr:nvSpPr>
      <xdr:spPr>
        <a:xfrm>
          <a:off x="8699500" y="1050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88900</xdr:rowOff>
    </xdr:from>
    <xdr:to>
      <xdr:col>50</xdr:col>
      <xdr:colOff>114300</xdr:colOff>
      <xdr:row>61</xdr:row>
      <xdr:rowOff>96520</xdr:rowOff>
    </xdr:to>
    <xdr:cxnSp macro="">
      <xdr:nvCxnSpPr>
        <xdr:cNvPr id="225" name="直線コネクタ 224"/>
        <xdr:cNvCxnSpPr/>
      </xdr:nvCxnSpPr>
      <xdr:spPr>
        <a:xfrm flipV="1">
          <a:off x="8750300" y="105473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102887</xdr:rowOff>
    </xdr:from>
    <xdr:ext cx="469744" cy="259045"/>
    <xdr:sp macro="" textlink="">
      <xdr:nvSpPr>
        <xdr:cNvPr id="226" name="n_1aveValue【体育館・プール】&#10;一人当たり面積"/>
        <xdr:cNvSpPr txBox="1"/>
      </xdr:nvSpPr>
      <xdr:spPr>
        <a:xfrm>
          <a:off x="93917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78757</xdr:rowOff>
    </xdr:from>
    <xdr:ext cx="469744" cy="259045"/>
    <xdr:sp macro="" textlink="">
      <xdr:nvSpPr>
        <xdr:cNvPr id="227" name="n_2aveValue【体育館・プール】&#10;一人当たり面積"/>
        <xdr:cNvSpPr txBox="1"/>
      </xdr:nvSpPr>
      <xdr:spPr>
        <a:xfrm>
          <a:off x="8515427" y="1070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96537</xdr:rowOff>
    </xdr:from>
    <xdr:ext cx="469744" cy="259045"/>
    <xdr:sp macro="" textlink="">
      <xdr:nvSpPr>
        <xdr:cNvPr id="228" name="n_3aveValue【体育館・プール】&#10;一人当たり面積"/>
        <xdr:cNvSpPr txBox="1"/>
      </xdr:nvSpPr>
      <xdr:spPr>
        <a:xfrm>
          <a:off x="7626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156227</xdr:rowOff>
    </xdr:from>
    <xdr:ext cx="469744" cy="259045"/>
    <xdr:sp macro="" textlink="">
      <xdr:nvSpPr>
        <xdr:cNvPr id="229" name="n_1mainValue【体育館・プール】&#10;一人当たり面積"/>
        <xdr:cNvSpPr txBox="1"/>
      </xdr:nvSpPr>
      <xdr:spPr>
        <a:xfrm>
          <a:off x="9391727" y="102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163847</xdr:rowOff>
    </xdr:from>
    <xdr:ext cx="469744" cy="259045"/>
    <xdr:sp macro="" textlink="">
      <xdr:nvSpPr>
        <xdr:cNvPr id="230" name="n_2mainValue【体育館・プール】&#10;一人当たり面積"/>
        <xdr:cNvSpPr txBox="1"/>
      </xdr:nvSpPr>
      <xdr:spPr>
        <a:xfrm>
          <a:off x="8515427" y="1027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1" name="テキスト ボックス 24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2" name="直線コネクタ 24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3" name="テキスト ボックス 24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4" name="直線コネクタ 24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5" name="テキスト ボックス 24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6" name="直線コネクタ 24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7" name="テキスト ボックス 24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8" name="直線コネクタ 24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9" name="テキスト ボックス 24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0" name="直線コネクタ 24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1" name="テキスト ボックス 25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85</xdr:row>
      <xdr:rowOff>142875</xdr:rowOff>
    </xdr:to>
    <xdr:cxnSp macro="">
      <xdr:nvCxnSpPr>
        <xdr:cNvPr id="255" name="直線コネクタ 254"/>
        <xdr:cNvCxnSpPr/>
      </xdr:nvCxnSpPr>
      <xdr:spPr>
        <a:xfrm flipV="1">
          <a:off x="4634865" y="1336548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146702</xdr:rowOff>
    </xdr:from>
    <xdr:ext cx="405111" cy="259045"/>
    <xdr:sp macro="" textlink="">
      <xdr:nvSpPr>
        <xdr:cNvPr id="256" name="【福祉施設】&#10;有形固定資産減価償却率最小値テキスト"/>
        <xdr:cNvSpPr txBox="1"/>
      </xdr:nvSpPr>
      <xdr:spPr>
        <a:xfrm>
          <a:off x="4673600"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142875</xdr:rowOff>
    </xdr:from>
    <xdr:to>
      <xdr:col>24</xdr:col>
      <xdr:colOff>152400</xdr:colOff>
      <xdr:row>85</xdr:row>
      <xdr:rowOff>142875</xdr:rowOff>
    </xdr:to>
    <xdr:cxnSp macro="">
      <xdr:nvCxnSpPr>
        <xdr:cNvPr id="257" name="直線コネクタ 256"/>
        <xdr:cNvCxnSpPr/>
      </xdr:nvCxnSpPr>
      <xdr:spPr>
        <a:xfrm>
          <a:off x="4546600" y="1471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58" name="【福祉施設】&#10;有形固定資産減価償却率最大値テキスト"/>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59" name="直線コネクタ 258"/>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81932</xdr:rowOff>
    </xdr:from>
    <xdr:ext cx="405111" cy="259045"/>
    <xdr:sp macro="" textlink="">
      <xdr:nvSpPr>
        <xdr:cNvPr id="260" name="【福祉施設】&#10;有形固定資産減価償却率平均値テキスト"/>
        <xdr:cNvSpPr txBox="1"/>
      </xdr:nvSpPr>
      <xdr:spPr>
        <a:xfrm>
          <a:off x="4673600" y="1414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103505</xdr:rowOff>
    </xdr:from>
    <xdr:to>
      <xdr:col>24</xdr:col>
      <xdr:colOff>114300</xdr:colOff>
      <xdr:row>83</xdr:row>
      <xdr:rowOff>33655</xdr:rowOff>
    </xdr:to>
    <xdr:sp macro="" textlink="">
      <xdr:nvSpPr>
        <xdr:cNvPr id="261" name="フローチャート: 判断 260"/>
        <xdr:cNvSpPr/>
      </xdr:nvSpPr>
      <xdr:spPr>
        <a:xfrm>
          <a:off x="45847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126364</xdr:rowOff>
    </xdr:from>
    <xdr:to>
      <xdr:col>20</xdr:col>
      <xdr:colOff>38100</xdr:colOff>
      <xdr:row>83</xdr:row>
      <xdr:rowOff>56514</xdr:rowOff>
    </xdr:to>
    <xdr:sp macro="" textlink="">
      <xdr:nvSpPr>
        <xdr:cNvPr id="262" name="フローチャート: 判断 261"/>
        <xdr:cNvSpPr/>
      </xdr:nvSpPr>
      <xdr:spPr>
        <a:xfrm>
          <a:off x="3746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145414</xdr:rowOff>
    </xdr:from>
    <xdr:to>
      <xdr:col>15</xdr:col>
      <xdr:colOff>101600</xdr:colOff>
      <xdr:row>83</xdr:row>
      <xdr:rowOff>75564</xdr:rowOff>
    </xdr:to>
    <xdr:sp macro="" textlink="">
      <xdr:nvSpPr>
        <xdr:cNvPr id="263" name="フローチャート: 判断 262"/>
        <xdr:cNvSpPr/>
      </xdr:nvSpPr>
      <xdr:spPr>
        <a:xfrm>
          <a:off x="2857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64" name="フローチャート: 判断 263"/>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137795</xdr:rowOff>
    </xdr:from>
    <xdr:to>
      <xdr:col>24</xdr:col>
      <xdr:colOff>114300</xdr:colOff>
      <xdr:row>81</xdr:row>
      <xdr:rowOff>67945</xdr:rowOff>
    </xdr:to>
    <xdr:sp macro="" textlink="">
      <xdr:nvSpPr>
        <xdr:cNvPr id="270" name="楕円 269"/>
        <xdr:cNvSpPr/>
      </xdr:nvSpPr>
      <xdr:spPr>
        <a:xfrm>
          <a:off x="45847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160672</xdr:rowOff>
    </xdr:from>
    <xdr:ext cx="405111" cy="259045"/>
    <xdr:sp macro="" textlink="">
      <xdr:nvSpPr>
        <xdr:cNvPr id="271" name="【福祉施設】&#10;有形固定資産減価償却率該当値テキスト"/>
        <xdr:cNvSpPr txBox="1"/>
      </xdr:nvSpPr>
      <xdr:spPr>
        <a:xfrm>
          <a:off x="4673600"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4445</xdr:rowOff>
    </xdr:from>
    <xdr:to>
      <xdr:col>20</xdr:col>
      <xdr:colOff>38100</xdr:colOff>
      <xdr:row>81</xdr:row>
      <xdr:rowOff>106045</xdr:rowOff>
    </xdr:to>
    <xdr:sp macro="" textlink="">
      <xdr:nvSpPr>
        <xdr:cNvPr id="272" name="楕円 271"/>
        <xdr:cNvSpPr/>
      </xdr:nvSpPr>
      <xdr:spPr>
        <a:xfrm>
          <a:off x="3746500" y="13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17145</xdr:rowOff>
    </xdr:from>
    <xdr:to>
      <xdr:col>24</xdr:col>
      <xdr:colOff>63500</xdr:colOff>
      <xdr:row>81</xdr:row>
      <xdr:rowOff>55245</xdr:rowOff>
    </xdr:to>
    <xdr:cxnSp macro="">
      <xdr:nvCxnSpPr>
        <xdr:cNvPr id="273" name="直線コネクタ 272"/>
        <xdr:cNvCxnSpPr/>
      </xdr:nvCxnSpPr>
      <xdr:spPr>
        <a:xfrm flipV="1">
          <a:off x="3797300" y="139045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101600</xdr:rowOff>
    </xdr:from>
    <xdr:to>
      <xdr:col>15</xdr:col>
      <xdr:colOff>101600</xdr:colOff>
      <xdr:row>83</xdr:row>
      <xdr:rowOff>31750</xdr:rowOff>
    </xdr:to>
    <xdr:sp macro="" textlink="">
      <xdr:nvSpPr>
        <xdr:cNvPr id="274" name="楕円 273"/>
        <xdr:cNvSpPr/>
      </xdr:nvSpPr>
      <xdr:spPr>
        <a:xfrm>
          <a:off x="2857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55245</xdr:rowOff>
    </xdr:from>
    <xdr:to>
      <xdr:col>19</xdr:col>
      <xdr:colOff>177800</xdr:colOff>
      <xdr:row>82</xdr:row>
      <xdr:rowOff>152400</xdr:rowOff>
    </xdr:to>
    <xdr:cxnSp macro="">
      <xdr:nvCxnSpPr>
        <xdr:cNvPr id="275" name="直線コネクタ 274"/>
        <xdr:cNvCxnSpPr/>
      </xdr:nvCxnSpPr>
      <xdr:spPr>
        <a:xfrm flipV="1">
          <a:off x="2908300" y="13942695"/>
          <a:ext cx="889000" cy="26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47641</xdr:rowOff>
    </xdr:from>
    <xdr:ext cx="405111" cy="259045"/>
    <xdr:sp macro="" textlink="">
      <xdr:nvSpPr>
        <xdr:cNvPr id="276" name="n_1aveValue【福祉施設】&#10;有形固定資産減価償却率"/>
        <xdr:cNvSpPr txBox="1"/>
      </xdr:nvSpPr>
      <xdr:spPr>
        <a:xfrm>
          <a:off x="35820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66691</xdr:rowOff>
    </xdr:from>
    <xdr:ext cx="405111" cy="259045"/>
    <xdr:sp macro="" textlink="">
      <xdr:nvSpPr>
        <xdr:cNvPr id="277" name="n_2aveValue【福祉施設】&#10;有形固定資産減価償却率"/>
        <xdr:cNvSpPr txBox="1"/>
      </xdr:nvSpPr>
      <xdr:spPr>
        <a:xfrm>
          <a:off x="27057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93997</xdr:rowOff>
    </xdr:from>
    <xdr:ext cx="405111" cy="259045"/>
    <xdr:sp macro="" textlink="">
      <xdr:nvSpPr>
        <xdr:cNvPr id="278" name="n_3aveValue【福祉施設】&#10;有形固定資産減価償却率"/>
        <xdr:cNvSpPr txBox="1"/>
      </xdr:nvSpPr>
      <xdr:spPr>
        <a:xfrm>
          <a:off x="1816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122572</xdr:rowOff>
    </xdr:from>
    <xdr:ext cx="405111" cy="259045"/>
    <xdr:sp macro="" textlink="">
      <xdr:nvSpPr>
        <xdr:cNvPr id="279" name="n_1mainValue【福祉施設】&#10;有形固定資産減価償却率"/>
        <xdr:cNvSpPr txBox="1"/>
      </xdr:nvSpPr>
      <xdr:spPr>
        <a:xfrm>
          <a:off x="35820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48277</xdr:rowOff>
    </xdr:from>
    <xdr:ext cx="405111" cy="259045"/>
    <xdr:sp macro="" textlink="">
      <xdr:nvSpPr>
        <xdr:cNvPr id="280" name="n_2mainValue【福祉施設】&#10;有形固定資産減価償却率"/>
        <xdr:cNvSpPr txBox="1"/>
      </xdr:nvSpPr>
      <xdr:spPr>
        <a:xfrm>
          <a:off x="2705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91" name="直線コネクタ 29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92" name="テキスト ボックス 29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5" name="直線コネクタ 29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6" name="テキスト ボックス 29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7" name="直線コネクタ 29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8" name="テキスト ボックス 29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93535</xdr:rowOff>
    </xdr:to>
    <xdr:cxnSp macro="">
      <xdr:nvCxnSpPr>
        <xdr:cNvPr id="300" name="直線コネクタ 299"/>
        <xdr:cNvCxnSpPr/>
      </xdr:nvCxnSpPr>
      <xdr:spPr>
        <a:xfrm flipV="1">
          <a:off x="10476865" y="13384340"/>
          <a:ext cx="0" cy="1282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01"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02" name="直線コネクタ 301"/>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03" name="【福祉施設】&#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04" name="直線コネクタ 303"/>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117175</xdr:rowOff>
    </xdr:from>
    <xdr:ext cx="469744" cy="259045"/>
    <xdr:sp macro="" textlink="">
      <xdr:nvSpPr>
        <xdr:cNvPr id="305" name="【福祉施設】&#10;一人当たり面積平均値テキスト"/>
        <xdr:cNvSpPr txBox="1"/>
      </xdr:nvSpPr>
      <xdr:spPr>
        <a:xfrm>
          <a:off x="10515600" y="14518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138748</xdr:rowOff>
    </xdr:from>
    <xdr:to>
      <xdr:col>55</xdr:col>
      <xdr:colOff>50800</xdr:colOff>
      <xdr:row>85</xdr:row>
      <xdr:rowOff>68898</xdr:rowOff>
    </xdr:to>
    <xdr:sp macro="" textlink="">
      <xdr:nvSpPr>
        <xdr:cNvPr id="306" name="フローチャート: 判断 305"/>
        <xdr:cNvSpPr/>
      </xdr:nvSpPr>
      <xdr:spPr>
        <a:xfrm>
          <a:off x="10426700" y="1454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307" name="フローチャート: 判断 306"/>
        <xdr:cNvSpPr/>
      </xdr:nvSpPr>
      <xdr:spPr>
        <a:xfrm>
          <a:off x="9588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122174</xdr:rowOff>
    </xdr:from>
    <xdr:to>
      <xdr:col>46</xdr:col>
      <xdr:colOff>38100</xdr:colOff>
      <xdr:row>85</xdr:row>
      <xdr:rowOff>52324</xdr:rowOff>
    </xdr:to>
    <xdr:sp macro="" textlink="">
      <xdr:nvSpPr>
        <xdr:cNvPr id="308" name="フローチャート: 判断 307"/>
        <xdr:cNvSpPr/>
      </xdr:nvSpPr>
      <xdr:spPr>
        <a:xfrm>
          <a:off x="8699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126175</xdr:rowOff>
    </xdr:from>
    <xdr:to>
      <xdr:col>41</xdr:col>
      <xdr:colOff>101600</xdr:colOff>
      <xdr:row>85</xdr:row>
      <xdr:rowOff>56325</xdr:rowOff>
    </xdr:to>
    <xdr:sp macro="" textlink="">
      <xdr:nvSpPr>
        <xdr:cNvPr id="309" name="フローチャート: 判断 308"/>
        <xdr:cNvSpPr/>
      </xdr:nvSpPr>
      <xdr:spPr>
        <a:xfrm>
          <a:off x="7810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0" name="テキスト ボックス 30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1" name="テキスト ボックス 31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2" name="テキスト ボックス 31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3" name="テキスト ボックス 31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4" name="テキスト ボックス 31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60452</xdr:rowOff>
    </xdr:from>
    <xdr:to>
      <xdr:col>55</xdr:col>
      <xdr:colOff>50800</xdr:colOff>
      <xdr:row>84</xdr:row>
      <xdr:rowOff>162052</xdr:rowOff>
    </xdr:to>
    <xdr:sp macro="" textlink="">
      <xdr:nvSpPr>
        <xdr:cNvPr id="315" name="楕円 314"/>
        <xdr:cNvSpPr/>
      </xdr:nvSpPr>
      <xdr:spPr>
        <a:xfrm>
          <a:off x="104267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83329</xdr:rowOff>
    </xdr:from>
    <xdr:ext cx="469744" cy="259045"/>
    <xdr:sp macro="" textlink="">
      <xdr:nvSpPr>
        <xdr:cNvPr id="316" name="【福祉施設】&#10;一人当たり面積該当値テキスト"/>
        <xdr:cNvSpPr txBox="1"/>
      </xdr:nvSpPr>
      <xdr:spPr>
        <a:xfrm>
          <a:off x="10515600" y="1431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62167</xdr:rowOff>
    </xdr:from>
    <xdr:to>
      <xdr:col>50</xdr:col>
      <xdr:colOff>165100</xdr:colOff>
      <xdr:row>84</xdr:row>
      <xdr:rowOff>163767</xdr:rowOff>
    </xdr:to>
    <xdr:sp macro="" textlink="">
      <xdr:nvSpPr>
        <xdr:cNvPr id="317" name="楕円 316"/>
        <xdr:cNvSpPr/>
      </xdr:nvSpPr>
      <xdr:spPr>
        <a:xfrm>
          <a:off x="9588500" y="1446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111252</xdr:rowOff>
    </xdr:from>
    <xdr:to>
      <xdr:col>55</xdr:col>
      <xdr:colOff>0</xdr:colOff>
      <xdr:row>84</xdr:row>
      <xdr:rowOff>112967</xdr:rowOff>
    </xdr:to>
    <xdr:cxnSp macro="">
      <xdr:nvCxnSpPr>
        <xdr:cNvPr id="318" name="直線コネクタ 317"/>
        <xdr:cNvCxnSpPr/>
      </xdr:nvCxnSpPr>
      <xdr:spPr>
        <a:xfrm flipV="1">
          <a:off x="9639300" y="14513052"/>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23304</xdr:rowOff>
    </xdr:from>
    <xdr:to>
      <xdr:col>46</xdr:col>
      <xdr:colOff>38100</xdr:colOff>
      <xdr:row>84</xdr:row>
      <xdr:rowOff>124904</xdr:rowOff>
    </xdr:to>
    <xdr:sp macro="" textlink="">
      <xdr:nvSpPr>
        <xdr:cNvPr id="319" name="楕円 318"/>
        <xdr:cNvSpPr/>
      </xdr:nvSpPr>
      <xdr:spPr>
        <a:xfrm>
          <a:off x="8699500" y="1442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74104</xdr:rowOff>
    </xdr:from>
    <xdr:to>
      <xdr:col>50</xdr:col>
      <xdr:colOff>114300</xdr:colOff>
      <xdr:row>84</xdr:row>
      <xdr:rowOff>112967</xdr:rowOff>
    </xdr:to>
    <xdr:cxnSp macro="">
      <xdr:nvCxnSpPr>
        <xdr:cNvPr id="320" name="直線コネクタ 319"/>
        <xdr:cNvCxnSpPr/>
      </xdr:nvCxnSpPr>
      <xdr:spPr>
        <a:xfrm>
          <a:off x="8750300" y="14475904"/>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59453</xdr:rowOff>
    </xdr:from>
    <xdr:ext cx="469744" cy="259045"/>
    <xdr:sp macro="" textlink="">
      <xdr:nvSpPr>
        <xdr:cNvPr id="321" name="n_1aveValue【福祉施設】&#10;一人当たり面積"/>
        <xdr:cNvSpPr txBox="1"/>
      </xdr:nvSpPr>
      <xdr:spPr>
        <a:xfrm>
          <a:off x="93917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43451</xdr:rowOff>
    </xdr:from>
    <xdr:ext cx="469744" cy="259045"/>
    <xdr:sp macro="" textlink="">
      <xdr:nvSpPr>
        <xdr:cNvPr id="322" name="n_2aveValue【福祉施設】&#10;一人当たり面積"/>
        <xdr:cNvSpPr txBox="1"/>
      </xdr:nvSpPr>
      <xdr:spPr>
        <a:xfrm>
          <a:off x="8515427" y="1461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72852</xdr:rowOff>
    </xdr:from>
    <xdr:ext cx="469744" cy="259045"/>
    <xdr:sp macro="" textlink="">
      <xdr:nvSpPr>
        <xdr:cNvPr id="323" name="n_3aveValue【福祉施設】&#10;一人当たり面積"/>
        <xdr:cNvSpPr txBox="1"/>
      </xdr:nvSpPr>
      <xdr:spPr>
        <a:xfrm>
          <a:off x="7626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8844</xdr:rowOff>
    </xdr:from>
    <xdr:ext cx="469744" cy="259045"/>
    <xdr:sp macro="" textlink="">
      <xdr:nvSpPr>
        <xdr:cNvPr id="324" name="n_1mainValue【福祉施設】&#10;一人当たり面積"/>
        <xdr:cNvSpPr txBox="1"/>
      </xdr:nvSpPr>
      <xdr:spPr>
        <a:xfrm>
          <a:off x="9391727" y="14239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141431</xdr:rowOff>
    </xdr:from>
    <xdr:ext cx="469744" cy="259045"/>
    <xdr:sp macro="" textlink="">
      <xdr:nvSpPr>
        <xdr:cNvPr id="325" name="n_2mainValue【福祉施設】&#10;一人当たり面積"/>
        <xdr:cNvSpPr txBox="1"/>
      </xdr:nvSpPr>
      <xdr:spPr>
        <a:xfrm>
          <a:off x="8515427" y="1420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6" name="正方形/長方形 32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7" name="正方形/長方形 32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8" name="正方形/長方形 32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9" name="正方形/長方形 32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0" name="正方形/長方形 32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1" name="正方形/長方形 33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2" name="正方形/長方形 33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3" name="正方形/長方形 33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4" name="テキスト ボックス 33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5" name="直線コネクタ 33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6" name="直線コネクタ 33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7" name="テキスト ボックス 33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8" name="直線コネクタ 33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9" name="テキスト ボックス 33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0" name="直線コネクタ 33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1" name="テキスト ボックス 34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2" name="直線コネクタ 34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3" name="テキスト ボックス 34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4" name="直線コネクタ 34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5" name="テキスト ボックス 34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6" name="直線コネクタ 34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7" name="テキスト ボックス 34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8" name="直線コネクタ 34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9" name="テキスト ボックス 34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61505</xdr:rowOff>
    </xdr:from>
    <xdr:to>
      <xdr:col>24</xdr:col>
      <xdr:colOff>62865</xdr:colOff>
      <xdr:row>109</xdr:row>
      <xdr:rowOff>1088</xdr:rowOff>
    </xdr:to>
    <xdr:cxnSp macro="">
      <xdr:nvCxnSpPr>
        <xdr:cNvPr id="351" name="直線コネクタ 350"/>
        <xdr:cNvCxnSpPr/>
      </xdr:nvCxnSpPr>
      <xdr:spPr>
        <a:xfrm flipV="1">
          <a:off x="4634865" y="17206505"/>
          <a:ext cx="0" cy="1482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4915</xdr:rowOff>
    </xdr:from>
    <xdr:ext cx="340478" cy="259045"/>
    <xdr:sp macro="" textlink="">
      <xdr:nvSpPr>
        <xdr:cNvPr id="352" name="【市民会館】&#10;有形固定資産減価償却率最小値テキスト"/>
        <xdr:cNvSpPr txBox="1"/>
      </xdr:nvSpPr>
      <xdr:spPr>
        <a:xfrm>
          <a:off x="4673600" y="1869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1088</xdr:rowOff>
    </xdr:from>
    <xdr:to>
      <xdr:col>24</xdr:col>
      <xdr:colOff>152400</xdr:colOff>
      <xdr:row>109</xdr:row>
      <xdr:rowOff>1088</xdr:rowOff>
    </xdr:to>
    <xdr:cxnSp macro="">
      <xdr:nvCxnSpPr>
        <xdr:cNvPr id="353" name="直線コネクタ 352"/>
        <xdr:cNvCxnSpPr/>
      </xdr:nvCxnSpPr>
      <xdr:spPr>
        <a:xfrm>
          <a:off x="4546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8182</xdr:rowOff>
    </xdr:from>
    <xdr:ext cx="405111" cy="259045"/>
    <xdr:sp macro="" textlink="">
      <xdr:nvSpPr>
        <xdr:cNvPr id="354" name="【市民会館】&#10;有形固定資産減価償却率最大値テキスト"/>
        <xdr:cNvSpPr txBox="1"/>
      </xdr:nvSpPr>
      <xdr:spPr>
        <a:xfrm>
          <a:off x="4673600"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61505</xdr:rowOff>
    </xdr:from>
    <xdr:to>
      <xdr:col>24</xdr:col>
      <xdr:colOff>152400</xdr:colOff>
      <xdr:row>100</xdr:row>
      <xdr:rowOff>61505</xdr:rowOff>
    </xdr:to>
    <xdr:cxnSp macro="">
      <xdr:nvCxnSpPr>
        <xdr:cNvPr id="355" name="直線コネクタ 354"/>
        <xdr:cNvCxnSpPr/>
      </xdr:nvCxnSpPr>
      <xdr:spPr>
        <a:xfrm>
          <a:off x="4546600" y="1720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139354</xdr:rowOff>
    </xdr:from>
    <xdr:ext cx="405111" cy="259045"/>
    <xdr:sp macro="" textlink="">
      <xdr:nvSpPr>
        <xdr:cNvPr id="356" name="【市民会館】&#10;有形固定資産減価償却率平均値テキスト"/>
        <xdr:cNvSpPr txBox="1"/>
      </xdr:nvSpPr>
      <xdr:spPr>
        <a:xfrm>
          <a:off x="4673600" y="1779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160927</xdr:rowOff>
    </xdr:from>
    <xdr:to>
      <xdr:col>24</xdr:col>
      <xdr:colOff>114300</xdr:colOff>
      <xdr:row>104</xdr:row>
      <xdr:rowOff>91077</xdr:rowOff>
    </xdr:to>
    <xdr:sp macro="" textlink="">
      <xdr:nvSpPr>
        <xdr:cNvPr id="357" name="フローチャート: 判断 356"/>
        <xdr:cNvSpPr/>
      </xdr:nvSpPr>
      <xdr:spPr>
        <a:xfrm>
          <a:off x="4584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58" name="フローチャート: 判断 357"/>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156029</xdr:rowOff>
    </xdr:from>
    <xdr:to>
      <xdr:col>15</xdr:col>
      <xdr:colOff>101600</xdr:colOff>
      <xdr:row>104</xdr:row>
      <xdr:rowOff>86179</xdr:rowOff>
    </xdr:to>
    <xdr:sp macro="" textlink="">
      <xdr:nvSpPr>
        <xdr:cNvPr id="359" name="フローチャート: 判断 358"/>
        <xdr:cNvSpPr/>
      </xdr:nvSpPr>
      <xdr:spPr>
        <a:xfrm>
          <a:off x="2857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25400</xdr:rowOff>
    </xdr:from>
    <xdr:to>
      <xdr:col>10</xdr:col>
      <xdr:colOff>165100</xdr:colOff>
      <xdr:row>104</xdr:row>
      <xdr:rowOff>127000</xdr:rowOff>
    </xdr:to>
    <xdr:sp macro="" textlink="">
      <xdr:nvSpPr>
        <xdr:cNvPr id="360" name="フローチャート: 判断 359"/>
        <xdr:cNvSpPr/>
      </xdr:nvSpPr>
      <xdr:spPr>
        <a:xfrm>
          <a:off x="1968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1" name="テキスト ボックス 36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2" name="テキスト ボックス 36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3" name="テキスト ボックス 36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4" name="テキスト ボックス 36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5" name="テキスト ボックス 36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95613</xdr:rowOff>
    </xdr:from>
    <xdr:to>
      <xdr:col>24</xdr:col>
      <xdr:colOff>114300</xdr:colOff>
      <xdr:row>104</xdr:row>
      <xdr:rowOff>25763</xdr:rowOff>
    </xdr:to>
    <xdr:sp macro="" textlink="">
      <xdr:nvSpPr>
        <xdr:cNvPr id="366" name="楕円 365"/>
        <xdr:cNvSpPr/>
      </xdr:nvSpPr>
      <xdr:spPr>
        <a:xfrm>
          <a:off x="4584700" y="177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118490</xdr:rowOff>
    </xdr:from>
    <xdr:ext cx="405111" cy="259045"/>
    <xdr:sp macro="" textlink="">
      <xdr:nvSpPr>
        <xdr:cNvPr id="367" name="【市民会館】&#10;有形固定資産減価償却率該当値テキスト"/>
        <xdr:cNvSpPr txBox="1"/>
      </xdr:nvSpPr>
      <xdr:spPr>
        <a:xfrm>
          <a:off x="4673600" y="1760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131536</xdr:rowOff>
    </xdr:from>
    <xdr:to>
      <xdr:col>20</xdr:col>
      <xdr:colOff>38100</xdr:colOff>
      <xdr:row>104</xdr:row>
      <xdr:rowOff>61686</xdr:rowOff>
    </xdr:to>
    <xdr:sp macro="" textlink="">
      <xdr:nvSpPr>
        <xdr:cNvPr id="368" name="楕円 367"/>
        <xdr:cNvSpPr/>
      </xdr:nvSpPr>
      <xdr:spPr>
        <a:xfrm>
          <a:off x="3746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146413</xdr:rowOff>
    </xdr:from>
    <xdr:to>
      <xdr:col>24</xdr:col>
      <xdr:colOff>63500</xdr:colOff>
      <xdr:row>104</xdr:row>
      <xdr:rowOff>10886</xdr:rowOff>
    </xdr:to>
    <xdr:cxnSp macro="">
      <xdr:nvCxnSpPr>
        <xdr:cNvPr id="369" name="直線コネクタ 368"/>
        <xdr:cNvCxnSpPr/>
      </xdr:nvCxnSpPr>
      <xdr:spPr>
        <a:xfrm flipV="1">
          <a:off x="3797300" y="1780576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167458</xdr:rowOff>
    </xdr:from>
    <xdr:to>
      <xdr:col>15</xdr:col>
      <xdr:colOff>101600</xdr:colOff>
      <xdr:row>104</xdr:row>
      <xdr:rowOff>97608</xdr:rowOff>
    </xdr:to>
    <xdr:sp macro="" textlink="">
      <xdr:nvSpPr>
        <xdr:cNvPr id="370" name="楕円 369"/>
        <xdr:cNvSpPr/>
      </xdr:nvSpPr>
      <xdr:spPr>
        <a:xfrm>
          <a:off x="28575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10886</xdr:rowOff>
    </xdr:from>
    <xdr:to>
      <xdr:col>19</xdr:col>
      <xdr:colOff>177800</xdr:colOff>
      <xdr:row>104</xdr:row>
      <xdr:rowOff>46808</xdr:rowOff>
    </xdr:to>
    <xdr:cxnSp macro="">
      <xdr:nvCxnSpPr>
        <xdr:cNvPr id="371" name="直線コネクタ 370"/>
        <xdr:cNvCxnSpPr/>
      </xdr:nvCxnSpPr>
      <xdr:spPr>
        <a:xfrm flipV="1">
          <a:off x="2908300" y="1784168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75672</xdr:rowOff>
    </xdr:from>
    <xdr:ext cx="405111" cy="259045"/>
    <xdr:sp macro="" textlink="">
      <xdr:nvSpPr>
        <xdr:cNvPr id="372" name="n_1aveValue【市民会館】&#10;有形固定資産減価償却率"/>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102706</xdr:rowOff>
    </xdr:from>
    <xdr:ext cx="405111" cy="259045"/>
    <xdr:sp macro="" textlink="">
      <xdr:nvSpPr>
        <xdr:cNvPr id="373" name="n_2aveValue【市民会館】&#10;有形固定資産減価償却率"/>
        <xdr:cNvSpPr txBox="1"/>
      </xdr:nvSpPr>
      <xdr:spPr>
        <a:xfrm>
          <a:off x="27057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143527</xdr:rowOff>
    </xdr:from>
    <xdr:ext cx="405111" cy="259045"/>
    <xdr:sp macro="" textlink="">
      <xdr:nvSpPr>
        <xdr:cNvPr id="374" name="n_3aveValue【市民会館】&#10;有形固定資産減価償却率"/>
        <xdr:cNvSpPr txBox="1"/>
      </xdr:nvSpPr>
      <xdr:spPr>
        <a:xfrm>
          <a:off x="1816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78213</xdr:rowOff>
    </xdr:from>
    <xdr:ext cx="405111" cy="259045"/>
    <xdr:sp macro="" textlink="">
      <xdr:nvSpPr>
        <xdr:cNvPr id="375" name="n_1mainValue【市民会館】&#10;有形固定資産減価償却率"/>
        <xdr:cNvSpPr txBox="1"/>
      </xdr:nvSpPr>
      <xdr:spPr>
        <a:xfrm>
          <a:off x="35820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88735</xdr:rowOff>
    </xdr:from>
    <xdr:ext cx="405111" cy="259045"/>
    <xdr:sp macro="" textlink="">
      <xdr:nvSpPr>
        <xdr:cNvPr id="376" name="n_2mainValue【市民会館】&#10;有形固定資産減価償却率"/>
        <xdr:cNvSpPr txBox="1"/>
      </xdr:nvSpPr>
      <xdr:spPr>
        <a:xfrm>
          <a:off x="2705744" y="1791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7" name="正方形/長方形 37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8" name="正方形/長方形 37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9" name="正方形/長方形 37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0" name="正方形/長方形 37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1" name="正方形/長方形 38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2" name="正方形/長方形 38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3" name="正方形/長方形 38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4" name="正方形/長方形 38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5" name="テキスト ボックス 38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6" name="直線コネクタ 38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7" name="直線コネクタ 38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8" name="テキスト ボックス 38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9" name="直線コネクタ 38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0" name="テキスト ボックス 38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1" name="直線コネクタ 39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2" name="テキスト ボックス 39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3" name="直線コネクタ 39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4" name="テキスト ボックス 39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5" name="直線コネクタ 39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6" name="テキスト ボックス 39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7" name="直線コネクタ 39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8" name="テキスト ボックス 39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68580</xdr:rowOff>
    </xdr:from>
    <xdr:to>
      <xdr:col>54</xdr:col>
      <xdr:colOff>189865</xdr:colOff>
      <xdr:row>108</xdr:row>
      <xdr:rowOff>95250</xdr:rowOff>
    </xdr:to>
    <xdr:cxnSp macro="">
      <xdr:nvCxnSpPr>
        <xdr:cNvPr id="400" name="直線コネクタ 399"/>
        <xdr:cNvCxnSpPr/>
      </xdr:nvCxnSpPr>
      <xdr:spPr>
        <a:xfrm flipV="1">
          <a:off x="10476865" y="1704213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01"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02" name="直線コネクタ 401"/>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15257</xdr:rowOff>
    </xdr:from>
    <xdr:ext cx="469744" cy="259045"/>
    <xdr:sp macro="" textlink="">
      <xdr:nvSpPr>
        <xdr:cNvPr id="403" name="【市民会館】&#10;一人当たり面積最大値テキスト"/>
        <xdr:cNvSpPr txBox="1"/>
      </xdr:nvSpPr>
      <xdr:spPr>
        <a:xfrm>
          <a:off x="10515600" y="1681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68580</xdr:rowOff>
    </xdr:from>
    <xdr:to>
      <xdr:col>55</xdr:col>
      <xdr:colOff>88900</xdr:colOff>
      <xdr:row>99</xdr:row>
      <xdr:rowOff>68580</xdr:rowOff>
    </xdr:to>
    <xdr:cxnSp macro="">
      <xdr:nvCxnSpPr>
        <xdr:cNvPr id="404" name="直線コネクタ 403"/>
        <xdr:cNvCxnSpPr/>
      </xdr:nvCxnSpPr>
      <xdr:spPr>
        <a:xfrm>
          <a:off x="10388600" y="1704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80027</xdr:rowOff>
    </xdr:from>
    <xdr:ext cx="469744" cy="259045"/>
    <xdr:sp macro="" textlink="">
      <xdr:nvSpPr>
        <xdr:cNvPr id="405" name="【市民会館】&#10;一人当たり面積平均値テキスト"/>
        <xdr:cNvSpPr txBox="1"/>
      </xdr:nvSpPr>
      <xdr:spPr>
        <a:xfrm>
          <a:off x="10515600" y="1791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101600</xdr:rowOff>
    </xdr:from>
    <xdr:to>
      <xdr:col>55</xdr:col>
      <xdr:colOff>50800</xdr:colOff>
      <xdr:row>105</xdr:row>
      <xdr:rowOff>31750</xdr:rowOff>
    </xdr:to>
    <xdr:sp macro="" textlink="">
      <xdr:nvSpPr>
        <xdr:cNvPr id="406" name="フローチャート: 判断 405"/>
        <xdr:cNvSpPr/>
      </xdr:nvSpPr>
      <xdr:spPr>
        <a:xfrm>
          <a:off x="10426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82550</xdr:rowOff>
    </xdr:from>
    <xdr:to>
      <xdr:col>50</xdr:col>
      <xdr:colOff>165100</xdr:colOff>
      <xdr:row>105</xdr:row>
      <xdr:rowOff>12700</xdr:rowOff>
    </xdr:to>
    <xdr:sp macro="" textlink="">
      <xdr:nvSpPr>
        <xdr:cNvPr id="407" name="フローチャート: 判断 406"/>
        <xdr:cNvSpPr/>
      </xdr:nvSpPr>
      <xdr:spPr>
        <a:xfrm>
          <a:off x="9588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109220</xdr:rowOff>
    </xdr:from>
    <xdr:to>
      <xdr:col>46</xdr:col>
      <xdr:colOff>38100</xdr:colOff>
      <xdr:row>105</xdr:row>
      <xdr:rowOff>39370</xdr:rowOff>
    </xdr:to>
    <xdr:sp macro="" textlink="">
      <xdr:nvSpPr>
        <xdr:cNvPr id="408" name="フローチャート: 判断 407"/>
        <xdr:cNvSpPr/>
      </xdr:nvSpPr>
      <xdr:spPr>
        <a:xfrm>
          <a:off x="8699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09" name="フローチャート: 判断 408"/>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0" name="テキスト ボックス 40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1" name="テキスト ボックス 41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2" name="テキスト ボックス 41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3" name="テキスト ボックス 41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4" name="テキスト ボックス 41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147320</xdr:rowOff>
    </xdr:from>
    <xdr:to>
      <xdr:col>55</xdr:col>
      <xdr:colOff>50800</xdr:colOff>
      <xdr:row>103</xdr:row>
      <xdr:rowOff>77470</xdr:rowOff>
    </xdr:to>
    <xdr:sp macro="" textlink="">
      <xdr:nvSpPr>
        <xdr:cNvPr id="415" name="楕円 414"/>
        <xdr:cNvSpPr/>
      </xdr:nvSpPr>
      <xdr:spPr>
        <a:xfrm>
          <a:off x="10426700" y="1763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170197</xdr:rowOff>
    </xdr:from>
    <xdr:ext cx="469744" cy="259045"/>
    <xdr:sp macro="" textlink="">
      <xdr:nvSpPr>
        <xdr:cNvPr id="416" name="【市民会館】&#10;一人当たり面積該当値テキスト"/>
        <xdr:cNvSpPr txBox="1"/>
      </xdr:nvSpPr>
      <xdr:spPr>
        <a:xfrm>
          <a:off x="10515600" y="1748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158750</xdr:rowOff>
    </xdr:from>
    <xdr:to>
      <xdr:col>50</xdr:col>
      <xdr:colOff>165100</xdr:colOff>
      <xdr:row>103</xdr:row>
      <xdr:rowOff>88900</xdr:rowOff>
    </xdr:to>
    <xdr:sp macro="" textlink="">
      <xdr:nvSpPr>
        <xdr:cNvPr id="417" name="楕円 416"/>
        <xdr:cNvSpPr/>
      </xdr:nvSpPr>
      <xdr:spPr>
        <a:xfrm>
          <a:off x="9588500" y="1764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26670</xdr:rowOff>
    </xdr:from>
    <xdr:to>
      <xdr:col>55</xdr:col>
      <xdr:colOff>0</xdr:colOff>
      <xdr:row>103</xdr:row>
      <xdr:rowOff>38100</xdr:rowOff>
    </xdr:to>
    <xdr:cxnSp macro="">
      <xdr:nvCxnSpPr>
        <xdr:cNvPr id="418" name="直線コネクタ 417"/>
        <xdr:cNvCxnSpPr/>
      </xdr:nvCxnSpPr>
      <xdr:spPr>
        <a:xfrm flipV="1">
          <a:off x="9639300" y="176860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2539</xdr:rowOff>
    </xdr:from>
    <xdr:to>
      <xdr:col>46</xdr:col>
      <xdr:colOff>38100</xdr:colOff>
      <xdr:row>103</xdr:row>
      <xdr:rowOff>104139</xdr:rowOff>
    </xdr:to>
    <xdr:sp macro="" textlink="">
      <xdr:nvSpPr>
        <xdr:cNvPr id="419" name="楕円 418"/>
        <xdr:cNvSpPr/>
      </xdr:nvSpPr>
      <xdr:spPr>
        <a:xfrm>
          <a:off x="8699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38100</xdr:rowOff>
    </xdr:from>
    <xdr:to>
      <xdr:col>50</xdr:col>
      <xdr:colOff>114300</xdr:colOff>
      <xdr:row>103</xdr:row>
      <xdr:rowOff>53339</xdr:rowOff>
    </xdr:to>
    <xdr:cxnSp macro="">
      <xdr:nvCxnSpPr>
        <xdr:cNvPr id="420" name="直線コネクタ 419"/>
        <xdr:cNvCxnSpPr/>
      </xdr:nvCxnSpPr>
      <xdr:spPr>
        <a:xfrm flipV="1">
          <a:off x="8750300" y="176974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3827</xdr:rowOff>
    </xdr:from>
    <xdr:ext cx="469744" cy="259045"/>
    <xdr:sp macro="" textlink="">
      <xdr:nvSpPr>
        <xdr:cNvPr id="421" name="n_1aveValue【市民会館】&#10;一人当たり面積"/>
        <xdr:cNvSpPr txBox="1"/>
      </xdr:nvSpPr>
      <xdr:spPr>
        <a:xfrm>
          <a:off x="9391727"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30497</xdr:rowOff>
    </xdr:from>
    <xdr:ext cx="469744" cy="259045"/>
    <xdr:sp macro="" textlink="">
      <xdr:nvSpPr>
        <xdr:cNvPr id="422" name="n_2aveValue【市民会館】&#10;一人当たり面積"/>
        <xdr:cNvSpPr txBox="1"/>
      </xdr:nvSpPr>
      <xdr:spPr>
        <a:xfrm>
          <a:off x="85154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40657</xdr:rowOff>
    </xdr:from>
    <xdr:ext cx="469744" cy="259045"/>
    <xdr:sp macro="" textlink="">
      <xdr:nvSpPr>
        <xdr:cNvPr id="423" name="n_3aveValue【市民会館】&#10;一人当たり面積"/>
        <xdr:cNvSpPr txBox="1"/>
      </xdr:nvSpPr>
      <xdr:spPr>
        <a:xfrm>
          <a:off x="7626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105427</xdr:rowOff>
    </xdr:from>
    <xdr:ext cx="469744" cy="259045"/>
    <xdr:sp macro="" textlink="">
      <xdr:nvSpPr>
        <xdr:cNvPr id="424" name="n_1mainValue【市民会館】&#10;一人当たり面積"/>
        <xdr:cNvSpPr txBox="1"/>
      </xdr:nvSpPr>
      <xdr:spPr>
        <a:xfrm>
          <a:off x="9391727" y="1742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120666</xdr:rowOff>
    </xdr:from>
    <xdr:ext cx="469744" cy="259045"/>
    <xdr:sp macro="" textlink="">
      <xdr:nvSpPr>
        <xdr:cNvPr id="425" name="n_2mainValue【市民会館】&#10;一人当たり面積"/>
        <xdr:cNvSpPr txBox="1"/>
      </xdr:nvSpPr>
      <xdr:spPr>
        <a:xfrm>
          <a:off x="8515427" y="1743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6" name="正方形/長方形 42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7" name="正方形/長方形 42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8" name="正方形/長方形 42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9" name="正方形/長方形 42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0" name="正方形/長方形 42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1" name="正方形/長方形 43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2" name="正方形/長方形 43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3" name="正方形/長方形 43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4" name="テキスト ボックス 43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5" name="直線コネクタ 43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6" name="直線コネクタ 43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7" name="テキスト ボックス 43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8" name="直線コネクタ 43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9" name="テキスト ボックス 43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0" name="直線コネクタ 43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1" name="テキスト ボックス 44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2" name="直線コネクタ 44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3" name="テキスト ボックス 44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4" name="直線コネクタ 44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5" name="テキスト ボックス 44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6" name="直線コネクタ 44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7" name="テキスト ボックス 44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8" name="直線コネクタ 4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9" name="テキスト ボックス 44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41</xdr:row>
      <xdr:rowOff>92528</xdr:rowOff>
    </xdr:to>
    <xdr:cxnSp macro="">
      <xdr:nvCxnSpPr>
        <xdr:cNvPr id="451" name="直線コネクタ 450"/>
        <xdr:cNvCxnSpPr/>
      </xdr:nvCxnSpPr>
      <xdr:spPr>
        <a:xfrm flipV="1">
          <a:off x="16318864" y="5792833"/>
          <a:ext cx="0" cy="1329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96355</xdr:rowOff>
    </xdr:from>
    <xdr:ext cx="405111" cy="259045"/>
    <xdr:sp macro="" textlink="">
      <xdr:nvSpPr>
        <xdr:cNvPr id="452" name="【一般廃棄物処理施設】&#10;有形固定資産減価償却率最小値テキスト"/>
        <xdr:cNvSpPr txBox="1"/>
      </xdr:nvSpPr>
      <xdr:spPr>
        <a:xfrm>
          <a:off x="16357600" y="712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92528</xdr:rowOff>
    </xdr:from>
    <xdr:to>
      <xdr:col>86</xdr:col>
      <xdr:colOff>25400</xdr:colOff>
      <xdr:row>41</xdr:row>
      <xdr:rowOff>92528</xdr:rowOff>
    </xdr:to>
    <xdr:cxnSp macro="">
      <xdr:nvCxnSpPr>
        <xdr:cNvPr id="453" name="直線コネクタ 452"/>
        <xdr:cNvCxnSpPr/>
      </xdr:nvCxnSpPr>
      <xdr:spPr>
        <a:xfrm>
          <a:off x="16230600" y="712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405111" cy="259045"/>
    <xdr:sp macro="" textlink="">
      <xdr:nvSpPr>
        <xdr:cNvPr id="454" name="【一般廃棄物処理施設】&#10;有形固定資産減価償却率最大値テキスト"/>
        <xdr:cNvSpPr txBox="1"/>
      </xdr:nvSpPr>
      <xdr:spPr>
        <a:xfrm>
          <a:off x="16357600" y="556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455" name="直線コネクタ 454"/>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155683</xdr:rowOff>
    </xdr:from>
    <xdr:ext cx="405111" cy="259045"/>
    <xdr:sp macro="" textlink="">
      <xdr:nvSpPr>
        <xdr:cNvPr id="456" name="【一般廃棄物処理施設】&#10;有形固定資産減価償却率平均値テキスト"/>
        <xdr:cNvSpPr txBox="1"/>
      </xdr:nvSpPr>
      <xdr:spPr>
        <a:xfrm>
          <a:off x="16357600" y="632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5806</xdr:rowOff>
    </xdr:from>
    <xdr:to>
      <xdr:col>85</xdr:col>
      <xdr:colOff>177800</xdr:colOff>
      <xdr:row>37</xdr:row>
      <xdr:rowOff>107406</xdr:rowOff>
    </xdr:to>
    <xdr:sp macro="" textlink="">
      <xdr:nvSpPr>
        <xdr:cNvPr id="457" name="フローチャート: 判断 456"/>
        <xdr:cNvSpPr/>
      </xdr:nvSpPr>
      <xdr:spPr>
        <a:xfrm>
          <a:off x="162687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27033</xdr:rowOff>
    </xdr:from>
    <xdr:to>
      <xdr:col>81</xdr:col>
      <xdr:colOff>101600</xdr:colOff>
      <xdr:row>37</xdr:row>
      <xdr:rowOff>128633</xdr:rowOff>
    </xdr:to>
    <xdr:sp macro="" textlink="">
      <xdr:nvSpPr>
        <xdr:cNvPr id="458" name="フローチャート: 判断 457"/>
        <xdr:cNvSpPr/>
      </xdr:nvSpPr>
      <xdr:spPr>
        <a:xfrm>
          <a:off x="15430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87449</xdr:rowOff>
    </xdr:from>
    <xdr:to>
      <xdr:col>76</xdr:col>
      <xdr:colOff>165100</xdr:colOff>
      <xdr:row>38</xdr:row>
      <xdr:rowOff>17599</xdr:rowOff>
    </xdr:to>
    <xdr:sp macro="" textlink="">
      <xdr:nvSpPr>
        <xdr:cNvPr id="459" name="フローチャート: 判断 458"/>
        <xdr:cNvSpPr/>
      </xdr:nvSpPr>
      <xdr:spPr>
        <a:xfrm>
          <a:off x="14541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22134</xdr:rowOff>
    </xdr:from>
    <xdr:to>
      <xdr:col>72</xdr:col>
      <xdr:colOff>38100</xdr:colOff>
      <xdr:row>37</xdr:row>
      <xdr:rowOff>123734</xdr:rowOff>
    </xdr:to>
    <xdr:sp macro="" textlink="">
      <xdr:nvSpPr>
        <xdr:cNvPr id="460" name="フローチャート: 判断 459"/>
        <xdr:cNvSpPr/>
      </xdr:nvSpPr>
      <xdr:spPr>
        <a:xfrm>
          <a:off x="13652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1" name="テキスト ボックス 46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2" name="テキスト ボックス 46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3" name="テキスト ボックス 46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4" name="テキスト ボックス 46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5" name="テキスト ボックス 46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40096</xdr:rowOff>
    </xdr:from>
    <xdr:to>
      <xdr:col>85</xdr:col>
      <xdr:colOff>177800</xdr:colOff>
      <xdr:row>36</xdr:row>
      <xdr:rowOff>141696</xdr:rowOff>
    </xdr:to>
    <xdr:sp macro="" textlink="">
      <xdr:nvSpPr>
        <xdr:cNvPr id="466" name="楕円 465"/>
        <xdr:cNvSpPr/>
      </xdr:nvSpPr>
      <xdr:spPr>
        <a:xfrm>
          <a:off x="16268700" y="621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62973</xdr:rowOff>
    </xdr:from>
    <xdr:ext cx="405111" cy="259045"/>
    <xdr:sp macro="" textlink="">
      <xdr:nvSpPr>
        <xdr:cNvPr id="467" name="【一般廃棄物処理施設】&#10;有形固定資産減価償却率該当値テキスト"/>
        <xdr:cNvSpPr txBox="1"/>
      </xdr:nvSpPr>
      <xdr:spPr>
        <a:xfrm>
          <a:off x="16357600" y="606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85816</xdr:rowOff>
    </xdr:from>
    <xdr:to>
      <xdr:col>81</xdr:col>
      <xdr:colOff>101600</xdr:colOff>
      <xdr:row>37</xdr:row>
      <xdr:rowOff>15966</xdr:rowOff>
    </xdr:to>
    <xdr:sp macro="" textlink="">
      <xdr:nvSpPr>
        <xdr:cNvPr id="468" name="楕円 467"/>
        <xdr:cNvSpPr/>
      </xdr:nvSpPr>
      <xdr:spPr>
        <a:xfrm>
          <a:off x="154305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90896</xdr:rowOff>
    </xdr:from>
    <xdr:to>
      <xdr:col>85</xdr:col>
      <xdr:colOff>127000</xdr:colOff>
      <xdr:row>36</xdr:row>
      <xdr:rowOff>136616</xdr:rowOff>
    </xdr:to>
    <xdr:cxnSp macro="">
      <xdr:nvCxnSpPr>
        <xdr:cNvPr id="469" name="直線コネクタ 468"/>
        <xdr:cNvCxnSpPr/>
      </xdr:nvCxnSpPr>
      <xdr:spPr>
        <a:xfrm flipV="1">
          <a:off x="15481300" y="626309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12337</xdr:rowOff>
    </xdr:from>
    <xdr:to>
      <xdr:col>76</xdr:col>
      <xdr:colOff>165100</xdr:colOff>
      <xdr:row>37</xdr:row>
      <xdr:rowOff>113937</xdr:rowOff>
    </xdr:to>
    <xdr:sp macro="" textlink="">
      <xdr:nvSpPr>
        <xdr:cNvPr id="470" name="楕円 469"/>
        <xdr:cNvSpPr/>
      </xdr:nvSpPr>
      <xdr:spPr>
        <a:xfrm>
          <a:off x="14541500" y="63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136616</xdr:rowOff>
    </xdr:from>
    <xdr:to>
      <xdr:col>81</xdr:col>
      <xdr:colOff>50800</xdr:colOff>
      <xdr:row>37</xdr:row>
      <xdr:rowOff>63137</xdr:rowOff>
    </xdr:to>
    <xdr:cxnSp macro="">
      <xdr:nvCxnSpPr>
        <xdr:cNvPr id="471" name="直線コネクタ 470"/>
        <xdr:cNvCxnSpPr/>
      </xdr:nvCxnSpPr>
      <xdr:spPr>
        <a:xfrm flipV="1">
          <a:off x="14592300" y="630881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119760</xdr:rowOff>
    </xdr:from>
    <xdr:ext cx="405111" cy="259045"/>
    <xdr:sp macro="" textlink="">
      <xdr:nvSpPr>
        <xdr:cNvPr id="472" name="n_1aveValue【一般廃棄物処理施設】&#10;有形固定資産減価償却率"/>
        <xdr:cNvSpPr txBox="1"/>
      </xdr:nvSpPr>
      <xdr:spPr>
        <a:xfrm>
          <a:off x="15266044" y="646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8726</xdr:rowOff>
    </xdr:from>
    <xdr:ext cx="405111" cy="259045"/>
    <xdr:sp macro="" textlink="">
      <xdr:nvSpPr>
        <xdr:cNvPr id="473" name="n_2aveValue【一般廃棄物処理施設】&#10;有形固定資産減価償却率"/>
        <xdr:cNvSpPr txBox="1"/>
      </xdr:nvSpPr>
      <xdr:spPr>
        <a:xfrm>
          <a:off x="14389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140261</xdr:rowOff>
    </xdr:from>
    <xdr:ext cx="405111" cy="259045"/>
    <xdr:sp macro="" textlink="">
      <xdr:nvSpPr>
        <xdr:cNvPr id="474" name="n_3aveValue【一般廃棄物処理施設】&#10;有形固定資産減価償却率"/>
        <xdr:cNvSpPr txBox="1"/>
      </xdr:nvSpPr>
      <xdr:spPr>
        <a:xfrm>
          <a:off x="13500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32493</xdr:rowOff>
    </xdr:from>
    <xdr:ext cx="405111" cy="259045"/>
    <xdr:sp macro="" textlink="">
      <xdr:nvSpPr>
        <xdr:cNvPr id="475" name="n_1mainValue【一般廃棄物処理施設】&#10;有形固定資産減価償却率"/>
        <xdr:cNvSpPr txBox="1"/>
      </xdr:nvSpPr>
      <xdr:spPr>
        <a:xfrm>
          <a:off x="152660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130464</xdr:rowOff>
    </xdr:from>
    <xdr:ext cx="405111" cy="259045"/>
    <xdr:sp macro="" textlink="">
      <xdr:nvSpPr>
        <xdr:cNvPr id="476" name="n_2mainValue【一般廃棄物処理施設】&#10;有形固定資産減価償却率"/>
        <xdr:cNvSpPr txBox="1"/>
      </xdr:nvSpPr>
      <xdr:spPr>
        <a:xfrm>
          <a:off x="1438974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7" name="正方形/長方形 4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8" name="正方形/長方形 4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9" name="正方形/長方形 4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0" name="正方形/長方形 4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1" name="正方形/長方形 4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2" name="正方形/長方形 4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3" name="正方形/長方形 4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4" name="正方形/長方形 48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5" name="テキスト ボックス 48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6" name="直線コネクタ 48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7" name="直線コネクタ 48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88" name="テキスト ボックス 48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9" name="直線コネクタ 48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90" name="テキスト ボックス 489"/>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91" name="直線コネクタ 49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92" name="テキスト ボックス 491"/>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3" name="直線コネクタ 49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94" name="テキスト ボックス 493"/>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5" name="直線コネクタ 49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96" name="テキスト ボックス 495"/>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7" name="直線コネクタ 49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98" name="テキスト ボックス 497"/>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9" name="直線コネクタ 4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0" name="テキスト ボックス 49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135780</xdr:rowOff>
    </xdr:from>
    <xdr:to>
      <xdr:col>116</xdr:col>
      <xdr:colOff>62864</xdr:colOff>
      <xdr:row>42</xdr:row>
      <xdr:rowOff>91977</xdr:rowOff>
    </xdr:to>
    <xdr:cxnSp macro="">
      <xdr:nvCxnSpPr>
        <xdr:cNvPr id="502" name="直線コネクタ 501"/>
        <xdr:cNvCxnSpPr/>
      </xdr:nvCxnSpPr>
      <xdr:spPr>
        <a:xfrm flipV="1">
          <a:off x="22160864" y="5793630"/>
          <a:ext cx="0" cy="149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95804</xdr:rowOff>
    </xdr:from>
    <xdr:ext cx="378565" cy="259045"/>
    <xdr:sp macro="" textlink="">
      <xdr:nvSpPr>
        <xdr:cNvPr id="503" name="【一般廃棄物処理施設】&#10;一人当たり有形固定資産（償却資産）額最小値テキスト"/>
        <xdr:cNvSpPr txBox="1"/>
      </xdr:nvSpPr>
      <xdr:spPr>
        <a:xfrm>
          <a:off x="22199600" y="7296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91977</xdr:rowOff>
    </xdr:from>
    <xdr:to>
      <xdr:col>116</xdr:col>
      <xdr:colOff>152400</xdr:colOff>
      <xdr:row>42</xdr:row>
      <xdr:rowOff>91977</xdr:rowOff>
    </xdr:to>
    <xdr:cxnSp macro="">
      <xdr:nvCxnSpPr>
        <xdr:cNvPr id="504" name="直線コネクタ 503"/>
        <xdr:cNvCxnSpPr/>
      </xdr:nvCxnSpPr>
      <xdr:spPr>
        <a:xfrm>
          <a:off x="22072600" y="729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82457</xdr:rowOff>
    </xdr:from>
    <xdr:ext cx="599010" cy="259045"/>
    <xdr:sp macro="" textlink="">
      <xdr:nvSpPr>
        <xdr:cNvPr id="505" name="【一般廃棄物処理施設】&#10;一人当たり有形固定資産（償却資産）額最大値テキスト"/>
        <xdr:cNvSpPr txBox="1"/>
      </xdr:nvSpPr>
      <xdr:spPr>
        <a:xfrm>
          <a:off x="22199600" y="556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135780</xdr:rowOff>
    </xdr:from>
    <xdr:to>
      <xdr:col>116</xdr:col>
      <xdr:colOff>152400</xdr:colOff>
      <xdr:row>33</xdr:row>
      <xdr:rowOff>135780</xdr:rowOff>
    </xdr:to>
    <xdr:cxnSp macro="">
      <xdr:nvCxnSpPr>
        <xdr:cNvPr id="506" name="直線コネクタ 505"/>
        <xdr:cNvCxnSpPr/>
      </xdr:nvCxnSpPr>
      <xdr:spPr>
        <a:xfrm>
          <a:off x="22072600" y="5793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104865</xdr:rowOff>
    </xdr:from>
    <xdr:ext cx="534377" cy="259045"/>
    <xdr:sp macro="" textlink="">
      <xdr:nvSpPr>
        <xdr:cNvPr id="507" name="【一般廃棄物処理施設】&#10;一人当たり有形固定資産（償却資産）額平均値テキスト"/>
        <xdr:cNvSpPr txBox="1"/>
      </xdr:nvSpPr>
      <xdr:spPr>
        <a:xfrm>
          <a:off x="22199600" y="6962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126438</xdr:rowOff>
    </xdr:from>
    <xdr:to>
      <xdr:col>116</xdr:col>
      <xdr:colOff>114300</xdr:colOff>
      <xdr:row>41</xdr:row>
      <xdr:rowOff>56588</xdr:rowOff>
    </xdr:to>
    <xdr:sp macro="" textlink="">
      <xdr:nvSpPr>
        <xdr:cNvPr id="508" name="フローチャート: 判断 507"/>
        <xdr:cNvSpPr/>
      </xdr:nvSpPr>
      <xdr:spPr>
        <a:xfrm>
          <a:off x="22110700" y="698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139605</xdr:rowOff>
    </xdr:from>
    <xdr:to>
      <xdr:col>112</xdr:col>
      <xdr:colOff>38100</xdr:colOff>
      <xdr:row>41</xdr:row>
      <xdr:rowOff>69755</xdr:rowOff>
    </xdr:to>
    <xdr:sp macro="" textlink="">
      <xdr:nvSpPr>
        <xdr:cNvPr id="509" name="フローチャート: 判断 508"/>
        <xdr:cNvSpPr/>
      </xdr:nvSpPr>
      <xdr:spPr>
        <a:xfrm>
          <a:off x="21272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114119</xdr:rowOff>
    </xdr:from>
    <xdr:to>
      <xdr:col>107</xdr:col>
      <xdr:colOff>101600</xdr:colOff>
      <xdr:row>41</xdr:row>
      <xdr:rowOff>44269</xdr:rowOff>
    </xdr:to>
    <xdr:sp macro="" textlink="">
      <xdr:nvSpPr>
        <xdr:cNvPr id="510" name="フローチャート: 判断 509"/>
        <xdr:cNvSpPr/>
      </xdr:nvSpPr>
      <xdr:spPr>
        <a:xfrm>
          <a:off x="20383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167534</xdr:rowOff>
    </xdr:from>
    <xdr:to>
      <xdr:col>102</xdr:col>
      <xdr:colOff>165100</xdr:colOff>
      <xdr:row>41</xdr:row>
      <xdr:rowOff>97684</xdr:rowOff>
    </xdr:to>
    <xdr:sp macro="" textlink="">
      <xdr:nvSpPr>
        <xdr:cNvPr id="511" name="フローチャート: 判断 510"/>
        <xdr:cNvSpPr/>
      </xdr:nvSpPr>
      <xdr:spPr>
        <a:xfrm>
          <a:off x="19494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2" name="テキスト ボックス 51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3" name="テキスト ボックス 51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4" name="テキスト ボックス 51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5" name="テキスト ボックス 51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6" name="テキスト ボックス 51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84980</xdr:rowOff>
    </xdr:from>
    <xdr:to>
      <xdr:col>116</xdr:col>
      <xdr:colOff>114300</xdr:colOff>
      <xdr:row>34</xdr:row>
      <xdr:rowOff>15130</xdr:rowOff>
    </xdr:to>
    <xdr:sp macro="" textlink="">
      <xdr:nvSpPr>
        <xdr:cNvPr id="517" name="楕円 516"/>
        <xdr:cNvSpPr/>
      </xdr:nvSpPr>
      <xdr:spPr>
        <a:xfrm>
          <a:off x="22110700" y="57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38007</xdr:rowOff>
    </xdr:from>
    <xdr:ext cx="599010" cy="259045"/>
    <xdr:sp macro="" textlink="">
      <xdr:nvSpPr>
        <xdr:cNvPr id="518" name="【一般廃棄物処理施設】&#10;一人当たり有形固定資産（償却資産）額該当値テキスト"/>
        <xdr:cNvSpPr txBox="1"/>
      </xdr:nvSpPr>
      <xdr:spPr>
        <a:xfrm>
          <a:off x="22199600" y="569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102631</xdr:rowOff>
    </xdr:from>
    <xdr:to>
      <xdr:col>112</xdr:col>
      <xdr:colOff>38100</xdr:colOff>
      <xdr:row>34</xdr:row>
      <xdr:rowOff>32781</xdr:rowOff>
    </xdr:to>
    <xdr:sp macro="" textlink="">
      <xdr:nvSpPr>
        <xdr:cNvPr id="519" name="楕円 518"/>
        <xdr:cNvSpPr/>
      </xdr:nvSpPr>
      <xdr:spPr>
        <a:xfrm>
          <a:off x="21272500" y="576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135780</xdr:rowOff>
    </xdr:from>
    <xdr:to>
      <xdr:col>116</xdr:col>
      <xdr:colOff>63500</xdr:colOff>
      <xdr:row>33</xdr:row>
      <xdr:rowOff>153431</xdr:rowOff>
    </xdr:to>
    <xdr:cxnSp macro="">
      <xdr:nvCxnSpPr>
        <xdr:cNvPr id="520" name="直線コネクタ 519"/>
        <xdr:cNvCxnSpPr/>
      </xdr:nvCxnSpPr>
      <xdr:spPr>
        <a:xfrm flipV="1">
          <a:off x="21323300" y="5793630"/>
          <a:ext cx="838200" cy="1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51852</xdr:rowOff>
    </xdr:from>
    <xdr:to>
      <xdr:col>107</xdr:col>
      <xdr:colOff>101600</xdr:colOff>
      <xdr:row>34</xdr:row>
      <xdr:rowOff>153452</xdr:rowOff>
    </xdr:to>
    <xdr:sp macro="" textlink="">
      <xdr:nvSpPr>
        <xdr:cNvPr id="521" name="楕円 520"/>
        <xdr:cNvSpPr/>
      </xdr:nvSpPr>
      <xdr:spPr>
        <a:xfrm>
          <a:off x="20383500" y="588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153431</xdr:rowOff>
    </xdr:from>
    <xdr:to>
      <xdr:col>111</xdr:col>
      <xdr:colOff>177800</xdr:colOff>
      <xdr:row>34</xdr:row>
      <xdr:rowOff>102652</xdr:rowOff>
    </xdr:to>
    <xdr:cxnSp macro="">
      <xdr:nvCxnSpPr>
        <xdr:cNvPr id="522" name="直線コネクタ 521"/>
        <xdr:cNvCxnSpPr/>
      </xdr:nvCxnSpPr>
      <xdr:spPr>
        <a:xfrm flipV="1">
          <a:off x="20434300" y="5811281"/>
          <a:ext cx="889000" cy="12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60882</xdr:rowOff>
    </xdr:from>
    <xdr:ext cx="534377" cy="259045"/>
    <xdr:sp macro="" textlink="">
      <xdr:nvSpPr>
        <xdr:cNvPr id="523" name="n_1aveValue【一般廃棄物処理施設】&#10;一人当たり有形固定資産（償却資産）額"/>
        <xdr:cNvSpPr txBox="1"/>
      </xdr:nvSpPr>
      <xdr:spPr>
        <a:xfrm>
          <a:off x="210434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35396</xdr:rowOff>
    </xdr:from>
    <xdr:ext cx="534377" cy="259045"/>
    <xdr:sp macro="" textlink="">
      <xdr:nvSpPr>
        <xdr:cNvPr id="524" name="n_2aveValue【一般廃棄物処理施設】&#10;一人当たり有形固定資産（償却資産）額"/>
        <xdr:cNvSpPr txBox="1"/>
      </xdr:nvSpPr>
      <xdr:spPr>
        <a:xfrm>
          <a:off x="20167111" y="70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114211</xdr:rowOff>
    </xdr:from>
    <xdr:ext cx="534377" cy="259045"/>
    <xdr:sp macro="" textlink="">
      <xdr:nvSpPr>
        <xdr:cNvPr id="525" name="n_3aveValue【一般廃棄物処理施設】&#10;一人当たり有形固定資産（償却資産）額"/>
        <xdr:cNvSpPr txBox="1"/>
      </xdr:nvSpPr>
      <xdr:spPr>
        <a:xfrm>
          <a:off x="19278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49308</xdr:rowOff>
    </xdr:from>
    <xdr:ext cx="599010" cy="259045"/>
    <xdr:sp macro="" textlink="">
      <xdr:nvSpPr>
        <xdr:cNvPr id="526" name="n_1mainValue【一般廃棄物処理施設】&#10;一人当たり有形固定資産（償却資産）額"/>
        <xdr:cNvSpPr txBox="1"/>
      </xdr:nvSpPr>
      <xdr:spPr>
        <a:xfrm>
          <a:off x="21011095" y="5535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169979</xdr:rowOff>
    </xdr:from>
    <xdr:ext cx="599010" cy="259045"/>
    <xdr:sp macro="" textlink="">
      <xdr:nvSpPr>
        <xdr:cNvPr id="527" name="n_2mainValue【一般廃棄物処理施設】&#10;一人当たり有形固定資産（償却資産）額"/>
        <xdr:cNvSpPr txBox="1"/>
      </xdr:nvSpPr>
      <xdr:spPr>
        <a:xfrm>
          <a:off x="20134795" y="565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8" name="正方形/長方形 5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9" name="正方形/長方形 5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0" name="正方形/長方形 5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1" name="正方形/長方形 5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2" name="正方形/長方形 5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3" name="正方形/長方形 5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4" name="正方形/長方形 5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正方形/長方形 53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6" name="テキスト ボックス 53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7" name="直線コネクタ 53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8" name="直線コネクタ 53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9" name="テキスト ボックス 53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40" name="直線コネクタ 53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41" name="テキスト ボックス 54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2" name="直線コネクタ 54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43" name="テキスト ボックス 54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4" name="直線コネクタ 54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5" name="テキスト ボックス 54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6" name="直線コネクタ 54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7" name="テキスト ボックス 54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8" name="直線コネクタ 54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9" name="テキスト ボックス 54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0" name="直線コネクタ 54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1" name="テキスト ボックス 55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63</xdr:row>
      <xdr:rowOff>150223</xdr:rowOff>
    </xdr:to>
    <xdr:cxnSp macro="">
      <xdr:nvCxnSpPr>
        <xdr:cNvPr id="553" name="直線コネクタ 552"/>
        <xdr:cNvCxnSpPr/>
      </xdr:nvCxnSpPr>
      <xdr:spPr>
        <a:xfrm flipV="1">
          <a:off x="16318864" y="9648553"/>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54"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55" name="直線コネクタ 554"/>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56"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57" name="直線コネクタ 556"/>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11265</xdr:rowOff>
    </xdr:from>
    <xdr:ext cx="405111" cy="259045"/>
    <xdr:sp macro="" textlink="">
      <xdr:nvSpPr>
        <xdr:cNvPr id="558" name="【保健センター・保健所】&#10;有形固定資産減価償却率平均値テキスト"/>
        <xdr:cNvSpPr txBox="1"/>
      </xdr:nvSpPr>
      <xdr:spPr>
        <a:xfrm>
          <a:off x="16357600" y="1012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559" name="フローチャート: 判断 558"/>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168003</xdr:rowOff>
    </xdr:from>
    <xdr:to>
      <xdr:col>81</xdr:col>
      <xdr:colOff>101600</xdr:colOff>
      <xdr:row>60</xdr:row>
      <xdr:rowOff>98153</xdr:rowOff>
    </xdr:to>
    <xdr:sp macro="" textlink="">
      <xdr:nvSpPr>
        <xdr:cNvPr id="560" name="フローチャート: 判断 559"/>
        <xdr:cNvSpPr/>
      </xdr:nvSpPr>
      <xdr:spPr>
        <a:xfrm>
          <a:off x="15430500" y="102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7983</xdr:rowOff>
    </xdr:from>
    <xdr:to>
      <xdr:col>76</xdr:col>
      <xdr:colOff>165100</xdr:colOff>
      <xdr:row>60</xdr:row>
      <xdr:rowOff>109583</xdr:rowOff>
    </xdr:to>
    <xdr:sp macro="" textlink="">
      <xdr:nvSpPr>
        <xdr:cNvPr id="561" name="フローチャート: 判断 560"/>
        <xdr:cNvSpPr/>
      </xdr:nvSpPr>
      <xdr:spPr>
        <a:xfrm>
          <a:off x="14541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163104</xdr:rowOff>
    </xdr:from>
    <xdr:to>
      <xdr:col>72</xdr:col>
      <xdr:colOff>38100</xdr:colOff>
      <xdr:row>60</xdr:row>
      <xdr:rowOff>93254</xdr:rowOff>
    </xdr:to>
    <xdr:sp macro="" textlink="">
      <xdr:nvSpPr>
        <xdr:cNvPr id="562" name="フローチャート: 判断 561"/>
        <xdr:cNvSpPr/>
      </xdr:nvSpPr>
      <xdr:spPr>
        <a:xfrm>
          <a:off x="13652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3" name="テキスト ボックス 56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4" name="テキスト ボックス 56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5" name="テキスト ボックス 56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6" name="テキスト ボックス 56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7" name="テキスト ボックス 56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105954</xdr:rowOff>
    </xdr:from>
    <xdr:to>
      <xdr:col>85</xdr:col>
      <xdr:colOff>177800</xdr:colOff>
      <xdr:row>63</xdr:row>
      <xdr:rowOff>36104</xdr:rowOff>
    </xdr:to>
    <xdr:sp macro="" textlink="">
      <xdr:nvSpPr>
        <xdr:cNvPr id="568" name="楕円 567"/>
        <xdr:cNvSpPr/>
      </xdr:nvSpPr>
      <xdr:spPr>
        <a:xfrm>
          <a:off x="16268700" y="1073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84381</xdr:rowOff>
    </xdr:from>
    <xdr:ext cx="405111" cy="259045"/>
    <xdr:sp macro="" textlink="">
      <xdr:nvSpPr>
        <xdr:cNvPr id="569" name="【保健センター・保健所】&#10;有形固定資産減価償却率該当値テキスト"/>
        <xdr:cNvSpPr txBox="1"/>
      </xdr:nvSpPr>
      <xdr:spPr>
        <a:xfrm>
          <a:off x="16357600" y="1071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140244</xdr:rowOff>
    </xdr:from>
    <xdr:to>
      <xdr:col>81</xdr:col>
      <xdr:colOff>101600</xdr:colOff>
      <xdr:row>63</xdr:row>
      <xdr:rowOff>70394</xdr:rowOff>
    </xdr:to>
    <xdr:sp macro="" textlink="">
      <xdr:nvSpPr>
        <xdr:cNvPr id="570" name="楕円 569"/>
        <xdr:cNvSpPr/>
      </xdr:nvSpPr>
      <xdr:spPr>
        <a:xfrm>
          <a:off x="15430500" y="1077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156754</xdr:rowOff>
    </xdr:from>
    <xdr:to>
      <xdr:col>85</xdr:col>
      <xdr:colOff>127000</xdr:colOff>
      <xdr:row>63</xdr:row>
      <xdr:rowOff>19594</xdr:rowOff>
    </xdr:to>
    <xdr:cxnSp macro="">
      <xdr:nvCxnSpPr>
        <xdr:cNvPr id="571" name="直線コネクタ 570"/>
        <xdr:cNvCxnSpPr/>
      </xdr:nvCxnSpPr>
      <xdr:spPr>
        <a:xfrm flipV="1">
          <a:off x="15481300" y="1078665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1451</xdr:rowOff>
    </xdr:from>
    <xdr:to>
      <xdr:col>76</xdr:col>
      <xdr:colOff>165100</xdr:colOff>
      <xdr:row>63</xdr:row>
      <xdr:rowOff>103051</xdr:rowOff>
    </xdr:to>
    <xdr:sp macro="" textlink="">
      <xdr:nvSpPr>
        <xdr:cNvPr id="572" name="楕円 571"/>
        <xdr:cNvSpPr/>
      </xdr:nvSpPr>
      <xdr:spPr>
        <a:xfrm>
          <a:off x="145415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19594</xdr:rowOff>
    </xdr:from>
    <xdr:to>
      <xdr:col>81</xdr:col>
      <xdr:colOff>50800</xdr:colOff>
      <xdr:row>63</xdr:row>
      <xdr:rowOff>52251</xdr:rowOff>
    </xdr:to>
    <xdr:cxnSp macro="">
      <xdr:nvCxnSpPr>
        <xdr:cNvPr id="573" name="直線コネクタ 572"/>
        <xdr:cNvCxnSpPr/>
      </xdr:nvCxnSpPr>
      <xdr:spPr>
        <a:xfrm flipV="1">
          <a:off x="14592300" y="1082094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114680</xdr:rowOff>
    </xdr:from>
    <xdr:ext cx="405111" cy="259045"/>
    <xdr:sp macro="" textlink="">
      <xdr:nvSpPr>
        <xdr:cNvPr id="574" name="n_1aveValue【保健センター・保健所】&#10;有形固定資産減価償却率"/>
        <xdr:cNvSpPr txBox="1"/>
      </xdr:nvSpPr>
      <xdr:spPr>
        <a:xfrm>
          <a:off x="152660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126110</xdr:rowOff>
    </xdr:from>
    <xdr:ext cx="405111" cy="259045"/>
    <xdr:sp macro="" textlink="">
      <xdr:nvSpPr>
        <xdr:cNvPr id="575" name="n_2aveValue【保健センター・保健所】&#10;有形固定資産減価償却率"/>
        <xdr:cNvSpPr txBox="1"/>
      </xdr:nvSpPr>
      <xdr:spPr>
        <a:xfrm>
          <a:off x="14389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109781</xdr:rowOff>
    </xdr:from>
    <xdr:ext cx="405111" cy="259045"/>
    <xdr:sp macro="" textlink="">
      <xdr:nvSpPr>
        <xdr:cNvPr id="576" name="n_3aveValue【保健センター・保健所】&#10;有形固定資産減価償却率"/>
        <xdr:cNvSpPr txBox="1"/>
      </xdr:nvSpPr>
      <xdr:spPr>
        <a:xfrm>
          <a:off x="13500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61521</xdr:rowOff>
    </xdr:from>
    <xdr:ext cx="405111" cy="259045"/>
    <xdr:sp macro="" textlink="">
      <xdr:nvSpPr>
        <xdr:cNvPr id="577" name="n_1mainValue【保健センター・保健所】&#10;有形固定資産減価償却率"/>
        <xdr:cNvSpPr txBox="1"/>
      </xdr:nvSpPr>
      <xdr:spPr>
        <a:xfrm>
          <a:off x="15266044" y="1086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94178</xdr:rowOff>
    </xdr:from>
    <xdr:ext cx="405111" cy="259045"/>
    <xdr:sp macro="" textlink="">
      <xdr:nvSpPr>
        <xdr:cNvPr id="578" name="n_2mainValue【保健センター・保健所】&#10;有形固定資産減価償却率"/>
        <xdr:cNvSpPr txBox="1"/>
      </xdr:nvSpPr>
      <xdr:spPr>
        <a:xfrm>
          <a:off x="14389744" y="1089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9" name="正方形/長方形 5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0" name="正方形/長方形 5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1" name="正方形/長方形 5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2" name="正方形/長方形 5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3" name="正方形/長方形 5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4" name="正方形/長方形 5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5" name="正方形/長方形 5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6" name="正方形/長方形 5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7" name="テキスト ボックス 5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8" name="直線コネクタ 5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9" name="直線コネクタ 58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90" name="テキスト ボックス 58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91" name="直線コネクタ 59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92" name="テキスト ボックス 59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3" name="直線コネクタ 59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4" name="テキスト ボックス 59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5" name="直線コネクタ 59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6" name="テキスト ボックス 59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7" name="直線コネクタ 59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8" name="テキスト ボックス 59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9" name="直線コネクタ 59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0" name="テキスト ボックス 59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15240</xdr:rowOff>
    </xdr:from>
    <xdr:to>
      <xdr:col>116</xdr:col>
      <xdr:colOff>62864</xdr:colOff>
      <xdr:row>64</xdr:row>
      <xdr:rowOff>26670</xdr:rowOff>
    </xdr:to>
    <xdr:cxnSp macro="">
      <xdr:nvCxnSpPr>
        <xdr:cNvPr id="602" name="直線コネクタ 601"/>
        <xdr:cNvCxnSpPr/>
      </xdr:nvCxnSpPr>
      <xdr:spPr>
        <a:xfrm flipV="1">
          <a:off x="22160864" y="961644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03"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04" name="直線コネクタ 603"/>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133367</xdr:rowOff>
    </xdr:from>
    <xdr:ext cx="469744" cy="259045"/>
    <xdr:sp macro="" textlink="">
      <xdr:nvSpPr>
        <xdr:cNvPr id="605" name="【保健センター・保健所】&#10;一人当たり面積最大値テキスト"/>
        <xdr:cNvSpPr txBox="1"/>
      </xdr:nvSpPr>
      <xdr:spPr>
        <a:xfrm>
          <a:off x="22199600" y="93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15240</xdr:rowOff>
    </xdr:from>
    <xdr:to>
      <xdr:col>116</xdr:col>
      <xdr:colOff>152400</xdr:colOff>
      <xdr:row>56</xdr:row>
      <xdr:rowOff>15240</xdr:rowOff>
    </xdr:to>
    <xdr:cxnSp macro="">
      <xdr:nvCxnSpPr>
        <xdr:cNvPr id="606" name="直線コネクタ 605"/>
        <xdr:cNvCxnSpPr/>
      </xdr:nvCxnSpPr>
      <xdr:spPr>
        <a:xfrm>
          <a:off x="22072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607" name="【保健センター・保健所】&#10;一人当たり面積平均値テキスト"/>
        <xdr:cNvSpPr txBox="1"/>
      </xdr:nvSpPr>
      <xdr:spPr>
        <a:xfrm>
          <a:off x="22199600" y="10793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xdr:rowOff>
    </xdr:from>
    <xdr:to>
      <xdr:col>116</xdr:col>
      <xdr:colOff>114300</xdr:colOff>
      <xdr:row>63</xdr:row>
      <xdr:rowOff>115570</xdr:rowOff>
    </xdr:to>
    <xdr:sp macro="" textlink="">
      <xdr:nvSpPr>
        <xdr:cNvPr id="608" name="フローチャート: 判断 607"/>
        <xdr:cNvSpPr/>
      </xdr:nvSpPr>
      <xdr:spPr>
        <a:xfrm>
          <a:off x="221107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17780</xdr:rowOff>
    </xdr:from>
    <xdr:to>
      <xdr:col>112</xdr:col>
      <xdr:colOff>38100</xdr:colOff>
      <xdr:row>63</xdr:row>
      <xdr:rowOff>119380</xdr:rowOff>
    </xdr:to>
    <xdr:sp macro="" textlink="">
      <xdr:nvSpPr>
        <xdr:cNvPr id="609" name="フローチャート: 判断 608"/>
        <xdr:cNvSpPr/>
      </xdr:nvSpPr>
      <xdr:spPr>
        <a:xfrm>
          <a:off x="21272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6350</xdr:rowOff>
    </xdr:from>
    <xdr:to>
      <xdr:col>107</xdr:col>
      <xdr:colOff>101600</xdr:colOff>
      <xdr:row>63</xdr:row>
      <xdr:rowOff>107950</xdr:rowOff>
    </xdr:to>
    <xdr:sp macro="" textlink="">
      <xdr:nvSpPr>
        <xdr:cNvPr id="610" name="フローチャート: 判断 609"/>
        <xdr:cNvSpPr/>
      </xdr:nvSpPr>
      <xdr:spPr>
        <a:xfrm>
          <a:off x="20383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162560</xdr:rowOff>
    </xdr:from>
    <xdr:to>
      <xdr:col>102</xdr:col>
      <xdr:colOff>165100</xdr:colOff>
      <xdr:row>63</xdr:row>
      <xdr:rowOff>92710</xdr:rowOff>
    </xdr:to>
    <xdr:sp macro="" textlink="">
      <xdr:nvSpPr>
        <xdr:cNvPr id="611" name="フローチャート: 判断 610"/>
        <xdr:cNvSpPr/>
      </xdr:nvSpPr>
      <xdr:spPr>
        <a:xfrm>
          <a:off x="19494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2" name="テキスト ボックス 61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3" name="テキスト ボックス 61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4" name="テキスト ボックス 61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5" name="テキスト ボックス 61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6" name="テキスト ボックス 61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147320</xdr:rowOff>
    </xdr:from>
    <xdr:to>
      <xdr:col>116</xdr:col>
      <xdr:colOff>114300</xdr:colOff>
      <xdr:row>63</xdr:row>
      <xdr:rowOff>77470</xdr:rowOff>
    </xdr:to>
    <xdr:sp macro="" textlink="">
      <xdr:nvSpPr>
        <xdr:cNvPr id="617" name="楕円 616"/>
        <xdr:cNvSpPr/>
      </xdr:nvSpPr>
      <xdr:spPr>
        <a:xfrm>
          <a:off x="221107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170197</xdr:rowOff>
    </xdr:from>
    <xdr:ext cx="469744" cy="259045"/>
    <xdr:sp macro="" textlink="">
      <xdr:nvSpPr>
        <xdr:cNvPr id="618" name="【保健センター・保健所】&#10;一人当たり面積該当値テキスト"/>
        <xdr:cNvSpPr txBox="1"/>
      </xdr:nvSpPr>
      <xdr:spPr>
        <a:xfrm>
          <a:off x="22199600" y="1062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151130</xdr:rowOff>
    </xdr:from>
    <xdr:to>
      <xdr:col>112</xdr:col>
      <xdr:colOff>38100</xdr:colOff>
      <xdr:row>63</xdr:row>
      <xdr:rowOff>81280</xdr:rowOff>
    </xdr:to>
    <xdr:sp macro="" textlink="">
      <xdr:nvSpPr>
        <xdr:cNvPr id="619" name="楕円 618"/>
        <xdr:cNvSpPr/>
      </xdr:nvSpPr>
      <xdr:spPr>
        <a:xfrm>
          <a:off x="21272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26670</xdr:rowOff>
    </xdr:from>
    <xdr:to>
      <xdr:col>116</xdr:col>
      <xdr:colOff>63500</xdr:colOff>
      <xdr:row>63</xdr:row>
      <xdr:rowOff>30480</xdr:rowOff>
    </xdr:to>
    <xdr:cxnSp macro="">
      <xdr:nvCxnSpPr>
        <xdr:cNvPr id="620" name="直線コネクタ 619"/>
        <xdr:cNvCxnSpPr/>
      </xdr:nvCxnSpPr>
      <xdr:spPr>
        <a:xfrm flipV="1">
          <a:off x="21323300" y="108280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154940</xdr:rowOff>
    </xdr:from>
    <xdr:to>
      <xdr:col>107</xdr:col>
      <xdr:colOff>101600</xdr:colOff>
      <xdr:row>63</xdr:row>
      <xdr:rowOff>85090</xdr:rowOff>
    </xdr:to>
    <xdr:sp macro="" textlink="">
      <xdr:nvSpPr>
        <xdr:cNvPr id="621" name="楕円 620"/>
        <xdr:cNvSpPr/>
      </xdr:nvSpPr>
      <xdr:spPr>
        <a:xfrm>
          <a:off x="20383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30480</xdr:rowOff>
    </xdr:from>
    <xdr:to>
      <xdr:col>111</xdr:col>
      <xdr:colOff>177800</xdr:colOff>
      <xdr:row>63</xdr:row>
      <xdr:rowOff>34290</xdr:rowOff>
    </xdr:to>
    <xdr:cxnSp macro="">
      <xdr:nvCxnSpPr>
        <xdr:cNvPr id="622" name="直線コネクタ 621"/>
        <xdr:cNvCxnSpPr/>
      </xdr:nvCxnSpPr>
      <xdr:spPr>
        <a:xfrm flipV="1">
          <a:off x="20434300" y="108318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110507</xdr:rowOff>
    </xdr:from>
    <xdr:ext cx="469744" cy="259045"/>
    <xdr:sp macro="" textlink="">
      <xdr:nvSpPr>
        <xdr:cNvPr id="623" name="n_1aveValue【保健センター・保健所】&#10;一人当たり面積"/>
        <xdr:cNvSpPr txBox="1"/>
      </xdr:nvSpPr>
      <xdr:spPr>
        <a:xfrm>
          <a:off x="210757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624" name="n_2aveValue【保健センター・保健所】&#10;一人当たり面積"/>
        <xdr:cNvSpPr txBox="1"/>
      </xdr:nvSpPr>
      <xdr:spPr>
        <a:xfrm>
          <a:off x="20199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109237</xdr:rowOff>
    </xdr:from>
    <xdr:ext cx="469744" cy="259045"/>
    <xdr:sp macro="" textlink="">
      <xdr:nvSpPr>
        <xdr:cNvPr id="625" name="n_3aveValue【保健センター・保健所】&#10;一人当たり面積"/>
        <xdr:cNvSpPr txBox="1"/>
      </xdr:nvSpPr>
      <xdr:spPr>
        <a:xfrm>
          <a:off x="19310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97807</xdr:rowOff>
    </xdr:from>
    <xdr:ext cx="469744" cy="259045"/>
    <xdr:sp macro="" textlink="">
      <xdr:nvSpPr>
        <xdr:cNvPr id="626" name="n_1mainValue【保健センター・保健所】&#10;一人当たり面積"/>
        <xdr:cNvSpPr txBox="1"/>
      </xdr:nvSpPr>
      <xdr:spPr>
        <a:xfrm>
          <a:off x="21075727" y="1055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101617</xdr:rowOff>
    </xdr:from>
    <xdr:ext cx="469744" cy="259045"/>
    <xdr:sp macro="" textlink="">
      <xdr:nvSpPr>
        <xdr:cNvPr id="627" name="n_2mainValue【保健センター・保健所】&#10;一人当たり面積"/>
        <xdr:cNvSpPr txBox="1"/>
      </xdr:nvSpPr>
      <xdr:spPr>
        <a:xfrm>
          <a:off x="201994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8" name="テキスト ボックス 63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9" name="直線コネクタ 6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40" name="テキスト ボックス 63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1" name="直線コネクタ 6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2" name="テキスト ボックス 6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3" name="直線コネクタ 6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4" name="テキスト ボックス 6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5" name="直線コネクタ 6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6" name="テキスト ボックス 6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7" name="直線コネクタ 6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48" name="テキスト ボックス 64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50" name="テキスト ボックス 64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0</xdr:rowOff>
    </xdr:from>
    <xdr:to>
      <xdr:col>85</xdr:col>
      <xdr:colOff>126364</xdr:colOff>
      <xdr:row>87</xdr:row>
      <xdr:rowOff>13336</xdr:rowOff>
    </xdr:to>
    <xdr:cxnSp macro="">
      <xdr:nvCxnSpPr>
        <xdr:cNvPr id="652" name="直線コネクタ 651"/>
        <xdr:cNvCxnSpPr/>
      </xdr:nvCxnSpPr>
      <xdr:spPr>
        <a:xfrm flipV="1">
          <a:off x="16318864" y="13544550"/>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653" name="【消防施設】&#10;有形固定資産減価償却率最小値テキスト"/>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654" name="直線コネクタ 653"/>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118127</xdr:rowOff>
    </xdr:from>
    <xdr:ext cx="405111" cy="259045"/>
    <xdr:sp macro="" textlink="">
      <xdr:nvSpPr>
        <xdr:cNvPr id="655" name="【消防施設】&#10;有形固定資産減価償却率最大値テキスト"/>
        <xdr:cNvSpPr txBox="1"/>
      </xdr:nvSpPr>
      <xdr:spPr>
        <a:xfrm>
          <a:off x="163576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0</xdr:rowOff>
    </xdr:from>
    <xdr:to>
      <xdr:col>86</xdr:col>
      <xdr:colOff>25400</xdr:colOff>
      <xdr:row>79</xdr:row>
      <xdr:rowOff>0</xdr:rowOff>
    </xdr:to>
    <xdr:cxnSp macro="">
      <xdr:nvCxnSpPr>
        <xdr:cNvPr id="656" name="直線コネクタ 655"/>
        <xdr:cNvCxnSpPr/>
      </xdr:nvCxnSpPr>
      <xdr:spPr>
        <a:xfrm>
          <a:off x="16230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657" name="【消防施設】&#10;有形固定資産減価償却率平均値テキスト"/>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58" name="フローチャート: 判断 657"/>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659" name="フローチャート: 判断 658"/>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59689</xdr:rowOff>
    </xdr:from>
    <xdr:to>
      <xdr:col>76</xdr:col>
      <xdr:colOff>165100</xdr:colOff>
      <xdr:row>82</xdr:row>
      <xdr:rowOff>161289</xdr:rowOff>
    </xdr:to>
    <xdr:sp macro="" textlink="">
      <xdr:nvSpPr>
        <xdr:cNvPr id="660" name="フローチャート: 判断 659"/>
        <xdr:cNvSpPr/>
      </xdr:nvSpPr>
      <xdr:spPr>
        <a:xfrm>
          <a:off x="14541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86361</xdr:rowOff>
    </xdr:from>
    <xdr:to>
      <xdr:col>72</xdr:col>
      <xdr:colOff>38100</xdr:colOff>
      <xdr:row>83</xdr:row>
      <xdr:rowOff>16511</xdr:rowOff>
    </xdr:to>
    <xdr:sp macro="" textlink="">
      <xdr:nvSpPr>
        <xdr:cNvPr id="661" name="フローチャート: 判断 660"/>
        <xdr:cNvSpPr/>
      </xdr:nvSpPr>
      <xdr:spPr>
        <a:xfrm>
          <a:off x="136525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53975</xdr:rowOff>
    </xdr:from>
    <xdr:to>
      <xdr:col>85</xdr:col>
      <xdr:colOff>177800</xdr:colOff>
      <xdr:row>81</xdr:row>
      <xdr:rowOff>155575</xdr:rowOff>
    </xdr:to>
    <xdr:sp macro="" textlink="">
      <xdr:nvSpPr>
        <xdr:cNvPr id="667" name="楕円 666"/>
        <xdr:cNvSpPr/>
      </xdr:nvSpPr>
      <xdr:spPr>
        <a:xfrm>
          <a:off x="16268700" y="139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76852</xdr:rowOff>
    </xdr:from>
    <xdr:ext cx="405111" cy="259045"/>
    <xdr:sp macro="" textlink="">
      <xdr:nvSpPr>
        <xdr:cNvPr id="668" name="【消防施設】&#10;有形固定資産減価償却率該当値テキスト"/>
        <xdr:cNvSpPr txBox="1"/>
      </xdr:nvSpPr>
      <xdr:spPr>
        <a:xfrm>
          <a:off x="16357600"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38736</xdr:rowOff>
    </xdr:from>
    <xdr:to>
      <xdr:col>81</xdr:col>
      <xdr:colOff>101600</xdr:colOff>
      <xdr:row>81</xdr:row>
      <xdr:rowOff>140336</xdr:rowOff>
    </xdr:to>
    <xdr:sp macro="" textlink="">
      <xdr:nvSpPr>
        <xdr:cNvPr id="669" name="楕円 668"/>
        <xdr:cNvSpPr/>
      </xdr:nvSpPr>
      <xdr:spPr>
        <a:xfrm>
          <a:off x="154305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89536</xdr:rowOff>
    </xdr:from>
    <xdr:to>
      <xdr:col>85</xdr:col>
      <xdr:colOff>127000</xdr:colOff>
      <xdr:row>81</xdr:row>
      <xdr:rowOff>104775</xdr:rowOff>
    </xdr:to>
    <xdr:cxnSp macro="">
      <xdr:nvCxnSpPr>
        <xdr:cNvPr id="670" name="直線コネクタ 669"/>
        <xdr:cNvCxnSpPr/>
      </xdr:nvCxnSpPr>
      <xdr:spPr>
        <a:xfrm>
          <a:off x="15481300" y="13976986"/>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69214</xdr:rowOff>
    </xdr:from>
    <xdr:to>
      <xdr:col>76</xdr:col>
      <xdr:colOff>165100</xdr:colOff>
      <xdr:row>81</xdr:row>
      <xdr:rowOff>170814</xdr:rowOff>
    </xdr:to>
    <xdr:sp macro="" textlink="">
      <xdr:nvSpPr>
        <xdr:cNvPr id="671" name="楕円 670"/>
        <xdr:cNvSpPr/>
      </xdr:nvSpPr>
      <xdr:spPr>
        <a:xfrm>
          <a:off x="14541500" y="1395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89536</xdr:rowOff>
    </xdr:from>
    <xdr:to>
      <xdr:col>81</xdr:col>
      <xdr:colOff>50800</xdr:colOff>
      <xdr:row>81</xdr:row>
      <xdr:rowOff>120014</xdr:rowOff>
    </xdr:to>
    <xdr:cxnSp macro="">
      <xdr:nvCxnSpPr>
        <xdr:cNvPr id="672" name="直線コネクタ 671"/>
        <xdr:cNvCxnSpPr/>
      </xdr:nvCxnSpPr>
      <xdr:spPr>
        <a:xfrm flipV="1">
          <a:off x="14592300" y="13976986"/>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3827</xdr:rowOff>
    </xdr:from>
    <xdr:ext cx="405111" cy="259045"/>
    <xdr:sp macro="" textlink="">
      <xdr:nvSpPr>
        <xdr:cNvPr id="673" name="n_1aveValue【消防施設】&#10;有形固定資産減価償却率"/>
        <xdr:cNvSpPr txBox="1"/>
      </xdr:nvSpPr>
      <xdr:spPr>
        <a:xfrm>
          <a:off x="15266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152416</xdr:rowOff>
    </xdr:from>
    <xdr:ext cx="405111" cy="259045"/>
    <xdr:sp macro="" textlink="">
      <xdr:nvSpPr>
        <xdr:cNvPr id="674" name="n_2aveValue【消防施設】&#10;有形固定資産減価償却率"/>
        <xdr:cNvSpPr txBox="1"/>
      </xdr:nvSpPr>
      <xdr:spPr>
        <a:xfrm>
          <a:off x="14389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33038</xdr:rowOff>
    </xdr:from>
    <xdr:ext cx="405111" cy="259045"/>
    <xdr:sp macro="" textlink="">
      <xdr:nvSpPr>
        <xdr:cNvPr id="675" name="n_3aveValue【消防施設】&#10;有形固定資産減価償却率"/>
        <xdr:cNvSpPr txBox="1"/>
      </xdr:nvSpPr>
      <xdr:spPr>
        <a:xfrm>
          <a:off x="13500744"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156863</xdr:rowOff>
    </xdr:from>
    <xdr:ext cx="405111" cy="259045"/>
    <xdr:sp macro="" textlink="">
      <xdr:nvSpPr>
        <xdr:cNvPr id="676" name="n_1mainValue【消防施設】&#10;有形固定資産減価償却率"/>
        <xdr:cNvSpPr txBox="1"/>
      </xdr:nvSpPr>
      <xdr:spPr>
        <a:xfrm>
          <a:off x="152660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15891</xdr:rowOff>
    </xdr:from>
    <xdr:ext cx="405111" cy="259045"/>
    <xdr:sp macro="" textlink="">
      <xdr:nvSpPr>
        <xdr:cNvPr id="677" name="n_2mainValue【消防施設】&#10;有形固定資産減価償却率"/>
        <xdr:cNvSpPr txBox="1"/>
      </xdr:nvSpPr>
      <xdr:spPr>
        <a:xfrm>
          <a:off x="143897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8" name="直線コネクタ 6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9" name="テキスト ボックス 6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0" name="直線コネクタ 6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1" name="テキスト ボックス 6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2" name="直線コネクタ 6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3" name="テキスト ボックス 6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4" name="直線コネクタ 6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5" name="テキスト ボックス 6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6" name="直線コネクタ 6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7" name="テキスト ボックス 6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137161</xdr:rowOff>
    </xdr:from>
    <xdr:to>
      <xdr:col>116</xdr:col>
      <xdr:colOff>62864</xdr:colOff>
      <xdr:row>86</xdr:row>
      <xdr:rowOff>101600</xdr:rowOff>
    </xdr:to>
    <xdr:cxnSp macro="">
      <xdr:nvCxnSpPr>
        <xdr:cNvPr id="701" name="直線コネクタ 700"/>
        <xdr:cNvCxnSpPr/>
      </xdr:nvCxnSpPr>
      <xdr:spPr>
        <a:xfrm flipV="1">
          <a:off x="22160864" y="13338811"/>
          <a:ext cx="0" cy="15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702"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703" name="直線コネクタ 702"/>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83838</xdr:rowOff>
    </xdr:from>
    <xdr:ext cx="469744" cy="259045"/>
    <xdr:sp macro="" textlink="">
      <xdr:nvSpPr>
        <xdr:cNvPr id="704" name="【消防施設】&#10;一人当たり面積最大値テキスト"/>
        <xdr:cNvSpPr txBox="1"/>
      </xdr:nvSpPr>
      <xdr:spPr>
        <a:xfrm>
          <a:off x="22199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137161</xdr:rowOff>
    </xdr:from>
    <xdr:to>
      <xdr:col>116</xdr:col>
      <xdr:colOff>152400</xdr:colOff>
      <xdr:row>77</xdr:row>
      <xdr:rowOff>137161</xdr:rowOff>
    </xdr:to>
    <xdr:cxnSp macro="">
      <xdr:nvCxnSpPr>
        <xdr:cNvPr id="705" name="直線コネクタ 704"/>
        <xdr:cNvCxnSpPr/>
      </xdr:nvCxnSpPr>
      <xdr:spPr>
        <a:xfrm>
          <a:off x="22072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706" name="【消防施設】&#10;一人当たり面積平均値テキスト"/>
        <xdr:cNvSpPr txBox="1"/>
      </xdr:nvSpPr>
      <xdr:spPr>
        <a:xfrm>
          <a:off x="22199600" y="14505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707" name="フローチャート: 判断 706"/>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85089</xdr:rowOff>
    </xdr:from>
    <xdr:to>
      <xdr:col>112</xdr:col>
      <xdr:colOff>38100</xdr:colOff>
      <xdr:row>86</xdr:row>
      <xdr:rowOff>15239</xdr:rowOff>
    </xdr:to>
    <xdr:sp macro="" textlink="">
      <xdr:nvSpPr>
        <xdr:cNvPr id="708" name="フローチャート: 判断 707"/>
        <xdr:cNvSpPr/>
      </xdr:nvSpPr>
      <xdr:spPr>
        <a:xfrm>
          <a:off x="21272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101600</xdr:rowOff>
    </xdr:from>
    <xdr:to>
      <xdr:col>107</xdr:col>
      <xdr:colOff>101600</xdr:colOff>
      <xdr:row>86</xdr:row>
      <xdr:rowOff>31750</xdr:rowOff>
    </xdr:to>
    <xdr:sp macro="" textlink="">
      <xdr:nvSpPr>
        <xdr:cNvPr id="709" name="フローチャート: 判断 708"/>
        <xdr:cNvSpPr/>
      </xdr:nvSpPr>
      <xdr:spPr>
        <a:xfrm>
          <a:off x="20383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138430</xdr:rowOff>
    </xdr:from>
    <xdr:to>
      <xdr:col>102</xdr:col>
      <xdr:colOff>165100</xdr:colOff>
      <xdr:row>86</xdr:row>
      <xdr:rowOff>68580</xdr:rowOff>
    </xdr:to>
    <xdr:sp macro="" textlink="">
      <xdr:nvSpPr>
        <xdr:cNvPr id="710" name="フローチャート: 判断 709"/>
        <xdr:cNvSpPr/>
      </xdr:nvSpPr>
      <xdr:spPr>
        <a:xfrm>
          <a:off x="19494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168911</xdr:rowOff>
    </xdr:from>
    <xdr:to>
      <xdr:col>116</xdr:col>
      <xdr:colOff>114300</xdr:colOff>
      <xdr:row>86</xdr:row>
      <xdr:rowOff>99061</xdr:rowOff>
    </xdr:to>
    <xdr:sp macro="" textlink="">
      <xdr:nvSpPr>
        <xdr:cNvPr id="716" name="楕円 715"/>
        <xdr:cNvSpPr/>
      </xdr:nvSpPr>
      <xdr:spPr>
        <a:xfrm>
          <a:off x="22110700" y="1474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83838</xdr:rowOff>
    </xdr:from>
    <xdr:ext cx="469744" cy="259045"/>
    <xdr:sp macro="" textlink="">
      <xdr:nvSpPr>
        <xdr:cNvPr id="717" name="【消防施設】&#10;一人当たり面積該当値テキスト"/>
        <xdr:cNvSpPr txBox="1"/>
      </xdr:nvSpPr>
      <xdr:spPr>
        <a:xfrm>
          <a:off x="22199600" y="1465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170180</xdr:rowOff>
    </xdr:from>
    <xdr:to>
      <xdr:col>112</xdr:col>
      <xdr:colOff>38100</xdr:colOff>
      <xdr:row>86</xdr:row>
      <xdr:rowOff>100330</xdr:rowOff>
    </xdr:to>
    <xdr:sp macro="" textlink="">
      <xdr:nvSpPr>
        <xdr:cNvPr id="718" name="楕円 717"/>
        <xdr:cNvSpPr/>
      </xdr:nvSpPr>
      <xdr:spPr>
        <a:xfrm>
          <a:off x="21272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48261</xdr:rowOff>
    </xdr:from>
    <xdr:to>
      <xdr:col>116</xdr:col>
      <xdr:colOff>63500</xdr:colOff>
      <xdr:row>86</xdr:row>
      <xdr:rowOff>49530</xdr:rowOff>
    </xdr:to>
    <xdr:cxnSp macro="">
      <xdr:nvCxnSpPr>
        <xdr:cNvPr id="719" name="直線コネクタ 718"/>
        <xdr:cNvCxnSpPr/>
      </xdr:nvCxnSpPr>
      <xdr:spPr>
        <a:xfrm flipV="1">
          <a:off x="21323300" y="14792961"/>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170180</xdr:rowOff>
    </xdr:from>
    <xdr:to>
      <xdr:col>107</xdr:col>
      <xdr:colOff>101600</xdr:colOff>
      <xdr:row>86</xdr:row>
      <xdr:rowOff>100330</xdr:rowOff>
    </xdr:to>
    <xdr:sp macro="" textlink="">
      <xdr:nvSpPr>
        <xdr:cNvPr id="720" name="楕円 719"/>
        <xdr:cNvSpPr/>
      </xdr:nvSpPr>
      <xdr:spPr>
        <a:xfrm>
          <a:off x="20383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49530</xdr:rowOff>
    </xdr:from>
    <xdr:to>
      <xdr:col>111</xdr:col>
      <xdr:colOff>177800</xdr:colOff>
      <xdr:row>86</xdr:row>
      <xdr:rowOff>49530</xdr:rowOff>
    </xdr:to>
    <xdr:cxnSp macro="">
      <xdr:nvCxnSpPr>
        <xdr:cNvPr id="721" name="直線コネクタ 720"/>
        <xdr:cNvCxnSpPr/>
      </xdr:nvCxnSpPr>
      <xdr:spPr>
        <a:xfrm>
          <a:off x="20434300" y="14794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31766</xdr:rowOff>
    </xdr:from>
    <xdr:ext cx="469744" cy="259045"/>
    <xdr:sp macro="" textlink="">
      <xdr:nvSpPr>
        <xdr:cNvPr id="722" name="n_1aveValue【消防施設】&#10;一人当たり面積"/>
        <xdr:cNvSpPr txBox="1"/>
      </xdr:nvSpPr>
      <xdr:spPr>
        <a:xfrm>
          <a:off x="210757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48277</xdr:rowOff>
    </xdr:from>
    <xdr:ext cx="469744" cy="259045"/>
    <xdr:sp macro="" textlink="">
      <xdr:nvSpPr>
        <xdr:cNvPr id="723" name="n_2aveValue【消防施設】&#10;一人当たり面積"/>
        <xdr:cNvSpPr txBox="1"/>
      </xdr:nvSpPr>
      <xdr:spPr>
        <a:xfrm>
          <a:off x="20199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85107</xdr:rowOff>
    </xdr:from>
    <xdr:ext cx="469744" cy="259045"/>
    <xdr:sp macro="" textlink="">
      <xdr:nvSpPr>
        <xdr:cNvPr id="724" name="n_3aveValue【消防施設】&#10;一人当たり面積"/>
        <xdr:cNvSpPr txBox="1"/>
      </xdr:nvSpPr>
      <xdr:spPr>
        <a:xfrm>
          <a:off x="19310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91457</xdr:rowOff>
    </xdr:from>
    <xdr:ext cx="469744" cy="259045"/>
    <xdr:sp macro="" textlink="">
      <xdr:nvSpPr>
        <xdr:cNvPr id="725" name="n_1mainValue【消防施設】&#10;一人当たり面積"/>
        <xdr:cNvSpPr txBox="1"/>
      </xdr:nvSpPr>
      <xdr:spPr>
        <a:xfrm>
          <a:off x="21075727"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91457</xdr:rowOff>
    </xdr:from>
    <xdr:ext cx="469744" cy="259045"/>
    <xdr:sp macro="" textlink="">
      <xdr:nvSpPr>
        <xdr:cNvPr id="726" name="n_2mainValue【消防施設】&#10;一人当たり面積"/>
        <xdr:cNvSpPr txBox="1"/>
      </xdr:nvSpPr>
      <xdr:spPr>
        <a:xfrm>
          <a:off x="20199427"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7" name="正方形/長方形 7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8" name="正方形/長方形 7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9" name="正方形/長方形 7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0" name="正方形/長方形 7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1" name="正方形/長方形 7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2" name="正方形/長方形 7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3" name="正方形/長方形 7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4" name="正方形/長方形 7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5" name="テキスト ボックス 7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6" name="直線コネクタ 7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7" name="直線コネクタ 73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8" name="テキスト ボックス 73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9" name="直線コネクタ 73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0" name="テキスト ボックス 73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1" name="直線コネクタ 74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2" name="テキスト ボックス 74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3" name="直線コネクタ 74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4" name="テキスト ボックス 74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5" name="直線コネクタ 74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6" name="テキスト ボックス 74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7" name="直線コネクタ 74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8" name="テキスト ボックス 74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9" name="直線コネクタ 7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50" name="テキスト ボックス 74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112123</xdr:rowOff>
    </xdr:to>
    <xdr:cxnSp macro="">
      <xdr:nvCxnSpPr>
        <xdr:cNvPr id="752" name="直線コネクタ 751"/>
        <xdr:cNvCxnSpPr/>
      </xdr:nvCxnSpPr>
      <xdr:spPr>
        <a:xfrm flipV="1">
          <a:off x="16318864" y="17098736"/>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115950</xdr:rowOff>
    </xdr:from>
    <xdr:ext cx="340478" cy="259045"/>
    <xdr:sp macro="" textlink="">
      <xdr:nvSpPr>
        <xdr:cNvPr id="753" name="【庁舎】&#10;有形固定資産減価償却率最小値テキスト"/>
        <xdr:cNvSpPr txBox="1"/>
      </xdr:nvSpPr>
      <xdr:spPr>
        <a:xfrm>
          <a:off x="16357600" y="1863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112123</xdr:rowOff>
    </xdr:from>
    <xdr:to>
      <xdr:col>86</xdr:col>
      <xdr:colOff>25400</xdr:colOff>
      <xdr:row>108</xdr:row>
      <xdr:rowOff>112123</xdr:rowOff>
    </xdr:to>
    <xdr:cxnSp macro="">
      <xdr:nvCxnSpPr>
        <xdr:cNvPr id="754" name="直線コネクタ 753"/>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755"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756" name="直線コネクタ 755"/>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49909</xdr:rowOff>
    </xdr:from>
    <xdr:ext cx="405111" cy="259045"/>
    <xdr:sp macro="" textlink="">
      <xdr:nvSpPr>
        <xdr:cNvPr id="757" name="【庁舎】&#10;有形固定資産減価償却率平均値テキスト"/>
        <xdr:cNvSpPr txBox="1"/>
      </xdr:nvSpPr>
      <xdr:spPr>
        <a:xfrm>
          <a:off x="16357600" y="1753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758" name="フローチャート: 判断 757"/>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44994</xdr:rowOff>
    </xdr:from>
    <xdr:to>
      <xdr:col>81</xdr:col>
      <xdr:colOff>101600</xdr:colOff>
      <xdr:row>103</xdr:row>
      <xdr:rowOff>146594</xdr:rowOff>
    </xdr:to>
    <xdr:sp macro="" textlink="">
      <xdr:nvSpPr>
        <xdr:cNvPr id="759" name="フローチャート: 判断 758"/>
        <xdr:cNvSpPr/>
      </xdr:nvSpPr>
      <xdr:spPr>
        <a:xfrm>
          <a:off x="15430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10705</xdr:rowOff>
    </xdr:from>
    <xdr:to>
      <xdr:col>76</xdr:col>
      <xdr:colOff>165100</xdr:colOff>
      <xdr:row>103</xdr:row>
      <xdr:rowOff>112305</xdr:rowOff>
    </xdr:to>
    <xdr:sp macro="" textlink="">
      <xdr:nvSpPr>
        <xdr:cNvPr id="760" name="フローチャート: 判断 759"/>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67855</xdr:rowOff>
    </xdr:from>
    <xdr:to>
      <xdr:col>72</xdr:col>
      <xdr:colOff>38100</xdr:colOff>
      <xdr:row>103</xdr:row>
      <xdr:rowOff>169455</xdr:rowOff>
    </xdr:to>
    <xdr:sp macro="" textlink="">
      <xdr:nvSpPr>
        <xdr:cNvPr id="761" name="フローチャート: 判断 760"/>
        <xdr:cNvSpPr/>
      </xdr:nvSpPr>
      <xdr:spPr>
        <a:xfrm>
          <a:off x="13652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2" name="テキスト ボックス 7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3" name="テキスト ボックス 7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4" name="テキスト ボックス 7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5" name="テキスト ボックス 7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6" name="テキスト ボックス 7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49893</xdr:rowOff>
    </xdr:from>
    <xdr:to>
      <xdr:col>85</xdr:col>
      <xdr:colOff>177800</xdr:colOff>
      <xdr:row>105</xdr:row>
      <xdr:rowOff>151493</xdr:rowOff>
    </xdr:to>
    <xdr:sp macro="" textlink="">
      <xdr:nvSpPr>
        <xdr:cNvPr id="767" name="楕円 766"/>
        <xdr:cNvSpPr/>
      </xdr:nvSpPr>
      <xdr:spPr>
        <a:xfrm>
          <a:off x="162687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28320</xdr:rowOff>
    </xdr:from>
    <xdr:ext cx="405111" cy="259045"/>
    <xdr:sp macro="" textlink="">
      <xdr:nvSpPr>
        <xdr:cNvPr id="768" name="【庁舎】&#10;有形固定資産減価償却率該当値テキスト"/>
        <xdr:cNvSpPr txBox="1"/>
      </xdr:nvSpPr>
      <xdr:spPr>
        <a:xfrm>
          <a:off x="16357600"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93980</xdr:rowOff>
    </xdr:from>
    <xdr:to>
      <xdr:col>81</xdr:col>
      <xdr:colOff>101600</xdr:colOff>
      <xdr:row>106</xdr:row>
      <xdr:rowOff>24130</xdr:rowOff>
    </xdr:to>
    <xdr:sp macro="" textlink="">
      <xdr:nvSpPr>
        <xdr:cNvPr id="769" name="楕円 768"/>
        <xdr:cNvSpPr/>
      </xdr:nvSpPr>
      <xdr:spPr>
        <a:xfrm>
          <a:off x="15430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100693</xdr:rowOff>
    </xdr:from>
    <xdr:to>
      <xdr:col>85</xdr:col>
      <xdr:colOff>127000</xdr:colOff>
      <xdr:row>105</xdr:row>
      <xdr:rowOff>144780</xdr:rowOff>
    </xdr:to>
    <xdr:cxnSp macro="">
      <xdr:nvCxnSpPr>
        <xdr:cNvPr id="770" name="直線コネクタ 769"/>
        <xdr:cNvCxnSpPr/>
      </xdr:nvCxnSpPr>
      <xdr:spPr>
        <a:xfrm flipV="1">
          <a:off x="15481300" y="1810294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138068</xdr:rowOff>
    </xdr:from>
    <xdr:to>
      <xdr:col>76</xdr:col>
      <xdr:colOff>165100</xdr:colOff>
      <xdr:row>106</xdr:row>
      <xdr:rowOff>68218</xdr:rowOff>
    </xdr:to>
    <xdr:sp macro="" textlink="">
      <xdr:nvSpPr>
        <xdr:cNvPr id="771" name="楕円 770"/>
        <xdr:cNvSpPr/>
      </xdr:nvSpPr>
      <xdr:spPr>
        <a:xfrm>
          <a:off x="145415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144780</xdr:rowOff>
    </xdr:from>
    <xdr:to>
      <xdr:col>81</xdr:col>
      <xdr:colOff>50800</xdr:colOff>
      <xdr:row>106</xdr:row>
      <xdr:rowOff>17418</xdr:rowOff>
    </xdr:to>
    <xdr:cxnSp macro="">
      <xdr:nvCxnSpPr>
        <xdr:cNvPr id="772" name="直線コネクタ 771"/>
        <xdr:cNvCxnSpPr/>
      </xdr:nvCxnSpPr>
      <xdr:spPr>
        <a:xfrm flipV="1">
          <a:off x="14592300" y="18147030"/>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163121</xdr:rowOff>
    </xdr:from>
    <xdr:ext cx="405111" cy="259045"/>
    <xdr:sp macro="" textlink="">
      <xdr:nvSpPr>
        <xdr:cNvPr id="773" name="n_1aveValue【庁舎】&#10;有形固定資産減価償却率"/>
        <xdr:cNvSpPr txBox="1"/>
      </xdr:nvSpPr>
      <xdr:spPr>
        <a:xfrm>
          <a:off x="15266044"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128832</xdr:rowOff>
    </xdr:from>
    <xdr:ext cx="405111" cy="259045"/>
    <xdr:sp macro="" textlink="">
      <xdr:nvSpPr>
        <xdr:cNvPr id="774" name="n_2aveValue【庁舎】&#10;有形固定資産減価償却率"/>
        <xdr:cNvSpPr txBox="1"/>
      </xdr:nvSpPr>
      <xdr:spPr>
        <a:xfrm>
          <a:off x="143897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14532</xdr:rowOff>
    </xdr:from>
    <xdr:ext cx="405111" cy="259045"/>
    <xdr:sp macro="" textlink="">
      <xdr:nvSpPr>
        <xdr:cNvPr id="775" name="n_3aveValue【庁舎】&#10;有形固定資産減価償却率"/>
        <xdr:cNvSpPr txBox="1"/>
      </xdr:nvSpPr>
      <xdr:spPr>
        <a:xfrm>
          <a:off x="13500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15257</xdr:rowOff>
    </xdr:from>
    <xdr:ext cx="405111" cy="259045"/>
    <xdr:sp macro="" textlink="">
      <xdr:nvSpPr>
        <xdr:cNvPr id="776" name="n_1mainValue【庁舎】&#10;有形固定資産減価償却率"/>
        <xdr:cNvSpPr txBox="1"/>
      </xdr:nvSpPr>
      <xdr:spPr>
        <a:xfrm>
          <a:off x="152660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59345</xdr:rowOff>
    </xdr:from>
    <xdr:ext cx="405111" cy="259045"/>
    <xdr:sp macro="" textlink="">
      <xdr:nvSpPr>
        <xdr:cNvPr id="777" name="n_2mainValue【庁舎】&#10;有形固定資産減価償却率"/>
        <xdr:cNvSpPr txBox="1"/>
      </xdr:nvSpPr>
      <xdr:spPr>
        <a:xfrm>
          <a:off x="14389744" y="1823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8" name="正方形/長方形 77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9" name="正方形/長方形 77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0" name="正方形/長方形 77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1" name="正方形/長方形 78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2" name="正方形/長方形 78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3" name="正方形/長方形 78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4" name="正方形/長方形 78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5" name="正方形/長方形 78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6" name="テキスト ボックス 78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7" name="直線コネクタ 78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88" name="直線コネクタ 78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89" name="テキスト ボックス 78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90" name="直線コネクタ 78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91" name="テキスト ボックス 79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92" name="直線コネクタ 79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93" name="テキスト ボックス 79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94" name="直線コネクタ 79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95" name="テキスト ボックス 79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6" name="直線コネクタ 79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7" name="テキスト ボックス 79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23622</xdr:rowOff>
    </xdr:from>
    <xdr:to>
      <xdr:col>116</xdr:col>
      <xdr:colOff>62864</xdr:colOff>
      <xdr:row>108</xdr:row>
      <xdr:rowOff>19050</xdr:rowOff>
    </xdr:to>
    <xdr:cxnSp macro="">
      <xdr:nvCxnSpPr>
        <xdr:cNvPr id="799" name="直線コネクタ 798"/>
        <xdr:cNvCxnSpPr/>
      </xdr:nvCxnSpPr>
      <xdr:spPr>
        <a:xfrm flipV="1">
          <a:off x="22160864" y="1716862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800"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801" name="直線コネクタ 800"/>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141749</xdr:rowOff>
    </xdr:from>
    <xdr:ext cx="469744" cy="259045"/>
    <xdr:sp macro="" textlink="">
      <xdr:nvSpPr>
        <xdr:cNvPr id="802" name="【庁舎】&#10;一人当たり面積最大値テキスト"/>
        <xdr:cNvSpPr txBox="1"/>
      </xdr:nvSpPr>
      <xdr:spPr>
        <a:xfrm>
          <a:off x="22199600" y="1694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23622</xdr:rowOff>
    </xdr:from>
    <xdr:to>
      <xdr:col>116</xdr:col>
      <xdr:colOff>152400</xdr:colOff>
      <xdr:row>100</xdr:row>
      <xdr:rowOff>23622</xdr:rowOff>
    </xdr:to>
    <xdr:cxnSp macro="">
      <xdr:nvCxnSpPr>
        <xdr:cNvPr id="803" name="直線コネクタ 802"/>
        <xdr:cNvCxnSpPr/>
      </xdr:nvCxnSpPr>
      <xdr:spPr>
        <a:xfrm>
          <a:off x="22072600" y="17168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131842</xdr:rowOff>
    </xdr:from>
    <xdr:ext cx="469744" cy="259045"/>
    <xdr:sp macro="" textlink="">
      <xdr:nvSpPr>
        <xdr:cNvPr id="804" name="【庁舎】&#10;一人当たり面積平均値テキスト"/>
        <xdr:cNvSpPr txBox="1"/>
      </xdr:nvSpPr>
      <xdr:spPr>
        <a:xfrm>
          <a:off x="22199600" y="17962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153415</xdr:rowOff>
    </xdr:from>
    <xdr:to>
      <xdr:col>116</xdr:col>
      <xdr:colOff>114300</xdr:colOff>
      <xdr:row>105</xdr:row>
      <xdr:rowOff>83565</xdr:rowOff>
    </xdr:to>
    <xdr:sp macro="" textlink="">
      <xdr:nvSpPr>
        <xdr:cNvPr id="805" name="フローチャート: 判断 804"/>
        <xdr:cNvSpPr/>
      </xdr:nvSpPr>
      <xdr:spPr>
        <a:xfrm>
          <a:off x="22110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153415</xdr:rowOff>
    </xdr:from>
    <xdr:to>
      <xdr:col>112</xdr:col>
      <xdr:colOff>38100</xdr:colOff>
      <xdr:row>105</xdr:row>
      <xdr:rowOff>83565</xdr:rowOff>
    </xdr:to>
    <xdr:sp macro="" textlink="">
      <xdr:nvSpPr>
        <xdr:cNvPr id="806" name="フローチャート: 判断 805"/>
        <xdr:cNvSpPr/>
      </xdr:nvSpPr>
      <xdr:spPr>
        <a:xfrm>
          <a:off x="21272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41402</xdr:rowOff>
    </xdr:from>
    <xdr:to>
      <xdr:col>107</xdr:col>
      <xdr:colOff>101600</xdr:colOff>
      <xdr:row>104</xdr:row>
      <xdr:rowOff>143002</xdr:rowOff>
    </xdr:to>
    <xdr:sp macro="" textlink="">
      <xdr:nvSpPr>
        <xdr:cNvPr id="807" name="フローチャート: 判断 806"/>
        <xdr:cNvSpPr/>
      </xdr:nvSpPr>
      <xdr:spPr>
        <a:xfrm>
          <a:off x="20383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87122</xdr:rowOff>
    </xdr:from>
    <xdr:to>
      <xdr:col>102</xdr:col>
      <xdr:colOff>165100</xdr:colOff>
      <xdr:row>105</xdr:row>
      <xdr:rowOff>17272</xdr:rowOff>
    </xdr:to>
    <xdr:sp macro="" textlink="">
      <xdr:nvSpPr>
        <xdr:cNvPr id="808" name="フローチャート: 判断 807"/>
        <xdr:cNvSpPr/>
      </xdr:nvSpPr>
      <xdr:spPr>
        <a:xfrm>
          <a:off x="19494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9" name="テキスト ボックス 80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0" name="テキスト ボックス 80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1" name="テキスト ボックス 81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2" name="テキスト ボックス 81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3" name="テキスト ボックス 81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29972</xdr:rowOff>
    </xdr:from>
    <xdr:to>
      <xdr:col>116</xdr:col>
      <xdr:colOff>114300</xdr:colOff>
      <xdr:row>103</xdr:row>
      <xdr:rowOff>131572</xdr:rowOff>
    </xdr:to>
    <xdr:sp macro="" textlink="">
      <xdr:nvSpPr>
        <xdr:cNvPr id="814" name="楕円 813"/>
        <xdr:cNvSpPr/>
      </xdr:nvSpPr>
      <xdr:spPr>
        <a:xfrm>
          <a:off x="22110700" y="176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52849</xdr:rowOff>
    </xdr:from>
    <xdr:ext cx="469744" cy="259045"/>
    <xdr:sp macro="" textlink="">
      <xdr:nvSpPr>
        <xdr:cNvPr id="815" name="【庁舎】&#10;一人当たり面積該当値テキスト"/>
        <xdr:cNvSpPr txBox="1"/>
      </xdr:nvSpPr>
      <xdr:spPr>
        <a:xfrm>
          <a:off x="22199600" y="1754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39115</xdr:rowOff>
    </xdr:from>
    <xdr:to>
      <xdr:col>112</xdr:col>
      <xdr:colOff>38100</xdr:colOff>
      <xdr:row>103</xdr:row>
      <xdr:rowOff>140715</xdr:rowOff>
    </xdr:to>
    <xdr:sp macro="" textlink="">
      <xdr:nvSpPr>
        <xdr:cNvPr id="816" name="楕円 815"/>
        <xdr:cNvSpPr/>
      </xdr:nvSpPr>
      <xdr:spPr>
        <a:xfrm>
          <a:off x="21272500" y="1769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80772</xdr:rowOff>
    </xdr:from>
    <xdr:to>
      <xdr:col>116</xdr:col>
      <xdr:colOff>63500</xdr:colOff>
      <xdr:row>103</xdr:row>
      <xdr:rowOff>89915</xdr:rowOff>
    </xdr:to>
    <xdr:cxnSp macro="">
      <xdr:nvCxnSpPr>
        <xdr:cNvPr id="817" name="直線コネクタ 816"/>
        <xdr:cNvCxnSpPr/>
      </xdr:nvCxnSpPr>
      <xdr:spPr>
        <a:xfrm flipV="1">
          <a:off x="21323300" y="17740122"/>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50546</xdr:rowOff>
    </xdr:from>
    <xdr:to>
      <xdr:col>107</xdr:col>
      <xdr:colOff>101600</xdr:colOff>
      <xdr:row>103</xdr:row>
      <xdr:rowOff>152146</xdr:rowOff>
    </xdr:to>
    <xdr:sp macro="" textlink="">
      <xdr:nvSpPr>
        <xdr:cNvPr id="818" name="楕円 817"/>
        <xdr:cNvSpPr/>
      </xdr:nvSpPr>
      <xdr:spPr>
        <a:xfrm>
          <a:off x="20383500" y="1770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89915</xdr:rowOff>
    </xdr:from>
    <xdr:to>
      <xdr:col>111</xdr:col>
      <xdr:colOff>177800</xdr:colOff>
      <xdr:row>103</xdr:row>
      <xdr:rowOff>101346</xdr:rowOff>
    </xdr:to>
    <xdr:cxnSp macro="">
      <xdr:nvCxnSpPr>
        <xdr:cNvPr id="819" name="直線コネクタ 818"/>
        <xdr:cNvCxnSpPr/>
      </xdr:nvCxnSpPr>
      <xdr:spPr>
        <a:xfrm flipV="1">
          <a:off x="20434300" y="1774926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74692</xdr:rowOff>
    </xdr:from>
    <xdr:ext cx="469744" cy="259045"/>
    <xdr:sp macro="" textlink="">
      <xdr:nvSpPr>
        <xdr:cNvPr id="820" name="n_1aveValue【庁舎】&#10;一人当たり面積"/>
        <xdr:cNvSpPr txBox="1"/>
      </xdr:nvSpPr>
      <xdr:spPr>
        <a:xfrm>
          <a:off x="21075727"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134129</xdr:rowOff>
    </xdr:from>
    <xdr:ext cx="469744" cy="259045"/>
    <xdr:sp macro="" textlink="">
      <xdr:nvSpPr>
        <xdr:cNvPr id="821" name="n_2aveValue【庁舎】&#10;一人当たり面積"/>
        <xdr:cNvSpPr txBox="1"/>
      </xdr:nvSpPr>
      <xdr:spPr>
        <a:xfrm>
          <a:off x="20199427" y="1796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33799</xdr:rowOff>
    </xdr:from>
    <xdr:ext cx="469744" cy="259045"/>
    <xdr:sp macro="" textlink="">
      <xdr:nvSpPr>
        <xdr:cNvPr id="822" name="n_3aveValue【庁舎】&#10;一人当たり面積"/>
        <xdr:cNvSpPr txBox="1"/>
      </xdr:nvSpPr>
      <xdr:spPr>
        <a:xfrm>
          <a:off x="19310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157242</xdr:rowOff>
    </xdr:from>
    <xdr:ext cx="469744" cy="259045"/>
    <xdr:sp macro="" textlink="">
      <xdr:nvSpPr>
        <xdr:cNvPr id="823" name="n_1mainValue【庁舎】&#10;一人当たり面積"/>
        <xdr:cNvSpPr txBox="1"/>
      </xdr:nvSpPr>
      <xdr:spPr>
        <a:xfrm>
          <a:off x="21075727" y="1747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168673</xdr:rowOff>
    </xdr:from>
    <xdr:ext cx="469744" cy="259045"/>
    <xdr:sp macro="" textlink="">
      <xdr:nvSpPr>
        <xdr:cNvPr id="824" name="n_2mainValue【庁舎】&#10;一人当たり面積"/>
        <xdr:cNvSpPr txBox="1"/>
      </xdr:nvSpPr>
      <xdr:spPr>
        <a:xfrm>
          <a:off x="20199427" y="1748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5" name="正方形/長方形 8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6" name="正方形/長方形 8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7" name="テキスト ボックス 8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体育館・プール、消防施設、福祉施設で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あり、低くなっている施設は、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保健センター・保健所、庁舎</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である。　</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特に体育館・プール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昭和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年代に建設されているものが多いため有形固定資産減価償却率が高くなっているが、今後も公共施設等適正管理計画に基づき各施設の更新や長寿命化を図る。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兵庫県朝来市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30,689
30,363
403.06
21,131,740
20,498,409
363,186
12,727,021
24,166,933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人口減少に起因した、個人・法人の市民税を中心とした税収が減少傾向にあることから、昨年度より</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ポイントの減となった。</a:t>
          </a:r>
          <a:endParaRPr lang="ja-JP" altLang="ja-JP" sz="1400">
            <a:effectLst/>
          </a:endParaRPr>
        </a:p>
        <a:p>
          <a:r>
            <a:rPr kumimoji="1" lang="ja-JP" altLang="ja-JP" sz="1100">
              <a:solidFill>
                <a:schemeClr val="dk1"/>
              </a:solidFill>
              <a:effectLst/>
              <a:latin typeface="+mn-lt"/>
              <a:ea typeface="+mn-ea"/>
              <a:cs typeface="+mn-cs"/>
            </a:rPr>
            <a:t>　このため定員適正管理計画に基づいた職員数の管理や歳出の徹底的な見直しに努めるとともに、市税の徴収強化策として徴収専門員の配置や夜間徴収の実施により更なる財源の確保を図る。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34925</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114800" y="73871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132944</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166158</xdr:rowOff>
    </xdr:from>
    <xdr:to>
      <xdr:col>19</xdr:col>
      <xdr:colOff>133350</xdr:colOff>
      <xdr:row>43</xdr:row>
      <xdr:rowOff>14817</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3225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166158</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2336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146050</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a:off x="1447800" y="73067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5292</xdr:rowOff>
    </xdr:from>
    <xdr:to>
      <xdr:col>11</xdr:col>
      <xdr:colOff>82550</xdr:colOff>
      <xdr:row>41</xdr:row>
      <xdr:rowOff>106892</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117069</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127652</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73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115358</xdr:rowOff>
    </xdr:from>
    <xdr:to>
      <xdr:col>15</xdr:col>
      <xdr:colOff>133350</xdr:colOff>
      <xdr:row>43</xdr:row>
      <xdr:rowOff>45508</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30285</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大規模事業に伴う公債費の増加や補助費及び扶助費の増加に伴い昨年度より０．６ポイント上昇したものの、類似団体平均を２．３ポイント下回っている。</a:t>
          </a:r>
          <a:endParaRPr lang="ja-JP" altLang="ja-JP" sz="1400">
            <a:effectLst/>
          </a:endParaRPr>
        </a:p>
        <a:p>
          <a:r>
            <a:rPr kumimoji="1" lang="ja-JP" altLang="ja-JP" sz="1100">
              <a:solidFill>
                <a:schemeClr val="dk1"/>
              </a:solidFill>
              <a:effectLst/>
              <a:latin typeface="+mn-lt"/>
              <a:ea typeface="+mn-ea"/>
              <a:cs typeface="+mn-cs"/>
            </a:rPr>
            <a:t>　また、普通交付税合併算定替の段階的な縮減が始まっており、翌年度以降は更に歳入減少が見込まれるため、行政改革の取り組みによる経常経費の削減に努め、経常収支比率の改善に努める。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xmlns=""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37592</xdr:rowOff>
    </xdr:from>
    <xdr:to>
      <xdr:col>23</xdr:col>
      <xdr:colOff>133350</xdr:colOff>
      <xdr:row>66</xdr:row>
      <xdr:rowOff>5334</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flipV="1">
          <a:off x="4953000" y="10153142"/>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6" name="財政構造の弾力性最小値テキスト">
          <a:extLst>
            <a:ext uri="{FF2B5EF4-FFF2-40B4-BE49-F238E27FC236}">
              <a16:creationId xmlns:a16="http://schemas.microsoft.com/office/drawing/2014/main" xmlns="" id="{00000000-0008-0000-0300-00007E000000}"/>
            </a:ext>
          </a:extLst>
        </xdr:cNvPr>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123969</xdr:rowOff>
    </xdr:from>
    <xdr:ext cx="762000" cy="259045"/>
    <xdr:sp macro="" textlink="">
      <xdr:nvSpPr>
        <xdr:cNvPr id="128" name="財政構造の弾力性最大値テキスト">
          <a:extLst>
            <a:ext uri="{FF2B5EF4-FFF2-40B4-BE49-F238E27FC236}">
              <a16:creationId xmlns:a16="http://schemas.microsoft.com/office/drawing/2014/main" xmlns="" id="{00000000-0008-0000-0300-000080000000}"/>
            </a:ext>
          </a:extLst>
        </xdr:cNvPr>
        <xdr:cNvSpPr txBox="1"/>
      </xdr:nvSpPr>
      <xdr:spPr>
        <a:xfrm>
          <a:off x="5041900" y="98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37592</xdr:rowOff>
    </xdr:from>
    <xdr:to>
      <xdr:col>24</xdr:col>
      <xdr:colOff>12700</xdr:colOff>
      <xdr:row>59</xdr:row>
      <xdr:rowOff>37592</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015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37338</xdr:rowOff>
    </xdr:from>
    <xdr:to>
      <xdr:col>23</xdr:col>
      <xdr:colOff>133350</xdr:colOff>
      <xdr:row>61</xdr:row>
      <xdr:rowOff>66294</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114800" y="1049578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98569</xdr:rowOff>
    </xdr:from>
    <xdr:ext cx="762000" cy="259045"/>
    <xdr:sp macro="" textlink="">
      <xdr:nvSpPr>
        <xdr:cNvPr id="131" name="財政構造の弾力性平均値テキスト">
          <a:extLst>
            <a:ext uri="{FF2B5EF4-FFF2-40B4-BE49-F238E27FC236}">
              <a16:creationId xmlns:a16="http://schemas.microsoft.com/office/drawing/2014/main" xmlns="" id="{00000000-0008-0000-0300-000083000000}"/>
            </a:ext>
          </a:extLst>
        </xdr:cNvPr>
        <xdr:cNvSpPr txBox="1"/>
      </xdr:nvSpPr>
      <xdr:spPr>
        <a:xfrm>
          <a:off x="5041900" y="10557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49022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146050</xdr:rowOff>
    </xdr:from>
    <xdr:to>
      <xdr:col>19</xdr:col>
      <xdr:colOff>133350</xdr:colOff>
      <xdr:row>61</xdr:row>
      <xdr:rowOff>37338</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3225800" y="1043305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131318</xdr:rowOff>
    </xdr:from>
    <xdr:to>
      <xdr:col>19</xdr:col>
      <xdr:colOff>184150</xdr:colOff>
      <xdr:row>62</xdr:row>
      <xdr:rowOff>61468</xdr:rowOff>
    </xdr:to>
    <xdr:sp macro="" textlink="">
      <xdr:nvSpPr>
        <xdr:cNvPr id="134" name="フローチャート: 判断 133">
          <a:extLst>
            <a:ext uri="{FF2B5EF4-FFF2-40B4-BE49-F238E27FC236}">
              <a16:creationId xmlns:a16="http://schemas.microsoft.com/office/drawing/2014/main" xmlns="" id="{00000000-0008-0000-0300-000086000000}"/>
            </a:ext>
          </a:extLst>
        </xdr:cNvPr>
        <xdr:cNvSpPr/>
      </xdr:nvSpPr>
      <xdr:spPr>
        <a:xfrm>
          <a:off x="4064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46245</xdr:rowOff>
    </xdr:from>
    <xdr:ext cx="736600" cy="259045"/>
    <xdr:sp macro="" textlink="">
      <xdr:nvSpPr>
        <xdr:cNvPr id="135" name="テキスト ボックス 134">
          <a:extLst>
            <a:ext uri="{FF2B5EF4-FFF2-40B4-BE49-F238E27FC236}">
              <a16:creationId xmlns:a16="http://schemas.microsoft.com/office/drawing/2014/main" xmlns="" id="{00000000-0008-0000-0300-000087000000}"/>
            </a:ext>
          </a:extLst>
        </xdr:cNvPr>
        <xdr:cNvSpPr txBox="1"/>
      </xdr:nvSpPr>
      <xdr:spPr>
        <a:xfrm>
          <a:off x="3733800" y="1067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167894</xdr:rowOff>
    </xdr:from>
    <xdr:to>
      <xdr:col>15</xdr:col>
      <xdr:colOff>82550</xdr:colOff>
      <xdr:row>60</xdr:row>
      <xdr:rowOff>146050</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a:off x="2336800" y="10283444"/>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87884</xdr:rowOff>
    </xdr:from>
    <xdr:to>
      <xdr:col>15</xdr:col>
      <xdr:colOff>133350</xdr:colOff>
      <xdr:row>62</xdr:row>
      <xdr:rowOff>18034</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2811</xdr:rowOff>
    </xdr:from>
    <xdr:ext cx="7620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2844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167894</xdr:rowOff>
    </xdr:from>
    <xdr:to>
      <xdr:col>11</xdr:col>
      <xdr:colOff>31750</xdr:colOff>
      <xdr:row>60</xdr:row>
      <xdr:rowOff>20574</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flipV="1">
          <a:off x="1447800" y="1028344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133858</xdr:rowOff>
    </xdr:from>
    <xdr:to>
      <xdr:col>11</xdr:col>
      <xdr:colOff>82550</xdr:colOff>
      <xdr:row>61</xdr:row>
      <xdr:rowOff>64008</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2286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48785</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955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1397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135653</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066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15494</xdr:rowOff>
    </xdr:from>
    <xdr:to>
      <xdr:col>23</xdr:col>
      <xdr:colOff>184150</xdr:colOff>
      <xdr:row>61</xdr:row>
      <xdr:rowOff>117094</xdr:rowOff>
    </xdr:to>
    <xdr:sp macro="" textlink="">
      <xdr:nvSpPr>
        <xdr:cNvPr id="149" name="楕円 148">
          <a:extLst>
            <a:ext uri="{FF2B5EF4-FFF2-40B4-BE49-F238E27FC236}">
              <a16:creationId xmlns:a16="http://schemas.microsoft.com/office/drawing/2014/main" xmlns="" id="{00000000-0008-0000-0300-000095000000}"/>
            </a:ext>
          </a:extLst>
        </xdr:cNvPr>
        <xdr:cNvSpPr/>
      </xdr:nvSpPr>
      <xdr:spPr>
        <a:xfrm>
          <a:off x="49022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32021</xdr:rowOff>
    </xdr:from>
    <xdr:ext cx="762000" cy="259045"/>
    <xdr:sp macro="" textlink="">
      <xdr:nvSpPr>
        <xdr:cNvPr id="150" name="財政構造の弾力性該当値テキスト">
          <a:extLst>
            <a:ext uri="{FF2B5EF4-FFF2-40B4-BE49-F238E27FC236}">
              <a16:creationId xmlns:a16="http://schemas.microsoft.com/office/drawing/2014/main" xmlns="" id="{00000000-0008-0000-0300-000096000000}"/>
            </a:ext>
          </a:extLst>
        </xdr:cNvPr>
        <xdr:cNvSpPr txBox="1"/>
      </xdr:nvSpPr>
      <xdr:spPr>
        <a:xfrm>
          <a:off x="5041900" y="1031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157988</xdr:rowOff>
    </xdr:from>
    <xdr:to>
      <xdr:col>19</xdr:col>
      <xdr:colOff>184150</xdr:colOff>
      <xdr:row>61</xdr:row>
      <xdr:rowOff>88138</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4064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98315</xdr:rowOff>
    </xdr:from>
    <xdr:ext cx="7366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3733800" y="10213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95250</xdr:rowOff>
    </xdr:from>
    <xdr:to>
      <xdr:col>15</xdr:col>
      <xdr:colOff>133350</xdr:colOff>
      <xdr:row>61</xdr:row>
      <xdr:rowOff>25400</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3175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35577</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2844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117094</xdr:rowOff>
    </xdr:from>
    <xdr:to>
      <xdr:col>11</xdr:col>
      <xdr:colOff>82550</xdr:colOff>
      <xdr:row>60</xdr:row>
      <xdr:rowOff>47244</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2286000" y="102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57421</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955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141224</xdr:rowOff>
    </xdr:from>
    <xdr:to>
      <xdr:col>7</xdr:col>
      <xdr:colOff>31750</xdr:colOff>
      <xdr:row>60</xdr:row>
      <xdr:rowOff>71374</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13970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81551</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066800" y="1002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xmlns=""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[186,906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類似団体との比較では約５万円高く、依然として乖離が大きい状況である。</a:t>
          </a:r>
          <a:endParaRPr lang="ja-JP" altLang="ja-JP" sz="1400">
            <a:effectLst/>
          </a:endParaRPr>
        </a:p>
        <a:p>
          <a:r>
            <a:rPr kumimoji="1" lang="ja-JP" altLang="ja-JP" sz="1100">
              <a:solidFill>
                <a:schemeClr val="dk1"/>
              </a:solidFill>
              <a:effectLst/>
              <a:latin typeface="+mn-lt"/>
              <a:ea typeface="+mn-ea"/>
              <a:cs typeface="+mn-cs"/>
            </a:rPr>
            <a:t>　この大きな要因として、合併に伴い複数保有することとなった文化ホール等の類似施設の再配置・統合等が進んでおらず、その維持管理費が嵩んでいることが考えられる。</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これらの対策として、公共施設総合管理計画のもと、施設の再配置等の検討を行いつつ、維持管理費用の見直しなどにより経費の削減に努めたい。</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xmlns=""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64317</xdr:rowOff>
    </xdr:from>
    <xdr:to>
      <xdr:col>23</xdr:col>
      <xdr:colOff>133350</xdr:colOff>
      <xdr:row>88</xdr:row>
      <xdr:rowOff>91928</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flipV="1">
          <a:off x="4953000" y="13780317"/>
          <a:ext cx="0" cy="1399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64005</xdr:rowOff>
    </xdr:from>
    <xdr:ext cx="762000" cy="259045"/>
    <xdr:sp macro="" textlink="">
      <xdr:nvSpPr>
        <xdr:cNvPr id="189" name="人件費・物件費等の状況最小値テキスト">
          <a:extLst>
            <a:ext uri="{FF2B5EF4-FFF2-40B4-BE49-F238E27FC236}">
              <a16:creationId xmlns:a16="http://schemas.microsoft.com/office/drawing/2014/main" xmlns="" id="{00000000-0008-0000-0300-0000BD000000}"/>
            </a:ext>
          </a:extLst>
        </xdr:cNvPr>
        <xdr:cNvSpPr txBox="1"/>
      </xdr:nvSpPr>
      <xdr:spPr>
        <a:xfrm>
          <a:off x="5041900" y="151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91928</xdr:rowOff>
    </xdr:from>
    <xdr:to>
      <xdr:col>24</xdr:col>
      <xdr:colOff>12700</xdr:colOff>
      <xdr:row>88</xdr:row>
      <xdr:rowOff>91928</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5179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150694</xdr:rowOff>
    </xdr:from>
    <xdr:ext cx="762000" cy="259045"/>
    <xdr:sp macro="" textlink="">
      <xdr:nvSpPr>
        <xdr:cNvPr id="191" name="人件費・物件費等の状況最大値テキスト">
          <a:extLst>
            <a:ext uri="{FF2B5EF4-FFF2-40B4-BE49-F238E27FC236}">
              <a16:creationId xmlns:a16="http://schemas.microsoft.com/office/drawing/2014/main" xmlns="" id="{00000000-0008-0000-0300-0000BF000000}"/>
            </a:ext>
          </a:extLst>
        </xdr:cNvPr>
        <xdr:cNvSpPr txBox="1"/>
      </xdr:nvSpPr>
      <xdr:spPr>
        <a:xfrm>
          <a:off x="5041900" y="1352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64317</xdr:rowOff>
    </xdr:from>
    <xdr:to>
      <xdr:col>24</xdr:col>
      <xdr:colOff>12700</xdr:colOff>
      <xdr:row>80</xdr:row>
      <xdr:rowOff>64317</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864100" y="1378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97881</xdr:rowOff>
    </xdr:from>
    <xdr:to>
      <xdr:col>23</xdr:col>
      <xdr:colOff>133350</xdr:colOff>
      <xdr:row>84</xdr:row>
      <xdr:rowOff>108916</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flipV="1">
          <a:off x="4114800" y="14499681"/>
          <a:ext cx="838200" cy="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23291</xdr:rowOff>
    </xdr:from>
    <xdr:ext cx="762000" cy="259045"/>
    <xdr:sp macro="" textlink="">
      <xdr:nvSpPr>
        <xdr:cNvPr id="194" name="人件費・物件費等の状況平均値テキスト">
          <a:extLst>
            <a:ext uri="{FF2B5EF4-FFF2-40B4-BE49-F238E27FC236}">
              <a16:creationId xmlns:a16="http://schemas.microsoft.com/office/drawing/2014/main" xmlns="" id="{00000000-0008-0000-0300-0000C2000000}"/>
            </a:ext>
          </a:extLst>
        </xdr:cNvPr>
        <xdr:cNvSpPr txBox="1"/>
      </xdr:nvSpPr>
      <xdr:spPr>
        <a:xfrm>
          <a:off x="5041900" y="13910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6764</xdr:rowOff>
    </xdr:from>
    <xdr:to>
      <xdr:col>23</xdr:col>
      <xdr:colOff>184150</xdr:colOff>
      <xdr:row>82</xdr:row>
      <xdr:rowOff>108364</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9022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108916</xdr:rowOff>
    </xdr:from>
    <xdr:to>
      <xdr:col>19</xdr:col>
      <xdr:colOff>133350</xdr:colOff>
      <xdr:row>84</xdr:row>
      <xdr:rowOff>122131</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flipV="1">
          <a:off x="3225800" y="14510716"/>
          <a:ext cx="889000" cy="1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27814</xdr:rowOff>
    </xdr:from>
    <xdr:to>
      <xdr:col>19</xdr:col>
      <xdr:colOff>184150</xdr:colOff>
      <xdr:row>82</xdr:row>
      <xdr:rowOff>129414</xdr:rowOff>
    </xdr:to>
    <xdr:sp macro="" textlink="">
      <xdr:nvSpPr>
        <xdr:cNvPr id="197" name="フローチャート: 判断 196">
          <a:extLst>
            <a:ext uri="{FF2B5EF4-FFF2-40B4-BE49-F238E27FC236}">
              <a16:creationId xmlns:a16="http://schemas.microsoft.com/office/drawing/2014/main" xmlns="" id="{00000000-0008-0000-0300-0000C5000000}"/>
            </a:ext>
          </a:extLst>
        </xdr:cNvPr>
        <xdr:cNvSpPr/>
      </xdr:nvSpPr>
      <xdr:spPr>
        <a:xfrm>
          <a:off x="4064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139591</xdr:rowOff>
    </xdr:from>
    <xdr:ext cx="736600" cy="259045"/>
    <xdr:sp macro="" textlink="">
      <xdr:nvSpPr>
        <xdr:cNvPr id="198" name="テキスト ボックス 197">
          <a:extLst>
            <a:ext uri="{FF2B5EF4-FFF2-40B4-BE49-F238E27FC236}">
              <a16:creationId xmlns:a16="http://schemas.microsoft.com/office/drawing/2014/main" xmlns="" id="{00000000-0008-0000-0300-0000C6000000}"/>
            </a:ext>
          </a:extLst>
        </xdr:cNvPr>
        <xdr:cNvSpPr txBox="1"/>
      </xdr:nvSpPr>
      <xdr:spPr>
        <a:xfrm>
          <a:off x="3733800" y="13855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105482</xdr:rowOff>
    </xdr:from>
    <xdr:to>
      <xdr:col>15</xdr:col>
      <xdr:colOff>82550</xdr:colOff>
      <xdr:row>84</xdr:row>
      <xdr:rowOff>122131</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a:off x="2336800" y="14507282"/>
          <a:ext cx="889000" cy="1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170146</xdr:rowOff>
    </xdr:from>
    <xdr:to>
      <xdr:col>15</xdr:col>
      <xdr:colOff>133350</xdr:colOff>
      <xdr:row>82</xdr:row>
      <xdr:rowOff>100296</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3175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110473</xdr:rowOff>
    </xdr:from>
    <xdr:ext cx="7620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2844800" y="1382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73501</xdr:rowOff>
    </xdr:from>
    <xdr:to>
      <xdr:col>11</xdr:col>
      <xdr:colOff>31750</xdr:colOff>
      <xdr:row>84</xdr:row>
      <xdr:rowOff>105482</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a:off x="1447800" y="14475301"/>
          <a:ext cx="889000" cy="3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27370</xdr:rowOff>
    </xdr:from>
    <xdr:to>
      <xdr:col>11</xdr:col>
      <xdr:colOff>82550</xdr:colOff>
      <xdr:row>82</xdr:row>
      <xdr:rowOff>128970</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2286000" y="1408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139147</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955800" y="138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110499</xdr:rowOff>
    </xdr:from>
    <xdr:to>
      <xdr:col>7</xdr:col>
      <xdr:colOff>31750</xdr:colOff>
      <xdr:row>83</xdr:row>
      <xdr:rowOff>40649</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1397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50826</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066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47081</xdr:rowOff>
    </xdr:from>
    <xdr:to>
      <xdr:col>23</xdr:col>
      <xdr:colOff>184150</xdr:colOff>
      <xdr:row>84</xdr:row>
      <xdr:rowOff>148681</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902200" y="1444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19158</xdr:rowOff>
    </xdr:from>
    <xdr:ext cx="762000" cy="259045"/>
    <xdr:sp macro="" textlink="">
      <xdr:nvSpPr>
        <xdr:cNvPr id="213" name="人件費・物件費等の状況該当値テキスト">
          <a:extLst>
            <a:ext uri="{FF2B5EF4-FFF2-40B4-BE49-F238E27FC236}">
              <a16:creationId xmlns:a16="http://schemas.microsoft.com/office/drawing/2014/main" xmlns="" id="{00000000-0008-0000-0300-0000D5000000}"/>
            </a:ext>
          </a:extLst>
        </xdr:cNvPr>
        <xdr:cNvSpPr txBox="1"/>
      </xdr:nvSpPr>
      <xdr:spPr>
        <a:xfrm>
          <a:off x="5041900" y="1442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58116</xdr:rowOff>
    </xdr:from>
    <xdr:to>
      <xdr:col>19</xdr:col>
      <xdr:colOff>184150</xdr:colOff>
      <xdr:row>84</xdr:row>
      <xdr:rowOff>159716</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4064000" y="1445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144493</xdr:rowOff>
    </xdr:from>
    <xdr:ext cx="7366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3733800" y="1454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71331</xdr:rowOff>
    </xdr:from>
    <xdr:to>
      <xdr:col>15</xdr:col>
      <xdr:colOff>133350</xdr:colOff>
      <xdr:row>85</xdr:row>
      <xdr:rowOff>1481</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3175000" y="1447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157708</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2844800" y="1455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54682</xdr:rowOff>
    </xdr:from>
    <xdr:to>
      <xdr:col>11</xdr:col>
      <xdr:colOff>82550</xdr:colOff>
      <xdr:row>84</xdr:row>
      <xdr:rowOff>156282</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2286000" y="1445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141059</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955800" y="1454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22701</xdr:rowOff>
    </xdr:from>
    <xdr:to>
      <xdr:col>7</xdr:col>
      <xdr:colOff>31750</xdr:colOff>
      <xdr:row>84</xdr:row>
      <xdr:rowOff>124301</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1397000" y="1442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109078</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066800" y="1451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前年度から０．３ポイント減少した。これは定年により退職する管理職職員が増加傾向にあることに起因している。</a:t>
          </a:r>
          <a:endParaRPr lang="ja-JP" altLang="ja-JP" sz="1400">
            <a:effectLst/>
          </a:endParaRPr>
        </a:p>
        <a:p>
          <a:r>
            <a:rPr kumimoji="1" lang="ja-JP" altLang="ja-JP" sz="1100">
              <a:solidFill>
                <a:schemeClr val="dk1"/>
              </a:solidFill>
              <a:effectLst/>
              <a:latin typeface="+mn-lt"/>
              <a:ea typeface="+mn-ea"/>
              <a:cs typeface="+mn-cs"/>
            </a:rPr>
            <a:t>　今後職員構成の変動が大きくなることが予想されるため、今後も一層の給与適正化に努め、住民に理解を得られる水準を維持していきたい。</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xmlns=""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138793</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flipV="1">
          <a:off x="17018000" y="1388110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a:extLst>
            <a:ext uri="{FF2B5EF4-FFF2-40B4-BE49-F238E27FC236}">
              <a16:creationId xmlns:a16="http://schemas.microsoft.com/office/drawing/2014/main" xmlns="" id="{00000000-0008-0000-0300-0000FD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a:extLst>
            <a:ext uri="{FF2B5EF4-FFF2-40B4-BE49-F238E27FC236}">
              <a16:creationId xmlns:a16="http://schemas.microsoft.com/office/drawing/2014/main" xmlns="" id="{00000000-0008-0000-0300-0000FF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66221</xdr:rowOff>
    </xdr:from>
    <xdr:to>
      <xdr:col>81</xdr:col>
      <xdr:colOff>44450</xdr:colOff>
      <xdr:row>85</xdr:row>
      <xdr:rowOff>117929</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flipV="1">
          <a:off x="16179800" y="14639471"/>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8" name="給与水準   （国との比較）平均値テキスト">
          <a:extLst>
            <a:ext uri="{FF2B5EF4-FFF2-40B4-BE49-F238E27FC236}">
              <a16:creationId xmlns:a16="http://schemas.microsoft.com/office/drawing/2014/main" xmlns="" id="{00000000-0008-0000-0300-000002010000}"/>
            </a:ext>
          </a:extLst>
        </xdr:cNvPr>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117929</xdr:rowOff>
    </xdr:from>
    <xdr:to>
      <xdr:col>77</xdr:col>
      <xdr:colOff>44450</xdr:colOff>
      <xdr:row>85</xdr:row>
      <xdr:rowOff>117929</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5290800" y="146911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117929</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a:off x="14401800" y="1460500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134257</xdr:rowOff>
    </xdr:from>
    <xdr:to>
      <xdr:col>68</xdr:col>
      <xdr:colOff>152400</xdr:colOff>
      <xdr:row>85</xdr:row>
      <xdr:rowOff>31750</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a:off x="13512800" y="145360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a:extLst>
            <a:ext uri="{FF2B5EF4-FFF2-40B4-BE49-F238E27FC236}">
              <a16:creationId xmlns:a16="http://schemas.microsoft.com/office/drawing/2014/main" xmlns="" id="{00000000-0008-0000-0300-00000D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9672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31948</xdr:rowOff>
    </xdr:from>
    <xdr:ext cx="762000" cy="259045"/>
    <xdr:sp macro="" textlink="">
      <xdr:nvSpPr>
        <xdr:cNvPr id="277" name="給与水準   （国との比較）該当値テキスト">
          <a:extLst>
            <a:ext uri="{FF2B5EF4-FFF2-40B4-BE49-F238E27FC236}">
              <a16:creationId xmlns:a16="http://schemas.microsoft.com/office/drawing/2014/main" xmlns="" id="{00000000-0008-0000-0300-000015010000}"/>
            </a:ext>
          </a:extLst>
        </xdr:cNvPr>
        <xdr:cNvSpPr txBox="1"/>
      </xdr:nvSpPr>
      <xdr:spPr>
        <a:xfrm>
          <a:off x="171069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67129</xdr:rowOff>
    </xdr:from>
    <xdr:to>
      <xdr:col>77</xdr:col>
      <xdr:colOff>95250</xdr:colOff>
      <xdr:row>85</xdr:row>
      <xdr:rowOff>168729</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6129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67129</xdr:rowOff>
    </xdr:from>
    <xdr:to>
      <xdr:col>73</xdr:col>
      <xdr:colOff>44450</xdr:colOff>
      <xdr:row>85</xdr:row>
      <xdr:rowOff>168729</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5240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7456</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909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83457</xdr:rowOff>
    </xdr:from>
    <xdr:to>
      <xdr:col>64</xdr:col>
      <xdr:colOff>152400</xdr:colOff>
      <xdr:row>85</xdr:row>
      <xdr:rowOff>13607</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3462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23784</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131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職員数自体は前年度と変更はない。</a:t>
          </a:r>
          <a:endParaRPr lang="ja-JP" altLang="ja-JP" sz="1400">
            <a:effectLst/>
          </a:endParaRPr>
        </a:p>
        <a:p>
          <a:r>
            <a:rPr kumimoji="1" lang="ja-JP" altLang="ja-JP" sz="1100">
              <a:solidFill>
                <a:schemeClr val="dk1"/>
              </a:solidFill>
              <a:effectLst/>
              <a:latin typeface="+mn-lt"/>
              <a:ea typeface="+mn-ea"/>
              <a:cs typeface="+mn-cs"/>
            </a:rPr>
            <a:t>　今後も組織や事務事業の見直し、定員適正化計画に基づいた職員採用など積極的な取り組みを行うなどして組織の適正な定員整理を行っていく。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xmlns=""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xmlns=""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108041</xdr:rowOff>
    </xdr:from>
    <xdr:to>
      <xdr:col>81</xdr:col>
      <xdr:colOff>44450</xdr:colOff>
      <xdr:row>67</xdr:row>
      <xdr:rowOff>128270</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flipV="1">
          <a:off x="17018000" y="10052141"/>
          <a:ext cx="0" cy="1563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8" name="定員管理の状況最小値テキスト">
          <a:extLst>
            <a:ext uri="{FF2B5EF4-FFF2-40B4-BE49-F238E27FC236}">
              <a16:creationId xmlns:a16="http://schemas.microsoft.com/office/drawing/2014/main" xmlns="" id="{00000000-0008-0000-0300-00003E010000}"/>
            </a:ext>
          </a:extLst>
        </xdr:cNvPr>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22968</xdr:rowOff>
    </xdr:from>
    <xdr:ext cx="762000" cy="259045"/>
    <xdr:sp macro="" textlink="">
      <xdr:nvSpPr>
        <xdr:cNvPr id="320" name="定員管理の状況最大値テキスト">
          <a:extLst>
            <a:ext uri="{FF2B5EF4-FFF2-40B4-BE49-F238E27FC236}">
              <a16:creationId xmlns:a16="http://schemas.microsoft.com/office/drawing/2014/main" xmlns="" id="{00000000-0008-0000-0300-000040010000}"/>
            </a:ext>
          </a:extLst>
        </xdr:cNvPr>
        <xdr:cNvSpPr txBox="1"/>
      </xdr:nvSpPr>
      <xdr:spPr>
        <a:xfrm>
          <a:off x="17106900" y="97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108041</xdr:rowOff>
    </xdr:from>
    <xdr:to>
      <xdr:col>81</xdr:col>
      <xdr:colOff>133350</xdr:colOff>
      <xdr:row>58</xdr:row>
      <xdr:rowOff>108041</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6929100" y="1005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124641</xdr:rowOff>
    </xdr:from>
    <xdr:to>
      <xdr:col>81</xdr:col>
      <xdr:colOff>44450</xdr:colOff>
      <xdr:row>63</xdr:row>
      <xdr:rowOff>128088</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6179800" y="10925991"/>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143708</xdr:rowOff>
    </xdr:from>
    <xdr:ext cx="762000" cy="259045"/>
    <xdr:sp macro="" textlink="">
      <xdr:nvSpPr>
        <xdr:cNvPr id="323" name="定員管理の状況平均値テキスト">
          <a:extLst>
            <a:ext uri="{FF2B5EF4-FFF2-40B4-BE49-F238E27FC236}">
              <a16:creationId xmlns:a16="http://schemas.microsoft.com/office/drawing/2014/main" xmlns="" id="{00000000-0008-0000-0300-000043010000}"/>
            </a:ext>
          </a:extLst>
        </xdr:cNvPr>
        <xdr:cNvSpPr txBox="1"/>
      </xdr:nvSpPr>
      <xdr:spPr>
        <a:xfrm>
          <a:off x="17106900" y="10430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84999</xdr:rowOff>
    </xdr:from>
    <xdr:to>
      <xdr:col>77</xdr:col>
      <xdr:colOff>44450</xdr:colOff>
      <xdr:row>63</xdr:row>
      <xdr:rowOff>124641</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5290800" y="10886349"/>
          <a:ext cx="8890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58890</xdr:rowOff>
    </xdr:from>
    <xdr:ext cx="7366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5798800" y="1034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76381</xdr:rowOff>
    </xdr:from>
    <xdr:to>
      <xdr:col>72</xdr:col>
      <xdr:colOff>203200</xdr:colOff>
      <xdr:row>63</xdr:row>
      <xdr:rowOff>84999</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a:off x="14401800" y="10877731"/>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9" name="フローチャート: 判断 328">
          <a:extLst>
            <a:ext uri="{FF2B5EF4-FFF2-40B4-BE49-F238E27FC236}">
              <a16:creationId xmlns:a16="http://schemas.microsoft.com/office/drawing/2014/main" xmlns="" id="{00000000-0008-0000-0300-000049010000}"/>
            </a:ext>
          </a:extLst>
        </xdr:cNvPr>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58890</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909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22951</xdr:rowOff>
    </xdr:from>
    <xdr:to>
      <xdr:col>68</xdr:col>
      <xdr:colOff>152400</xdr:colOff>
      <xdr:row>63</xdr:row>
      <xdr:rowOff>76381</xdr:rowOff>
    </xdr:to>
    <xdr:cxnSp macro="">
      <xdr:nvCxnSpPr>
        <xdr:cNvPr id="331" name="直線コネクタ 330">
          <a:extLst>
            <a:ext uri="{FF2B5EF4-FFF2-40B4-BE49-F238E27FC236}">
              <a16:creationId xmlns:a16="http://schemas.microsoft.com/office/drawing/2014/main" xmlns="" id="{00000000-0008-0000-0300-00004B010000}"/>
            </a:ext>
          </a:extLst>
        </xdr:cNvPr>
        <xdr:cNvCxnSpPr/>
      </xdr:nvCxnSpPr>
      <xdr:spPr>
        <a:xfrm>
          <a:off x="13512800" y="10824301"/>
          <a:ext cx="889000" cy="5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149588</xdr:rowOff>
    </xdr:from>
    <xdr:to>
      <xdr:col>68</xdr:col>
      <xdr:colOff>203200</xdr:colOff>
      <xdr:row>62</xdr:row>
      <xdr:rowOff>79738</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4351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89915</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4020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10069</xdr:rowOff>
    </xdr:from>
    <xdr:to>
      <xdr:col>64</xdr:col>
      <xdr:colOff>152400</xdr:colOff>
      <xdr:row>63</xdr:row>
      <xdr:rowOff>111669</xdr:rowOff>
    </xdr:to>
    <xdr:sp macro="" textlink="">
      <xdr:nvSpPr>
        <xdr:cNvPr id="334" name="フローチャート: 判断 333">
          <a:extLst>
            <a:ext uri="{FF2B5EF4-FFF2-40B4-BE49-F238E27FC236}">
              <a16:creationId xmlns:a16="http://schemas.microsoft.com/office/drawing/2014/main" xmlns="" id="{00000000-0008-0000-0300-00004E010000}"/>
            </a:ext>
          </a:extLst>
        </xdr:cNvPr>
        <xdr:cNvSpPr/>
      </xdr:nvSpPr>
      <xdr:spPr>
        <a:xfrm>
          <a:off x="13462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96446</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3131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77288</xdr:rowOff>
    </xdr:from>
    <xdr:to>
      <xdr:col>81</xdr:col>
      <xdr:colOff>95250</xdr:colOff>
      <xdr:row>64</xdr:row>
      <xdr:rowOff>7438</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967200" y="108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49365</xdr:rowOff>
    </xdr:from>
    <xdr:ext cx="762000" cy="259045"/>
    <xdr:sp macro="" textlink="">
      <xdr:nvSpPr>
        <xdr:cNvPr id="342" name="定員管理の状況該当値テキスト">
          <a:extLst>
            <a:ext uri="{FF2B5EF4-FFF2-40B4-BE49-F238E27FC236}">
              <a16:creationId xmlns:a16="http://schemas.microsoft.com/office/drawing/2014/main" xmlns="" id="{00000000-0008-0000-0300-000056010000}"/>
            </a:ext>
          </a:extLst>
        </xdr:cNvPr>
        <xdr:cNvSpPr txBox="1"/>
      </xdr:nvSpPr>
      <xdr:spPr>
        <a:xfrm>
          <a:off x="17106900" y="1085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73841</xdr:rowOff>
    </xdr:from>
    <xdr:to>
      <xdr:col>77</xdr:col>
      <xdr:colOff>95250</xdr:colOff>
      <xdr:row>64</xdr:row>
      <xdr:rowOff>3991</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61290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160218</xdr:rowOff>
    </xdr:from>
    <xdr:ext cx="7366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5798800" y="10961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34199</xdr:rowOff>
    </xdr:from>
    <xdr:to>
      <xdr:col>73</xdr:col>
      <xdr:colOff>44450</xdr:colOff>
      <xdr:row>63</xdr:row>
      <xdr:rowOff>135799</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5240000" y="1083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120576</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909800" y="1092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25581</xdr:rowOff>
    </xdr:from>
    <xdr:to>
      <xdr:col>68</xdr:col>
      <xdr:colOff>203200</xdr:colOff>
      <xdr:row>63</xdr:row>
      <xdr:rowOff>127181</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4351000" y="108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111958</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4020800" y="1091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143601</xdr:rowOff>
    </xdr:from>
    <xdr:to>
      <xdr:col>64</xdr:col>
      <xdr:colOff>152400</xdr:colOff>
      <xdr:row>63</xdr:row>
      <xdr:rowOff>73751</xdr:rowOff>
    </xdr:to>
    <xdr:sp macro="" textlink="">
      <xdr:nvSpPr>
        <xdr:cNvPr id="349" name="楕円 348">
          <a:extLst>
            <a:ext uri="{FF2B5EF4-FFF2-40B4-BE49-F238E27FC236}">
              <a16:creationId xmlns:a16="http://schemas.microsoft.com/office/drawing/2014/main" xmlns="" id="{00000000-0008-0000-0300-00005D010000}"/>
            </a:ext>
          </a:extLst>
        </xdr:cNvPr>
        <xdr:cNvSpPr/>
      </xdr:nvSpPr>
      <xdr:spPr>
        <a:xfrm>
          <a:off x="13462000" y="1077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83928</xdr:rowOff>
    </xdr:from>
    <xdr:ext cx="762000" cy="259045"/>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131800" y="1054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前年度と比較して０．２ポイント増加した。</a:t>
          </a:r>
          <a:endParaRPr lang="ja-JP" altLang="ja-JP" sz="1400">
            <a:effectLst/>
          </a:endParaRPr>
        </a:p>
        <a:p>
          <a:r>
            <a:rPr kumimoji="1" lang="ja-JP" altLang="ja-JP" sz="1100">
              <a:solidFill>
                <a:schemeClr val="dk1"/>
              </a:solidFill>
              <a:effectLst/>
              <a:latin typeface="+mn-lt"/>
              <a:ea typeface="+mn-ea"/>
              <a:cs typeface="+mn-cs"/>
            </a:rPr>
            <a:t>　この要因として、近年実施していた大規模事業に伴う償還費の増加や、標準財政規模の縮小などによる。標準財政規模は普通交付税の合併算定替特例の縮減により減少していくことが予想されることから、事業内容の精査や事業実施年度の検討等を行う中で、その推移を注視する必要が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xmlns=""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xmlns=""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44</xdr:row>
      <xdr:rowOff>60537</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flipV="1">
          <a:off x="17018000" y="612436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0" name="公債費負担の状況最小値テキスト">
          <a:extLst>
            <a:ext uri="{FF2B5EF4-FFF2-40B4-BE49-F238E27FC236}">
              <a16:creationId xmlns:a16="http://schemas.microsoft.com/office/drawing/2014/main" xmlns="" id="{00000000-0008-0000-0300-00007C010000}"/>
            </a:ext>
          </a:extLst>
        </xdr:cNvPr>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a:extLst>
            <a:ext uri="{FF2B5EF4-FFF2-40B4-BE49-F238E27FC236}">
              <a16:creationId xmlns:a16="http://schemas.microsoft.com/office/drawing/2014/main" xmlns="" id="{00000000-0008-0000-0300-00007E010000}"/>
            </a:ext>
          </a:extLst>
        </xdr:cNvPr>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40</xdr:row>
      <xdr:rowOff>143087</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a:off x="16179800" y="698500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52510</xdr:rowOff>
    </xdr:from>
    <xdr:ext cx="762000" cy="259045"/>
    <xdr:sp macro="" textlink="">
      <xdr:nvSpPr>
        <xdr:cNvPr id="385" name="公債費負担の状況平均値テキスト">
          <a:extLst>
            <a:ext uri="{FF2B5EF4-FFF2-40B4-BE49-F238E27FC236}">
              <a16:creationId xmlns:a16="http://schemas.microsoft.com/office/drawing/2014/main" xmlns="" id="{00000000-0008-0000-0300-000081010000}"/>
            </a:ext>
          </a:extLst>
        </xdr:cNvPr>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6" name="フローチャート: 判断 385">
          <a:extLst>
            <a:ext uri="{FF2B5EF4-FFF2-40B4-BE49-F238E27FC236}">
              <a16:creationId xmlns:a16="http://schemas.microsoft.com/office/drawing/2014/main" xmlns="" id="{00000000-0008-0000-0300-000082010000}"/>
            </a:ext>
          </a:extLst>
        </xdr:cNvPr>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86783</xdr:rowOff>
    </xdr:from>
    <xdr:to>
      <xdr:col>77</xdr:col>
      <xdr:colOff>44450</xdr:colOff>
      <xdr:row>40</xdr:row>
      <xdr:rowOff>127000</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a:off x="15290800" y="69447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163847</xdr:rowOff>
    </xdr:from>
    <xdr:ext cx="7366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86783</xdr:rowOff>
    </xdr:from>
    <xdr:to>
      <xdr:col>72</xdr:col>
      <xdr:colOff>203200</xdr:colOff>
      <xdr:row>41</xdr:row>
      <xdr:rowOff>27940</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flipV="1">
          <a:off x="14401800" y="694478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27940</xdr:rowOff>
    </xdr:from>
    <xdr:to>
      <xdr:col>68</xdr:col>
      <xdr:colOff>152400</xdr:colOff>
      <xdr:row>42</xdr:row>
      <xdr:rowOff>25400</xdr:rowOff>
    </xdr:to>
    <xdr:cxnSp macro="">
      <xdr:nvCxnSpPr>
        <xdr:cNvPr id="393" name="直線コネクタ 392">
          <a:extLst>
            <a:ext uri="{FF2B5EF4-FFF2-40B4-BE49-F238E27FC236}">
              <a16:creationId xmlns:a16="http://schemas.microsoft.com/office/drawing/2014/main" xmlns="" id="{00000000-0008-0000-0300-000089010000}"/>
            </a:ext>
          </a:extLst>
        </xdr:cNvPr>
        <xdr:cNvCxnSpPr/>
      </xdr:nvCxnSpPr>
      <xdr:spPr>
        <a:xfrm flipV="1">
          <a:off x="13512800" y="705739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92287</xdr:rowOff>
    </xdr:from>
    <xdr:to>
      <xdr:col>68</xdr:col>
      <xdr:colOff>203200</xdr:colOff>
      <xdr:row>41</xdr:row>
      <xdr:rowOff>22437</xdr:rowOff>
    </xdr:to>
    <xdr:sp macro="" textlink="">
      <xdr:nvSpPr>
        <xdr:cNvPr id="394" name="フローチャート: 判断 393">
          <a:extLst>
            <a:ext uri="{FF2B5EF4-FFF2-40B4-BE49-F238E27FC236}">
              <a16:creationId xmlns:a16="http://schemas.microsoft.com/office/drawing/2014/main" xmlns="" id="{00000000-0008-0000-0300-00008A010000}"/>
            </a:ext>
          </a:extLst>
        </xdr:cNvPr>
        <xdr:cNvSpPr/>
      </xdr:nvSpPr>
      <xdr:spPr>
        <a:xfrm>
          <a:off x="14351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32614</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4020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396" name="フローチャート: 判断 395">
          <a:extLst>
            <a:ext uri="{FF2B5EF4-FFF2-40B4-BE49-F238E27FC236}">
              <a16:creationId xmlns:a16="http://schemas.microsoft.com/office/drawing/2014/main" xmlns="" id="{00000000-0008-0000-0300-00008C010000}"/>
            </a:ext>
          </a:extLst>
        </xdr:cNvPr>
        <xdr:cNvSpPr/>
      </xdr:nvSpPr>
      <xdr:spPr>
        <a:xfrm>
          <a:off x="13462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105004</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3131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92287</xdr:rowOff>
    </xdr:from>
    <xdr:to>
      <xdr:col>81</xdr:col>
      <xdr:colOff>95250</xdr:colOff>
      <xdr:row>41</xdr:row>
      <xdr:rowOff>22437</xdr:rowOff>
    </xdr:to>
    <xdr:sp macro="" textlink="">
      <xdr:nvSpPr>
        <xdr:cNvPr id="403" name="楕円 402">
          <a:extLst>
            <a:ext uri="{FF2B5EF4-FFF2-40B4-BE49-F238E27FC236}">
              <a16:creationId xmlns:a16="http://schemas.microsoft.com/office/drawing/2014/main" xmlns="" id="{00000000-0008-0000-0300-000093010000}"/>
            </a:ext>
          </a:extLst>
        </xdr:cNvPr>
        <xdr:cNvSpPr/>
      </xdr:nvSpPr>
      <xdr:spPr>
        <a:xfrm>
          <a:off x="169672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64364</xdr:rowOff>
    </xdr:from>
    <xdr:ext cx="762000" cy="259045"/>
    <xdr:sp macro="" textlink="">
      <xdr:nvSpPr>
        <xdr:cNvPr id="404" name="公債費負担の状況該当値テキスト">
          <a:extLst>
            <a:ext uri="{FF2B5EF4-FFF2-40B4-BE49-F238E27FC236}">
              <a16:creationId xmlns:a16="http://schemas.microsoft.com/office/drawing/2014/main" xmlns="" id="{00000000-0008-0000-0300-000094010000}"/>
            </a:ext>
          </a:extLst>
        </xdr:cNvPr>
        <xdr:cNvSpPr txBox="1"/>
      </xdr:nvSpPr>
      <xdr:spPr>
        <a:xfrm>
          <a:off x="17106900" y="692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5" name="楕円 404">
          <a:extLst>
            <a:ext uri="{FF2B5EF4-FFF2-40B4-BE49-F238E27FC236}">
              <a16:creationId xmlns:a16="http://schemas.microsoft.com/office/drawing/2014/main" xmlns="" id="{00000000-0008-0000-0300-000095010000}"/>
            </a:ext>
          </a:extLst>
        </xdr:cNvPr>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35983</xdr:rowOff>
    </xdr:from>
    <xdr:to>
      <xdr:col>73</xdr:col>
      <xdr:colOff>44450</xdr:colOff>
      <xdr:row>40</xdr:row>
      <xdr:rowOff>137583</xdr:rowOff>
    </xdr:to>
    <xdr:sp macro="" textlink="">
      <xdr:nvSpPr>
        <xdr:cNvPr id="407" name="楕円 406">
          <a:extLst>
            <a:ext uri="{FF2B5EF4-FFF2-40B4-BE49-F238E27FC236}">
              <a16:creationId xmlns:a16="http://schemas.microsoft.com/office/drawing/2014/main" xmlns="" id="{00000000-0008-0000-0300-000097010000}"/>
            </a:ext>
          </a:extLst>
        </xdr:cNvPr>
        <xdr:cNvSpPr/>
      </xdr:nvSpPr>
      <xdr:spPr>
        <a:xfrm>
          <a:off x="15240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148590</xdr:rowOff>
    </xdr:from>
    <xdr:to>
      <xdr:col>68</xdr:col>
      <xdr:colOff>203200</xdr:colOff>
      <xdr:row>41</xdr:row>
      <xdr:rowOff>78740</xdr:rowOff>
    </xdr:to>
    <xdr:sp macro="" textlink="">
      <xdr:nvSpPr>
        <xdr:cNvPr id="409" name="楕円 408">
          <a:extLst>
            <a:ext uri="{FF2B5EF4-FFF2-40B4-BE49-F238E27FC236}">
              <a16:creationId xmlns:a16="http://schemas.microsoft.com/office/drawing/2014/main" xmlns="" id="{00000000-0008-0000-0300-000099010000}"/>
            </a:ext>
          </a:extLst>
        </xdr:cNvPr>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63517</xdr:rowOff>
    </xdr:from>
    <xdr:ext cx="762000" cy="259045"/>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11" name="楕円 410">
          <a:extLst>
            <a:ext uri="{FF2B5EF4-FFF2-40B4-BE49-F238E27FC236}">
              <a16:creationId xmlns:a16="http://schemas.microsoft.com/office/drawing/2014/main" xmlns="" id="{00000000-0008-0000-0300-00009B010000}"/>
            </a:ext>
          </a:extLst>
        </xdr:cNvPr>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大規模事業が終了し、昨年度と比べ２１．４ポイント減少し、類似団体との比較でも４０．３ポイント下回ることとなった。</a:t>
          </a:r>
          <a:endParaRPr lang="ja-JP" altLang="ja-JP">
            <a:effectLst/>
          </a:endParaRPr>
        </a:p>
        <a:p>
          <a:r>
            <a:rPr kumimoji="1" lang="ja-JP" altLang="ja-JP" sz="1100">
              <a:solidFill>
                <a:schemeClr val="dk1"/>
              </a:solidFill>
              <a:effectLst/>
              <a:latin typeface="+mn-lt"/>
              <a:ea typeface="+mn-ea"/>
              <a:cs typeface="+mn-cs"/>
            </a:rPr>
            <a:t>　今後も繰り上げ償還による地方債残高の減少や定員適正管理計画に基づき適切に職員数を管理するなどして将来負担の軽減に努める。</a:t>
          </a:r>
          <a:endParaRPr lang="ja-JP" altLang="ja-JP">
            <a:effectLst/>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a16="http://schemas.microsoft.com/office/drawing/2014/main" xmlns="" id="{00000000-0008-0000-0300-0000B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a16="http://schemas.microsoft.com/office/drawing/2014/main" xmlns="" id="{00000000-0008-0000-0300-0000B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xmlns=""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13462</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flipV="1">
          <a:off x="17018000" y="2370667"/>
          <a:ext cx="0" cy="15861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156989</xdr:rowOff>
    </xdr:from>
    <xdr:ext cx="762000" cy="259045"/>
    <xdr:sp macro="" textlink="">
      <xdr:nvSpPr>
        <xdr:cNvPr id="442" name="将来負担の状況最小値テキスト">
          <a:extLst>
            <a:ext uri="{FF2B5EF4-FFF2-40B4-BE49-F238E27FC236}">
              <a16:creationId xmlns:a16="http://schemas.microsoft.com/office/drawing/2014/main" xmlns="" id="{00000000-0008-0000-0300-0000BA010000}"/>
            </a:ext>
          </a:extLst>
        </xdr:cNvPr>
        <xdr:cNvSpPr txBox="1"/>
      </xdr:nvSpPr>
      <xdr:spPr>
        <a:xfrm>
          <a:off x="17106900" y="39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13462</xdr:rowOff>
    </xdr:from>
    <xdr:to>
      <xdr:col>81</xdr:col>
      <xdr:colOff>133350</xdr:colOff>
      <xdr:row>23</xdr:row>
      <xdr:rowOff>13462</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a:off x="16929100" y="395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a:extLst>
            <a:ext uri="{FF2B5EF4-FFF2-40B4-BE49-F238E27FC236}">
              <a16:creationId xmlns:a16="http://schemas.microsoft.com/office/drawing/2014/main" xmlns="" id="{00000000-0008-0000-0300-0000BC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70104</xdr:rowOff>
    </xdr:from>
    <xdr:to>
      <xdr:col>81</xdr:col>
      <xdr:colOff>44450</xdr:colOff>
      <xdr:row>15</xdr:row>
      <xdr:rowOff>70781</xdr:rowOff>
    </xdr:to>
    <xdr:cxnSp macro="">
      <xdr:nvCxnSpPr>
        <xdr:cNvPr id="446" name="直線コネクタ 445">
          <a:extLst>
            <a:ext uri="{FF2B5EF4-FFF2-40B4-BE49-F238E27FC236}">
              <a16:creationId xmlns:a16="http://schemas.microsoft.com/office/drawing/2014/main" xmlns="" id="{00000000-0008-0000-0300-0000BE010000}"/>
            </a:ext>
          </a:extLst>
        </xdr:cNvPr>
        <xdr:cNvCxnSpPr/>
      </xdr:nvCxnSpPr>
      <xdr:spPr>
        <a:xfrm flipV="1">
          <a:off x="16179800" y="2470404"/>
          <a:ext cx="838200" cy="17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144077</xdr:rowOff>
    </xdr:from>
    <xdr:ext cx="762000" cy="259045"/>
    <xdr:sp macro="" textlink="">
      <xdr:nvSpPr>
        <xdr:cNvPr id="447" name="将来負担の状況平均値テキスト">
          <a:extLst>
            <a:ext uri="{FF2B5EF4-FFF2-40B4-BE49-F238E27FC236}">
              <a16:creationId xmlns:a16="http://schemas.microsoft.com/office/drawing/2014/main" xmlns="" id="{00000000-0008-0000-0300-0000BF010000}"/>
            </a:ext>
          </a:extLst>
        </xdr:cNvPr>
        <xdr:cNvSpPr txBox="1"/>
      </xdr:nvSpPr>
      <xdr:spPr>
        <a:xfrm>
          <a:off x="17106900" y="271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550</xdr:rowOff>
    </xdr:from>
    <xdr:to>
      <xdr:col>81</xdr:col>
      <xdr:colOff>95250</xdr:colOff>
      <xdr:row>16</xdr:row>
      <xdr:rowOff>102150</xdr:rowOff>
    </xdr:to>
    <xdr:sp macro="" textlink="">
      <xdr:nvSpPr>
        <xdr:cNvPr id="448" name="フローチャート: 判断 447">
          <a:extLst>
            <a:ext uri="{FF2B5EF4-FFF2-40B4-BE49-F238E27FC236}">
              <a16:creationId xmlns:a16="http://schemas.microsoft.com/office/drawing/2014/main" xmlns="" id="{00000000-0008-0000-0300-0000C0010000}"/>
            </a:ext>
          </a:extLst>
        </xdr:cNvPr>
        <xdr:cNvSpPr/>
      </xdr:nvSpPr>
      <xdr:spPr>
        <a:xfrm>
          <a:off x="169672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70781</xdr:rowOff>
    </xdr:from>
    <xdr:to>
      <xdr:col>77</xdr:col>
      <xdr:colOff>44450</xdr:colOff>
      <xdr:row>15</xdr:row>
      <xdr:rowOff>119846</xdr:rowOff>
    </xdr:to>
    <xdr:cxnSp macro="">
      <xdr:nvCxnSpPr>
        <xdr:cNvPr id="449" name="直線コネクタ 448">
          <a:extLst>
            <a:ext uri="{FF2B5EF4-FFF2-40B4-BE49-F238E27FC236}">
              <a16:creationId xmlns:a16="http://schemas.microsoft.com/office/drawing/2014/main" xmlns="" id="{00000000-0008-0000-0300-0000C1010000}"/>
            </a:ext>
          </a:extLst>
        </xdr:cNvPr>
        <xdr:cNvCxnSpPr/>
      </xdr:nvCxnSpPr>
      <xdr:spPr>
        <a:xfrm flipV="1">
          <a:off x="15290800" y="2642531"/>
          <a:ext cx="889000" cy="4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22267</xdr:rowOff>
    </xdr:from>
    <xdr:to>
      <xdr:col>77</xdr:col>
      <xdr:colOff>95250</xdr:colOff>
      <xdr:row>16</xdr:row>
      <xdr:rowOff>123867</xdr:rowOff>
    </xdr:to>
    <xdr:sp macro="" textlink="">
      <xdr:nvSpPr>
        <xdr:cNvPr id="450" name="フローチャート: 判断 449">
          <a:extLst>
            <a:ext uri="{FF2B5EF4-FFF2-40B4-BE49-F238E27FC236}">
              <a16:creationId xmlns:a16="http://schemas.microsoft.com/office/drawing/2014/main" xmlns="" id="{00000000-0008-0000-0300-0000C2010000}"/>
            </a:ext>
          </a:extLst>
        </xdr:cNvPr>
        <xdr:cNvSpPr/>
      </xdr:nvSpPr>
      <xdr:spPr>
        <a:xfrm>
          <a:off x="16129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108644</xdr:rowOff>
    </xdr:from>
    <xdr:ext cx="7366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5798800" y="2851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92498</xdr:rowOff>
    </xdr:from>
    <xdr:to>
      <xdr:col>72</xdr:col>
      <xdr:colOff>203200</xdr:colOff>
      <xdr:row>15</xdr:row>
      <xdr:rowOff>119846</xdr:rowOff>
    </xdr:to>
    <xdr:cxnSp macro="">
      <xdr:nvCxnSpPr>
        <xdr:cNvPr id="452" name="直線コネクタ 451">
          <a:extLst>
            <a:ext uri="{FF2B5EF4-FFF2-40B4-BE49-F238E27FC236}">
              <a16:creationId xmlns:a16="http://schemas.microsoft.com/office/drawing/2014/main" xmlns="" id="{00000000-0008-0000-0300-0000C4010000}"/>
            </a:ext>
          </a:extLst>
        </xdr:cNvPr>
        <xdr:cNvCxnSpPr/>
      </xdr:nvCxnSpPr>
      <xdr:spPr>
        <a:xfrm>
          <a:off x="14401800" y="2664248"/>
          <a:ext cx="8890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168783</xdr:rowOff>
    </xdr:from>
    <xdr:to>
      <xdr:col>73</xdr:col>
      <xdr:colOff>44450</xdr:colOff>
      <xdr:row>16</xdr:row>
      <xdr:rowOff>98933</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5240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83710</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4909800" y="282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92498</xdr:rowOff>
    </xdr:from>
    <xdr:to>
      <xdr:col>68</xdr:col>
      <xdr:colOff>152400</xdr:colOff>
      <xdr:row>16</xdr:row>
      <xdr:rowOff>19177</xdr:rowOff>
    </xdr:to>
    <xdr:cxnSp macro="">
      <xdr:nvCxnSpPr>
        <xdr:cNvPr id="455" name="直線コネクタ 454">
          <a:extLst>
            <a:ext uri="{FF2B5EF4-FFF2-40B4-BE49-F238E27FC236}">
              <a16:creationId xmlns:a16="http://schemas.microsoft.com/office/drawing/2014/main" xmlns="" id="{00000000-0008-0000-0300-0000C7010000}"/>
            </a:ext>
          </a:extLst>
        </xdr:cNvPr>
        <xdr:cNvCxnSpPr/>
      </xdr:nvCxnSpPr>
      <xdr:spPr>
        <a:xfrm flipV="1">
          <a:off x="13512800" y="2664248"/>
          <a:ext cx="889000" cy="9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33528</xdr:rowOff>
    </xdr:from>
    <xdr:to>
      <xdr:col>68</xdr:col>
      <xdr:colOff>203200</xdr:colOff>
      <xdr:row>16</xdr:row>
      <xdr:rowOff>135128</xdr:rowOff>
    </xdr:to>
    <xdr:sp macro="" textlink="">
      <xdr:nvSpPr>
        <xdr:cNvPr id="456" name="フローチャート: 判断 455">
          <a:extLst>
            <a:ext uri="{FF2B5EF4-FFF2-40B4-BE49-F238E27FC236}">
              <a16:creationId xmlns:a16="http://schemas.microsoft.com/office/drawing/2014/main" xmlns="" id="{00000000-0008-0000-0300-0000C8010000}"/>
            </a:ext>
          </a:extLst>
        </xdr:cNvPr>
        <xdr:cNvSpPr/>
      </xdr:nvSpPr>
      <xdr:spPr>
        <a:xfrm>
          <a:off x="14351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119905</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4020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65701</xdr:rowOff>
    </xdr:from>
    <xdr:to>
      <xdr:col>64</xdr:col>
      <xdr:colOff>152400</xdr:colOff>
      <xdr:row>16</xdr:row>
      <xdr:rowOff>167301</xdr:rowOff>
    </xdr:to>
    <xdr:sp macro="" textlink="">
      <xdr:nvSpPr>
        <xdr:cNvPr id="458" name="フローチャート: 判断 457">
          <a:extLst>
            <a:ext uri="{FF2B5EF4-FFF2-40B4-BE49-F238E27FC236}">
              <a16:creationId xmlns:a16="http://schemas.microsoft.com/office/drawing/2014/main" xmlns="" id="{00000000-0008-0000-0300-0000CA010000}"/>
            </a:ext>
          </a:extLst>
        </xdr:cNvPr>
        <xdr:cNvSpPr/>
      </xdr:nvSpPr>
      <xdr:spPr>
        <a:xfrm>
          <a:off x="13462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152078</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3131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19304</xdr:rowOff>
    </xdr:from>
    <xdr:to>
      <xdr:col>81</xdr:col>
      <xdr:colOff>95250</xdr:colOff>
      <xdr:row>14</xdr:row>
      <xdr:rowOff>120904</xdr:rowOff>
    </xdr:to>
    <xdr:sp macro="" textlink="">
      <xdr:nvSpPr>
        <xdr:cNvPr id="465" name="楕円 464">
          <a:extLst>
            <a:ext uri="{FF2B5EF4-FFF2-40B4-BE49-F238E27FC236}">
              <a16:creationId xmlns:a16="http://schemas.microsoft.com/office/drawing/2014/main" xmlns="" id="{00000000-0008-0000-0300-0000D1010000}"/>
            </a:ext>
          </a:extLst>
        </xdr:cNvPr>
        <xdr:cNvSpPr/>
      </xdr:nvSpPr>
      <xdr:spPr>
        <a:xfrm>
          <a:off x="16967200" y="241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112031</xdr:rowOff>
    </xdr:from>
    <xdr:ext cx="762000" cy="259045"/>
    <xdr:sp macro="" textlink="">
      <xdr:nvSpPr>
        <xdr:cNvPr id="466" name="将来負担の状況該当値テキスト">
          <a:extLst>
            <a:ext uri="{FF2B5EF4-FFF2-40B4-BE49-F238E27FC236}">
              <a16:creationId xmlns:a16="http://schemas.microsoft.com/office/drawing/2014/main" xmlns="" id="{00000000-0008-0000-0300-0000D2010000}"/>
            </a:ext>
          </a:extLst>
        </xdr:cNvPr>
        <xdr:cNvSpPr txBox="1"/>
      </xdr:nvSpPr>
      <xdr:spPr>
        <a:xfrm>
          <a:off x="17106900" y="234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19981</xdr:rowOff>
    </xdr:from>
    <xdr:to>
      <xdr:col>77</xdr:col>
      <xdr:colOff>95250</xdr:colOff>
      <xdr:row>15</xdr:row>
      <xdr:rowOff>121581</xdr:rowOff>
    </xdr:to>
    <xdr:sp macro="" textlink="">
      <xdr:nvSpPr>
        <xdr:cNvPr id="467" name="楕円 466">
          <a:extLst>
            <a:ext uri="{FF2B5EF4-FFF2-40B4-BE49-F238E27FC236}">
              <a16:creationId xmlns:a16="http://schemas.microsoft.com/office/drawing/2014/main" xmlns="" id="{00000000-0008-0000-0300-0000D3010000}"/>
            </a:ext>
          </a:extLst>
        </xdr:cNvPr>
        <xdr:cNvSpPr/>
      </xdr:nvSpPr>
      <xdr:spPr>
        <a:xfrm>
          <a:off x="16129000" y="259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131758</xdr:rowOff>
    </xdr:from>
    <xdr:ext cx="736600" cy="259045"/>
    <xdr:sp macro="" textlink="">
      <xdr:nvSpPr>
        <xdr:cNvPr id="468" name="テキスト ボックス 467">
          <a:extLst>
            <a:ext uri="{FF2B5EF4-FFF2-40B4-BE49-F238E27FC236}">
              <a16:creationId xmlns:a16="http://schemas.microsoft.com/office/drawing/2014/main" xmlns="" id="{00000000-0008-0000-0300-0000D4010000}"/>
            </a:ext>
          </a:extLst>
        </xdr:cNvPr>
        <xdr:cNvSpPr txBox="1"/>
      </xdr:nvSpPr>
      <xdr:spPr>
        <a:xfrm>
          <a:off x="15798800" y="2360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69046</xdr:rowOff>
    </xdr:from>
    <xdr:to>
      <xdr:col>73</xdr:col>
      <xdr:colOff>44450</xdr:colOff>
      <xdr:row>15</xdr:row>
      <xdr:rowOff>170646</xdr:rowOff>
    </xdr:to>
    <xdr:sp macro="" textlink="">
      <xdr:nvSpPr>
        <xdr:cNvPr id="469" name="楕円 468">
          <a:extLst>
            <a:ext uri="{FF2B5EF4-FFF2-40B4-BE49-F238E27FC236}">
              <a16:creationId xmlns:a16="http://schemas.microsoft.com/office/drawing/2014/main" xmlns="" id="{00000000-0008-0000-0300-0000D5010000}"/>
            </a:ext>
          </a:extLst>
        </xdr:cNvPr>
        <xdr:cNvSpPr/>
      </xdr:nvSpPr>
      <xdr:spPr>
        <a:xfrm>
          <a:off x="15240000" y="264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9373</xdr:rowOff>
    </xdr:from>
    <xdr:ext cx="762000" cy="259045"/>
    <xdr:sp macro="" textlink="">
      <xdr:nvSpPr>
        <xdr:cNvPr id="470" name="テキスト ボックス 469">
          <a:extLst>
            <a:ext uri="{FF2B5EF4-FFF2-40B4-BE49-F238E27FC236}">
              <a16:creationId xmlns:a16="http://schemas.microsoft.com/office/drawing/2014/main" xmlns="" id="{00000000-0008-0000-0300-0000D6010000}"/>
            </a:ext>
          </a:extLst>
        </xdr:cNvPr>
        <xdr:cNvSpPr txBox="1"/>
      </xdr:nvSpPr>
      <xdr:spPr>
        <a:xfrm>
          <a:off x="14909800" y="2409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41698</xdr:rowOff>
    </xdr:from>
    <xdr:to>
      <xdr:col>68</xdr:col>
      <xdr:colOff>203200</xdr:colOff>
      <xdr:row>15</xdr:row>
      <xdr:rowOff>143298</xdr:rowOff>
    </xdr:to>
    <xdr:sp macro="" textlink="">
      <xdr:nvSpPr>
        <xdr:cNvPr id="471" name="楕円 470">
          <a:extLst>
            <a:ext uri="{FF2B5EF4-FFF2-40B4-BE49-F238E27FC236}">
              <a16:creationId xmlns:a16="http://schemas.microsoft.com/office/drawing/2014/main" xmlns="" id="{00000000-0008-0000-0300-0000D7010000}"/>
            </a:ext>
          </a:extLst>
        </xdr:cNvPr>
        <xdr:cNvSpPr/>
      </xdr:nvSpPr>
      <xdr:spPr>
        <a:xfrm>
          <a:off x="14351000" y="261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153475</xdr:rowOff>
    </xdr:from>
    <xdr:ext cx="762000" cy="259045"/>
    <xdr:sp macro="" textlink="">
      <xdr:nvSpPr>
        <xdr:cNvPr id="472" name="テキスト ボックス 471">
          <a:extLst>
            <a:ext uri="{FF2B5EF4-FFF2-40B4-BE49-F238E27FC236}">
              <a16:creationId xmlns:a16="http://schemas.microsoft.com/office/drawing/2014/main" xmlns="" id="{00000000-0008-0000-0300-0000D8010000}"/>
            </a:ext>
          </a:extLst>
        </xdr:cNvPr>
        <xdr:cNvSpPr txBox="1"/>
      </xdr:nvSpPr>
      <xdr:spPr>
        <a:xfrm>
          <a:off x="14020800" y="238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139827</xdr:rowOff>
    </xdr:from>
    <xdr:to>
      <xdr:col>64</xdr:col>
      <xdr:colOff>152400</xdr:colOff>
      <xdr:row>16</xdr:row>
      <xdr:rowOff>69977</xdr:rowOff>
    </xdr:to>
    <xdr:sp macro="" textlink="">
      <xdr:nvSpPr>
        <xdr:cNvPr id="473" name="楕円 472">
          <a:extLst>
            <a:ext uri="{FF2B5EF4-FFF2-40B4-BE49-F238E27FC236}">
              <a16:creationId xmlns:a16="http://schemas.microsoft.com/office/drawing/2014/main" xmlns="" id="{00000000-0008-0000-0300-0000D9010000}"/>
            </a:ext>
          </a:extLst>
        </xdr:cNvPr>
        <xdr:cNvSpPr/>
      </xdr:nvSpPr>
      <xdr:spPr>
        <a:xfrm>
          <a:off x="13462000" y="271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80154</xdr:rowOff>
    </xdr:from>
    <xdr:ext cx="762000" cy="259045"/>
    <xdr:sp macro="" textlink="">
      <xdr:nvSpPr>
        <xdr:cNvPr id="474" name="テキスト ボックス 473">
          <a:extLst>
            <a:ext uri="{FF2B5EF4-FFF2-40B4-BE49-F238E27FC236}">
              <a16:creationId xmlns:a16="http://schemas.microsoft.com/office/drawing/2014/main" xmlns="" id="{00000000-0008-0000-0300-0000DA010000}"/>
            </a:ext>
          </a:extLst>
        </xdr:cNvPr>
        <xdr:cNvSpPr txBox="1"/>
      </xdr:nvSpPr>
      <xdr:spPr>
        <a:xfrm>
          <a:off x="13131800" y="248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兵庫県朝来市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30,689
30,363
403.06
21,131,740
20,498,409
363,186
12,727,021
24,166,933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経常収支比率に占める人件費は前年度に比べ０．３ポイント増加したが、類似団体を４．１ポイント下回った。</a:t>
          </a:r>
          <a:endParaRPr lang="ja-JP" altLang="ja-JP" sz="1400">
            <a:effectLst/>
          </a:endParaRPr>
        </a:p>
        <a:p>
          <a:r>
            <a:rPr kumimoji="1" lang="ja-JP" altLang="ja-JP" sz="1100">
              <a:solidFill>
                <a:schemeClr val="dk1"/>
              </a:solidFill>
              <a:effectLst/>
              <a:latin typeface="+mn-lt"/>
              <a:ea typeface="+mn-ea"/>
              <a:cs typeface="+mn-cs"/>
            </a:rPr>
            <a:t>　これは定員適正化計画の推進等により職員数が類似団体平均と同水準となってきたなかで、給与水準の高い職員の定年退職の増加等が原因と考えられる。今後も定員適正化計画に基づき、適正な定員管理及び人件費の抑制に努めていきたい。</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60706</xdr:rowOff>
    </xdr:from>
    <xdr:to>
      <xdr:col>24</xdr:col>
      <xdr:colOff>25400</xdr:colOff>
      <xdr:row>42</xdr:row>
      <xdr:rowOff>8128</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71855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147083</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46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60706</xdr:rowOff>
    </xdr:from>
    <xdr:to>
      <xdr:col>24</xdr:col>
      <xdr:colOff>114300</xdr:colOff>
      <xdr:row>33</xdr:row>
      <xdr:rowOff>60706</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718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154432</xdr:rowOff>
    </xdr:from>
    <xdr:to>
      <xdr:col>24</xdr:col>
      <xdr:colOff>25400</xdr:colOff>
      <xdr:row>35</xdr:row>
      <xdr:rowOff>19558</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3987800" y="598373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154432</xdr:rowOff>
    </xdr:from>
    <xdr:to>
      <xdr:col>19</xdr:col>
      <xdr:colOff>187325</xdr:colOff>
      <xdr:row>34</xdr:row>
      <xdr:rowOff>163576</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flipV="1">
          <a:off x="3098800" y="59837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127000</xdr:rowOff>
    </xdr:from>
    <xdr:to>
      <xdr:col>15</xdr:col>
      <xdr:colOff>98425</xdr:colOff>
      <xdr:row>34</xdr:row>
      <xdr:rowOff>163576</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59563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127000</xdr:rowOff>
    </xdr:from>
    <xdr:to>
      <xdr:col>11</xdr:col>
      <xdr:colOff>9525</xdr:colOff>
      <xdr:row>35</xdr:row>
      <xdr:rowOff>65278</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flipV="1">
          <a:off x="1320800" y="595630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137922</xdr:rowOff>
    </xdr:from>
    <xdr:to>
      <xdr:col>6</xdr:col>
      <xdr:colOff>171450</xdr:colOff>
      <xdr:row>38</xdr:row>
      <xdr:rowOff>68072</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52849</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140208</xdr:rowOff>
    </xdr:from>
    <xdr:to>
      <xdr:col>24</xdr:col>
      <xdr:colOff>76200</xdr:colOff>
      <xdr:row>35</xdr:row>
      <xdr:rowOff>70358</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156735</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581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103632</xdr:rowOff>
    </xdr:from>
    <xdr:to>
      <xdr:col>20</xdr:col>
      <xdr:colOff>38100</xdr:colOff>
      <xdr:row>35</xdr:row>
      <xdr:rowOff>33782</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43959</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570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112776</xdr:rowOff>
    </xdr:from>
    <xdr:to>
      <xdr:col>15</xdr:col>
      <xdr:colOff>149225</xdr:colOff>
      <xdr:row>35</xdr:row>
      <xdr:rowOff>42926</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53103</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76200</xdr:rowOff>
    </xdr:from>
    <xdr:to>
      <xdr:col>11</xdr:col>
      <xdr:colOff>60325</xdr:colOff>
      <xdr:row>35</xdr:row>
      <xdr:rowOff>6350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16527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14478</xdr:rowOff>
    </xdr:from>
    <xdr:to>
      <xdr:col>6</xdr:col>
      <xdr:colOff>171450</xdr:colOff>
      <xdr:row>35</xdr:row>
      <xdr:rowOff>116078</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126255</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経常収支比率に占める物件費の割合は前年と横ばいであり、類似団体平均に比べ毎年低い状況を維持している。</a:t>
          </a:r>
          <a:endParaRPr lang="ja-JP" altLang="ja-JP" sz="1400">
            <a:effectLst/>
          </a:endParaRPr>
        </a:p>
        <a:p>
          <a:r>
            <a:rPr kumimoji="1" lang="ja-JP" altLang="ja-JP" sz="1100">
              <a:solidFill>
                <a:schemeClr val="dk1"/>
              </a:solidFill>
              <a:effectLst/>
              <a:latin typeface="+mn-lt"/>
              <a:ea typeface="+mn-ea"/>
              <a:cs typeface="+mn-cs"/>
            </a:rPr>
            <a:t>　業務の外部委託や指定管理者制度の導入、経常経費の見直しなど行政改革の取組みによる一定の効果があるものの、合併団体であるため類似施設を複数保有するなど、運営や維持管理費が嵩む傾向にあることから、これらの施設の再配置の検討、更なる経費節減の取組みを進めていきたい</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xmlns=""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22</xdr:row>
      <xdr:rowOff>12700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flipV="1">
          <a:off x="16510000" y="2146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1" name="物件費最小値テキスト">
          <a:extLst>
            <a:ext uri="{FF2B5EF4-FFF2-40B4-BE49-F238E27FC236}">
              <a16:creationId xmlns:a16="http://schemas.microsoft.com/office/drawing/2014/main" xmlns="" id="{00000000-0008-0000-0400-000079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a:extLst>
            <a:ext uri="{FF2B5EF4-FFF2-40B4-BE49-F238E27FC236}">
              <a16:creationId xmlns:a16="http://schemas.microsoft.com/office/drawing/2014/main" xmlns="" id="{00000000-0008-0000-0400-00007B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146050</xdr:rowOff>
    </xdr:from>
    <xdr:to>
      <xdr:col>82</xdr:col>
      <xdr:colOff>107950</xdr:colOff>
      <xdr:row>14</xdr:row>
      <xdr:rowOff>12700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flipV="1">
          <a:off x="15671800" y="2374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149877</xdr:rowOff>
    </xdr:from>
    <xdr:ext cx="762000" cy="259045"/>
    <xdr:sp macro="" textlink="">
      <xdr:nvSpPr>
        <xdr:cNvPr id="126" name="物件費平均値テキスト">
          <a:extLst>
            <a:ext uri="{FF2B5EF4-FFF2-40B4-BE49-F238E27FC236}">
              <a16:creationId xmlns:a16="http://schemas.microsoft.com/office/drawing/2014/main" xmlns="" id="{00000000-0008-0000-0400-00007E000000}"/>
            </a:ext>
          </a:extLst>
        </xdr:cNvPr>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7" name="フローチャート: 判断 126">
          <a:extLst>
            <a:ext uri="{FF2B5EF4-FFF2-40B4-BE49-F238E27FC236}">
              <a16:creationId xmlns:a16="http://schemas.microsoft.com/office/drawing/2014/main" xmlns="" id="{00000000-0008-0000-0400-00007F000000}"/>
            </a:ext>
          </a:extLst>
        </xdr:cNvPr>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xdr:rowOff>
    </xdr:from>
    <xdr:to>
      <xdr:col>78</xdr:col>
      <xdr:colOff>69850</xdr:colOff>
      <xdr:row>14</xdr:row>
      <xdr:rowOff>25400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flipV="1">
          <a:off x="14782800" y="2413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139700</xdr:rowOff>
    </xdr:from>
    <xdr:to>
      <xdr:col>78</xdr:col>
      <xdr:colOff>120650</xdr:colOff>
      <xdr:row>17</xdr:row>
      <xdr:rowOff>69850</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54627</xdr:rowOff>
    </xdr:from>
    <xdr:ext cx="7366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25400</xdr:rowOff>
    </xdr:from>
    <xdr:to>
      <xdr:col>73</xdr:col>
      <xdr:colOff>180975</xdr:colOff>
      <xdr:row>14</xdr:row>
      <xdr:rowOff>25400</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a:off x="13893800" y="2425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2" name="フローチャート: 判断 131">
          <a:extLst>
            <a:ext uri="{FF2B5EF4-FFF2-40B4-BE49-F238E27FC236}">
              <a16:creationId xmlns:a16="http://schemas.microsoft.com/office/drawing/2014/main" xmlns="" id="{00000000-0008-0000-0400-000084000000}"/>
            </a:ext>
          </a:extLst>
        </xdr:cNvPr>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3827</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25400</xdr:rowOff>
    </xdr:from>
    <xdr:to>
      <xdr:col>69</xdr:col>
      <xdr:colOff>92075</xdr:colOff>
      <xdr:row>14</xdr:row>
      <xdr:rowOff>50800</xdr:rowOff>
    </xdr:to>
    <xdr:cxnSp macro="">
      <xdr:nvCxnSpPr>
        <xdr:cNvPr id="134" name="直線コネクタ 133">
          <a:extLst>
            <a:ext uri="{FF2B5EF4-FFF2-40B4-BE49-F238E27FC236}">
              <a16:creationId xmlns:a16="http://schemas.microsoft.com/office/drawing/2014/main" xmlns="" id="{00000000-0008-0000-0400-000086000000}"/>
            </a:ext>
          </a:extLst>
        </xdr:cNvPr>
        <xdr:cNvCxnSpPr/>
      </xdr:nvCxnSpPr>
      <xdr:spPr>
        <a:xfrm flipV="1">
          <a:off x="13004800" y="2425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2954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156227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2623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95250</xdr:rowOff>
    </xdr:from>
    <xdr:to>
      <xdr:col>82</xdr:col>
      <xdr:colOff>158750</xdr:colOff>
      <xdr:row>14</xdr:row>
      <xdr:rowOff>25400</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64592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111777</xdr:rowOff>
    </xdr:from>
    <xdr:ext cx="762000" cy="259045"/>
    <xdr:sp macro="" textlink="">
      <xdr:nvSpPr>
        <xdr:cNvPr id="145" name="物件費該当値テキスト">
          <a:extLst>
            <a:ext uri="{FF2B5EF4-FFF2-40B4-BE49-F238E27FC236}">
              <a16:creationId xmlns:a16="http://schemas.microsoft.com/office/drawing/2014/main" xmlns="" id="{00000000-0008-0000-0400-000091000000}"/>
            </a:ext>
          </a:extLst>
        </xdr:cNvPr>
        <xdr:cNvSpPr txBox="1"/>
      </xdr:nvSpPr>
      <xdr:spPr>
        <a:xfrm>
          <a:off x="165989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133350</xdr:rowOff>
    </xdr:from>
    <xdr:to>
      <xdr:col>78</xdr:col>
      <xdr:colOff>120650</xdr:colOff>
      <xdr:row>14</xdr:row>
      <xdr:rowOff>63500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5621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73677</xdr:rowOff>
    </xdr:from>
    <xdr:ext cx="7366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5290800" y="213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146050</xdr:rowOff>
    </xdr:from>
    <xdr:to>
      <xdr:col>74</xdr:col>
      <xdr:colOff>31750</xdr:colOff>
      <xdr:row>14</xdr:row>
      <xdr:rowOff>76200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4732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86377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44018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146050</xdr:rowOff>
    </xdr:from>
    <xdr:to>
      <xdr:col>69</xdr:col>
      <xdr:colOff>142875</xdr:colOff>
      <xdr:row>14</xdr:row>
      <xdr:rowOff>76200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3843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86377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35128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0</xdr:rowOff>
    </xdr:from>
    <xdr:to>
      <xdr:col>65</xdr:col>
      <xdr:colOff>53975</xdr:colOff>
      <xdr:row>14</xdr:row>
      <xdr:rowOff>101600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111777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扶助費に係る経常収支比率については、前年度と変更はなく、類似団体平均を２．１ポイント下回る結果となった。</a:t>
          </a:r>
          <a:endParaRPr lang="ja-JP" altLang="ja-JP" sz="1400">
            <a:effectLst/>
          </a:endParaRPr>
        </a:p>
        <a:p>
          <a:r>
            <a:rPr kumimoji="1" lang="ja-JP" altLang="ja-JP" sz="1100">
              <a:solidFill>
                <a:schemeClr val="dk1"/>
              </a:solidFill>
              <a:effectLst/>
              <a:latin typeface="+mn-lt"/>
              <a:ea typeface="+mn-ea"/>
              <a:cs typeface="+mn-cs"/>
            </a:rPr>
            <a:t>　しかし、今後は生活保護費のほか医療給付費や福祉給付費、児童福祉費等の増加が予想されるため、資格審査の適正化や各種手当の見直しを進めていくことで、上昇傾向を鈍化させるよう努めていきたい。</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xmlns=""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62</xdr:row>
      <xdr:rowOff>61685</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flipV="1">
          <a:off x="4826000" y="91893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4" name="扶助費最小値テキスト">
          <a:extLst>
            <a:ext uri="{FF2B5EF4-FFF2-40B4-BE49-F238E27FC236}">
              <a16:creationId xmlns:a16="http://schemas.microsoft.com/office/drawing/2014/main" xmlns="" id="{00000000-0008-0000-0400-0000B8000000}"/>
            </a:ext>
          </a:extLst>
        </xdr:cNvPr>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6" name="扶助費最大値テキスト">
          <a:extLst>
            <a:ext uri="{FF2B5EF4-FFF2-40B4-BE49-F238E27FC236}">
              <a16:creationId xmlns:a16="http://schemas.microsoft.com/office/drawing/2014/main" xmlns="" id="{00000000-0008-0000-0400-0000BA000000}"/>
            </a:ext>
          </a:extLst>
        </xdr:cNvPr>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69850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a:off x="3987800" y="9499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89" name="扶助費平均値テキスト">
          <a:extLst>
            <a:ext uri="{FF2B5EF4-FFF2-40B4-BE49-F238E27FC236}">
              <a16:creationId xmlns:a16="http://schemas.microsoft.com/office/drawing/2014/main" xmlns="" id="{00000000-0008-0000-0400-0000BD000000}"/>
            </a:ext>
          </a:extLst>
        </xdr:cNvPr>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110672</xdr:rowOff>
    </xdr:from>
    <xdr:to>
      <xdr:col>19</xdr:col>
      <xdr:colOff>187325</xdr:colOff>
      <xdr:row>55</xdr:row>
      <xdr:rowOff>69850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3098800" y="93689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45357</xdr:rowOff>
    </xdr:from>
    <xdr:to>
      <xdr:col>15</xdr:col>
      <xdr:colOff>98425</xdr:colOff>
      <xdr:row>54</xdr:row>
      <xdr:rowOff>110672</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a:off x="2209800" y="93036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45357</xdr:rowOff>
    </xdr:from>
    <xdr:to>
      <xdr:col>11</xdr:col>
      <xdr:colOff>9525</xdr:colOff>
      <xdr:row>54</xdr:row>
      <xdr:rowOff>78015</xdr:rowOff>
    </xdr:to>
    <xdr:cxnSp macro="">
      <xdr:nvCxnSpPr>
        <xdr:cNvPr id="197" name="直線コネクタ 196">
          <a:extLst>
            <a:ext uri="{FF2B5EF4-FFF2-40B4-BE49-F238E27FC236}">
              <a16:creationId xmlns:a16="http://schemas.microsoft.com/office/drawing/2014/main" xmlns="" id="{00000000-0008-0000-0400-0000C5000000}"/>
            </a:ext>
          </a:extLst>
        </xdr:cNvPr>
        <xdr:cNvCxnSpPr/>
      </xdr:nvCxnSpPr>
      <xdr:spPr>
        <a:xfrm flipV="1">
          <a:off x="1320800" y="9303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129920</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8" name="扶助費該当値テキスト">
          <a:extLst>
            <a:ext uri="{FF2B5EF4-FFF2-40B4-BE49-F238E27FC236}">
              <a16:creationId xmlns:a16="http://schemas.microsoft.com/office/drawing/2014/main" xmlns="" id="{00000000-0008-0000-0400-0000D0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59872</xdr:rowOff>
    </xdr:from>
    <xdr:to>
      <xdr:col>15</xdr:col>
      <xdr:colOff>149225</xdr:colOff>
      <xdr:row>54</xdr:row>
      <xdr:rowOff>161472</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199</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166007</xdr:rowOff>
    </xdr:from>
    <xdr:to>
      <xdr:col>11</xdr:col>
      <xdr:colOff>60325</xdr:colOff>
      <xdr:row>54</xdr:row>
      <xdr:rowOff>96157</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2159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106334</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1828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27215</xdr:rowOff>
    </xdr:from>
    <xdr:to>
      <xdr:col>6</xdr:col>
      <xdr:colOff>171450</xdr:colOff>
      <xdr:row>54</xdr:row>
      <xdr:rowOff>128815</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1270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138992</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939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その他に係る経常収支比率については、類似団体平均を１．０ポイント下回っており横這い状態である。</a:t>
          </a:r>
          <a:endParaRPr lang="ja-JP" altLang="ja-JP" sz="1400">
            <a:effectLst/>
          </a:endParaRPr>
        </a:p>
        <a:p>
          <a:r>
            <a:rPr kumimoji="1" lang="ja-JP" altLang="ja-JP" sz="1100">
              <a:solidFill>
                <a:schemeClr val="dk1"/>
              </a:solidFill>
              <a:effectLst/>
              <a:latin typeface="+mn-lt"/>
              <a:ea typeface="+mn-ea"/>
              <a:cs typeface="+mn-cs"/>
            </a:rPr>
            <a:t>　その他については、その大半が繰出金であり、下水道事業、介護保険事業、後期高齢者医療事業分などが多い状況となっている。</a:t>
          </a:r>
          <a:endParaRPr lang="ja-JP" altLang="ja-JP" sz="1400">
            <a:effectLst/>
          </a:endParaRPr>
        </a:p>
        <a:p>
          <a:r>
            <a:rPr kumimoji="1" lang="ja-JP" altLang="ja-JP" sz="1100">
              <a:solidFill>
                <a:schemeClr val="dk1"/>
              </a:solidFill>
              <a:effectLst/>
              <a:latin typeface="+mn-lt"/>
              <a:ea typeface="+mn-ea"/>
              <a:cs typeface="+mn-cs"/>
            </a:rPr>
            <a:t>　介護保険事業や後期高齢者医療事業については増加傾向となっていることから、職員数や事務事業の見直しを図るなどの改善に努め、繰出金の抑制を進めたい。</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xmlns=""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58420</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flipV="1">
          <a:off x="16510000" y="92633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30497</xdr:rowOff>
    </xdr:from>
    <xdr:ext cx="762000" cy="259045"/>
    <xdr:sp macro="" textlink="">
      <xdr:nvSpPr>
        <xdr:cNvPr id="245" name="その他最小値テキスト">
          <a:extLst>
            <a:ext uri="{FF2B5EF4-FFF2-40B4-BE49-F238E27FC236}">
              <a16:creationId xmlns:a16="http://schemas.microsoft.com/office/drawing/2014/main" xmlns="" id="{00000000-0008-0000-0400-0000F5000000}"/>
            </a:ext>
          </a:extLst>
        </xdr:cNvPr>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58420</xdr:rowOff>
    </xdr:from>
    <xdr:to>
      <xdr:col>82</xdr:col>
      <xdr:colOff>196850</xdr:colOff>
      <xdr:row>62</xdr:row>
      <xdr:rowOff>58420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7" name="その他最大値テキスト">
          <a:extLst>
            <a:ext uri="{FF2B5EF4-FFF2-40B4-BE49-F238E27FC236}">
              <a16:creationId xmlns:a16="http://schemas.microsoft.com/office/drawing/2014/main" xmlns="" id="{00000000-0008-0000-0400-0000F7000000}"/>
            </a:ext>
          </a:extLst>
        </xdr:cNvPr>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24130</xdr:rowOff>
    </xdr:from>
    <xdr:to>
      <xdr:col>82</xdr:col>
      <xdr:colOff>107950</xdr:colOff>
      <xdr:row>57</xdr:row>
      <xdr:rowOff>46990</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flipV="1">
          <a:off x="15671800" y="97967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21607</xdr:rowOff>
    </xdr:from>
    <xdr:ext cx="762000" cy="259045"/>
    <xdr:sp macro="" textlink="">
      <xdr:nvSpPr>
        <xdr:cNvPr id="250" name="その他平均値テキスト">
          <a:extLst>
            <a:ext uri="{FF2B5EF4-FFF2-40B4-BE49-F238E27FC236}">
              <a16:creationId xmlns:a16="http://schemas.microsoft.com/office/drawing/2014/main" xmlns="" id="{00000000-0008-0000-0400-0000FA000000}"/>
            </a:ext>
          </a:extLst>
        </xdr:cNvPr>
        <xdr:cNvSpPr txBox="1"/>
      </xdr:nvSpPr>
      <xdr:spPr>
        <a:xfrm>
          <a:off x="16598900" y="9794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51" name="フローチャート: 判断 250">
          <a:extLst>
            <a:ext uri="{FF2B5EF4-FFF2-40B4-BE49-F238E27FC236}">
              <a16:creationId xmlns:a16="http://schemas.microsoft.com/office/drawing/2014/main" xmlns="" id="{00000000-0008-0000-0400-0000FB000000}"/>
            </a:ext>
          </a:extLst>
        </xdr:cNvPr>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46990</xdr:rowOff>
    </xdr:from>
    <xdr:to>
      <xdr:col>78</xdr:col>
      <xdr:colOff>69850</xdr:colOff>
      <xdr:row>57</xdr:row>
      <xdr:rowOff>69850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flipV="1">
          <a:off x="14782800" y="9819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72390</xdr:rowOff>
    </xdr:from>
    <xdr:to>
      <xdr:col>78</xdr:col>
      <xdr:colOff>120650</xdr:colOff>
      <xdr:row>58</xdr:row>
      <xdr:rowOff>2540</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158767</xdr:rowOff>
    </xdr:from>
    <xdr:ext cx="7366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57</xdr:row>
      <xdr:rowOff>69850</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a:off x="138938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6" name="フローチャート: 判断 255">
          <a:extLst>
            <a:ext uri="{FF2B5EF4-FFF2-40B4-BE49-F238E27FC236}">
              <a16:creationId xmlns:a16="http://schemas.microsoft.com/office/drawing/2014/main" xmlns="" id="{00000000-0008-0000-0400-000000010000}"/>
            </a:ext>
          </a:extLst>
        </xdr:cNvPr>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17797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31750</xdr:rowOff>
    </xdr:from>
    <xdr:to>
      <xdr:col>69</xdr:col>
      <xdr:colOff>92075</xdr:colOff>
      <xdr:row>57</xdr:row>
      <xdr:rowOff>69850</xdr:rowOff>
    </xdr:to>
    <xdr:cxnSp macro="">
      <xdr:nvCxnSpPr>
        <xdr:cNvPr id="258" name="直線コネクタ 257">
          <a:extLst>
            <a:ext uri="{FF2B5EF4-FFF2-40B4-BE49-F238E27FC236}">
              <a16:creationId xmlns:a16="http://schemas.microsoft.com/office/drawing/2014/main" xmlns="" id="{00000000-0008-0000-0400-000002010000}"/>
            </a:ext>
          </a:extLst>
        </xdr:cNvPr>
        <xdr:cNvCxnSpPr/>
      </xdr:nvCxnSpPr>
      <xdr:spPr>
        <a:xfrm>
          <a:off x="13004800" y="980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1" name="フローチャート: 判断 260">
          <a:extLst>
            <a:ext uri="{FF2B5EF4-FFF2-40B4-BE49-F238E27FC236}">
              <a16:creationId xmlns:a16="http://schemas.microsoft.com/office/drawing/2014/main" xmlns="" id="{00000000-0008-0000-0400-000005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161307</xdr:rowOff>
    </xdr:from>
    <xdr:ext cx="762000" cy="259045"/>
    <xdr:sp macro="" textlink="">
      <xdr:nvSpPr>
        <xdr:cNvPr id="269" name="その他該当値テキスト">
          <a:extLst>
            <a:ext uri="{FF2B5EF4-FFF2-40B4-BE49-F238E27FC236}">
              <a16:creationId xmlns:a16="http://schemas.microsoft.com/office/drawing/2014/main" xmlns="" id="{00000000-0008-0000-0400-00000D010000}"/>
            </a:ext>
          </a:extLst>
        </xdr:cNvPr>
        <xdr:cNvSpPr txBox="1"/>
      </xdr:nvSpPr>
      <xdr:spPr>
        <a:xfrm>
          <a:off x="165989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167640</xdr:rowOff>
    </xdr:from>
    <xdr:to>
      <xdr:col>78</xdr:col>
      <xdr:colOff>120650</xdr:colOff>
      <xdr:row>57</xdr:row>
      <xdr:rowOff>97790</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ここ数年類似団体平均とほぼ同様の水準となっていたが、徐々に比率が上昇してきている。</a:t>
          </a:r>
          <a:endParaRPr lang="ja-JP" altLang="ja-JP" sz="1400">
            <a:effectLst/>
          </a:endParaRPr>
        </a:p>
        <a:p>
          <a:r>
            <a:rPr kumimoji="1" lang="ja-JP" altLang="ja-JP" sz="1100">
              <a:solidFill>
                <a:schemeClr val="dk1"/>
              </a:solidFill>
              <a:effectLst/>
              <a:latin typeface="+mn-lt"/>
              <a:ea typeface="+mn-ea"/>
              <a:cs typeface="+mn-cs"/>
            </a:rPr>
            <a:t>　これは、ごみ処理施設や消防の広域化に伴う運営負担金の上昇や、病院組合への分賦金の増加が考えられる。これに加え、各種の補助金が存在していることから、それらについても効果を検証し、内容や基準について見直しを行う必要が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xmlns=""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168148</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flipV="1">
          <a:off x="16510000" y="588314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140225</xdr:rowOff>
    </xdr:from>
    <xdr:ext cx="762000" cy="259045"/>
    <xdr:sp macro="" textlink="">
      <xdr:nvSpPr>
        <xdr:cNvPr id="303" name="補助費等最小値テキスト">
          <a:extLst>
            <a:ext uri="{FF2B5EF4-FFF2-40B4-BE49-F238E27FC236}">
              <a16:creationId xmlns:a16="http://schemas.microsoft.com/office/drawing/2014/main" xmlns="" id="{00000000-0008-0000-0400-00002F010000}"/>
            </a:ext>
          </a:extLst>
        </xdr:cNvPr>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168148</xdr:rowOff>
    </xdr:from>
    <xdr:to>
      <xdr:col>82</xdr:col>
      <xdr:colOff>196850</xdr:colOff>
      <xdr:row>40</xdr:row>
      <xdr:rowOff>168148</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a:extLst>
            <a:ext uri="{FF2B5EF4-FFF2-40B4-BE49-F238E27FC236}">
              <a16:creationId xmlns:a16="http://schemas.microsoft.com/office/drawing/2014/main" xmlns="" id="{00000000-0008-0000-0400-000031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168148</xdr:rowOff>
    </xdr:from>
    <xdr:to>
      <xdr:col>82</xdr:col>
      <xdr:colOff>107950</xdr:colOff>
      <xdr:row>37</xdr:row>
      <xdr:rowOff>60706</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a:off x="15671800" y="634034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08" name="補助費等平均値テキスト">
          <a:extLst>
            <a:ext uri="{FF2B5EF4-FFF2-40B4-BE49-F238E27FC236}">
              <a16:creationId xmlns:a16="http://schemas.microsoft.com/office/drawing/2014/main" xmlns="" id="{00000000-0008-0000-0400-000034010000}"/>
            </a:ext>
          </a:extLst>
        </xdr:cNvPr>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a:extLst>
            <a:ext uri="{FF2B5EF4-FFF2-40B4-BE49-F238E27FC236}">
              <a16:creationId xmlns:a16="http://schemas.microsoft.com/office/drawing/2014/main" xmlns="" id="{00000000-0008-0000-0400-000035010000}"/>
            </a:ext>
          </a:extLst>
        </xdr:cNvPr>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154432</xdr:rowOff>
    </xdr:from>
    <xdr:to>
      <xdr:col>78</xdr:col>
      <xdr:colOff>69850</xdr:colOff>
      <xdr:row>36</xdr:row>
      <xdr:rowOff>168148</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4782800" y="63266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94488</xdr:rowOff>
    </xdr:from>
    <xdr:to>
      <xdr:col>78</xdr:col>
      <xdr:colOff>120650</xdr:colOff>
      <xdr:row>37</xdr:row>
      <xdr:rowOff>24638</xdr:rowOff>
    </xdr:to>
    <xdr:sp macro="" textlink="">
      <xdr:nvSpPr>
        <xdr:cNvPr id="311" name="フローチャート: 判断 310">
          <a:extLst>
            <a:ext uri="{FF2B5EF4-FFF2-40B4-BE49-F238E27FC236}">
              <a16:creationId xmlns:a16="http://schemas.microsoft.com/office/drawing/2014/main" xmlns="" id="{00000000-0008-0000-0400-000037010000}"/>
            </a:ext>
          </a:extLst>
        </xdr:cNvPr>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34815</xdr:rowOff>
    </xdr:from>
    <xdr:ext cx="7366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94996</xdr:rowOff>
    </xdr:from>
    <xdr:to>
      <xdr:col>73</xdr:col>
      <xdr:colOff>180975</xdr:colOff>
      <xdr:row>36</xdr:row>
      <xdr:rowOff>154432</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a:off x="13893800" y="62671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4" name="フローチャート: 判断 313">
          <a:extLst>
            <a:ext uri="{FF2B5EF4-FFF2-40B4-BE49-F238E27FC236}">
              <a16:creationId xmlns:a16="http://schemas.microsoft.com/office/drawing/2014/main" xmlns="" id="{00000000-0008-0000-0400-00003A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85852</xdr:rowOff>
    </xdr:from>
    <xdr:to>
      <xdr:col>69</xdr:col>
      <xdr:colOff>92075</xdr:colOff>
      <xdr:row>36</xdr:row>
      <xdr:rowOff>94996</xdr:rowOff>
    </xdr:to>
    <xdr:cxnSp macro="">
      <xdr:nvCxnSpPr>
        <xdr:cNvPr id="316" name="直線コネクタ 315">
          <a:extLst>
            <a:ext uri="{FF2B5EF4-FFF2-40B4-BE49-F238E27FC236}">
              <a16:creationId xmlns:a16="http://schemas.microsoft.com/office/drawing/2014/main" xmlns="" id="{00000000-0008-0000-0400-00003C010000}"/>
            </a:ext>
          </a:extLst>
        </xdr:cNvPr>
        <xdr:cNvCxnSpPr/>
      </xdr:nvCxnSpPr>
      <xdr:spPr>
        <a:xfrm>
          <a:off x="13004800" y="62580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19" name="フローチャート: 判断 318">
          <a:extLst>
            <a:ext uri="{FF2B5EF4-FFF2-40B4-BE49-F238E27FC236}">
              <a16:creationId xmlns:a16="http://schemas.microsoft.com/office/drawing/2014/main" xmlns="" id="{00000000-0008-0000-0400-00003F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6459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153433</xdr:rowOff>
    </xdr:from>
    <xdr:ext cx="762000" cy="259045"/>
    <xdr:sp macro="" textlink="">
      <xdr:nvSpPr>
        <xdr:cNvPr id="327" name="補助費等該当値テキスト">
          <a:extLst>
            <a:ext uri="{FF2B5EF4-FFF2-40B4-BE49-F238E27FC236}">
              <a16:creationId xmlns:a16="http://schemas.microsoft.com/office/drawing/2014/main" xmlns="" id="{00000000-0008-0000-0400-000047010000}"/>
            </a:ext>
          </a:extLst>
        </xdr:cNvPr>
        <xdr:cNvSpPr txBox="1"/>
      </xdr:nvSpPr>
      <xdr:spPr>
        <a:xfrm>
          <a:off x="16598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117348</xdr:rowOff>
    </xdr:from>
    <xdr:to>
      <xdr:col>78</xdr:col>
      <xdr:colOff>120650</xdr:colOff>
      <xdr:row>37</xdr:row>
      <xdr:rowOff>47498</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32275</xdr:rowOff>
    </xdr:from>
    <xdr:ext cx="7366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103632</xdr:rowOff>
    </xdr:from>
    <xdr:to>
      <xdr:col>74</xdr:col>
      <xdr:colOff>31750</xdr:colOff>
      <xdr:row>37</xdr:row>
      <xdr:rowOff>33782</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4732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44196</xdr:rowOff>
    </xdr:from>
    <xdr:to>
      <xdr:col>69</xdr:col>
      <xdr:colOff>142875</xdr:colOff>
      <xdr:row>36</xdr:row>
      <xdr:rowOff>145796</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35052</xdr:rowOff>
    </xdr:from>
    <xdr:to>
      <xdr:col>65</xdr:col>
      <xdr:colOff>53975</xdr:colOff>
      <xdr:row>36</xdr:row>
      <xdr:rowOff>136652</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121429</xdr:rowOff>
    </xdr:from>
    <xdr:ext cx="7620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本市は合併前に実施した大型事業にかかる地方債等により、地方債残高や毎年の償還額が多いことに加え、近年の大規模投資事業により類似団体平均に比べ比率が７．９ポイント高い。</a:t>
          </a:r>
          <a:endParaRPr lang="ja-JP" altLang="ja-JP" sz="1400">
            <a:effectLst/>
          </a:endParaRPr>
        </a:p>
        <a:p>
          <a:r>
            <a:rPr kumimoji="1" lang="ja-JP" altLang="ja-JP" sz="1100">
              <a:solidFill>
                <a:schemeClr val="dk1"/>
              </a:solidFill>
              <a:effectLst/>
              <a:latin typeface="+mn-lt"/>
              <a:ea typeface="+mn-ea"/>
              <a:cs typeface="+mn-cs"/>
            </a:rPr>
            <a:t>　合併後は投資的事業の見直しや計画的な事業実施を進めるとともに、財政的に有利な地方債を活用するなど改善に努めており、今後は事業内容や事業実施年度の検討により類似団体の平均に近づくよう努めたい。</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xmlns=""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xmlns=""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xmlns=""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122101</xdr:rowOff>
    </xdr:from>
    <xdr:to>
      <xdr:col>24</xdr:col>
      <xdr:colOff>25400</xdr:colOff>
      <xdr:row>80</xdr:row>
      <xdr:rowOff>149861</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flipV="1">
          <a:off x="4826000" y="12637951"/>
          <a:ext cx="0" cy="1227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a:extLst>
            <a:ext uri="{FF2B5EF4-FFF2-40B4-BE49-F238E27FC236}">
              <a16:creationId xmlns:a16="http://schemas.microsoft.com/office/drawing/2014/main" xmlns="" id="{00000000-0008-0000-0400-00006E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37028</xdr:rowOff>
    </xdr:from>
    <xdr:ext cx="762000" cy="259045"/>
    <xdr:sp macro="" textlink="">
      <xdr:nvSpPr>
        <xdr:cNvPr id="368" name="公債費最大値テキスト">
          <a:extLst>
            <a:ext uri="{FF2B5EF4-FFF2-40B4-BE49-F238E27FC236}">
              <a16:creationId xmlns:a16="http://schemas.microsoft.com/office/drawing/2014/main" xmlns="" id="{00000000-0008-0000-0400-000070010000}"/>
            </a:ext>
          </a:extLst>
        </xdr:cNvPr>
        <xdr:cNvSpPr txBox="1"/>
      </xdr:nvSpPr>
      <xdr:spPr>
        <a:xfrm>
          <a:off x="4914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122101</xdr:rowOff>
    </xdr:from>
    <xdr:to>
      <xdr:col>24</xdr:col>
      <xdr:colOff>114300</xdr:colOff>
      <xdr:row>73</xdr:row>
      <xdr:rowOff>122101</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4737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38826</xdr:rowOff>
    </xdr:from>
    <xdr:to>
      <xdr:col>24</xdr:col>
      <xdr:colOff>25400</xdr:colOff>
      <xdr:row>80</xdr:row>
      <xdr:rowOff>78014</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flipV="1">
          <a:off x="3987800" y="1375482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2920</xdr:rowOff>
    </xdr:from>
    <xdr:ext cx="762000" cy="259045"/>
    <xdr:sp macro="" textlink="">
      <xdr:nvSpPr>
        <xdr:cNvPr id="371" name="公債費平均値テキスト">
          <a:extLst>
            <a:ext uri="{FF2B5EF4-FFF2-40B4-BE49-F238E27FC236}">
              <a16:creationId xmlns:a16="http://schemas.microsoft.com/office/drawing/2014/main" xmlns="" id="{00000000-0008-0000-0400-000073010000}"/>
            </a:ext>
          </a:extLst>
        </xdr:cNvPr>
        <xdr:cNvSpPr txBox="1"/>
      </xdr:nvSpPr>
      <xdr:spPr>
        <a:xfrm>
          <a:off x="4914900" y="1303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2" name="フローチャート: 判断 371">
          <a:extLst>
            <a:ext uri="{FF2B5EF4-FFF2-40B4-BE49-F238E27FC236}">
              <a16:creationId xmlns:a16="http://schemas.microsoft.com/office/drawing/2014/main" xmlns="" id="{00000000-0008-0000-0400-000074010000}"/>
            </a:ext>
          </a:extLst>
        </xdr:cNvPr>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32294</xdr:rowOff>
    </xdr:from>
    <xdr:to>
      <xdr:col>19</xdr:col>
      <xdr:colOff>187325</xdr:colOff>
      <xdr:row>80</xdr:row>
      <xdr:rowOff>78014</xdr:rowOff>
    </xdr:to>
    <xdr:cxnSp macro="">
      <xdr:nvCxnSpPr>
        <xdr:cNvPr id="373" name="直線コネクタ 372">
          <a:extLst>
            <a:ext uri="{FF2B5EF4-FFF2-40B4-BE49-F238E27FC236}">
              <a16:creationId xmlns:a16="http://schemas.microsoft.com/office/drawing/2014/main" xmlns="" id="{00000000-0008-0000-0400-000075010000}"/>
            </a:ext>
          </a:extLst>
        </xdr:cNvPr>
        <xdr:cNvCxnSpPr/>
      </xdr:nvCxnSpPr>
      <xdr:spPr>
        <a:xfrm>
          <a:off x="3098800" y="1374829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5987</xdr:rowOff>
    </xdr:from>
    <xdr:to>
      <xdr:col>20</xdr:col>
      <xdr:colOff>38100</xdr:colOff>
      <xdr:row>77</xdr:row>
      <xdr:rowOff>107587</xdr:rowOff>
    </xdr:to>
    <xdr:sp macro="" textlink="">
      <xdr:nvSpPr>
        <xdr:cNvPr id="374" name="フローチャート: 判断 373">
          <a:extLst>
            <a:ext uri="{FF2B5EF4-FFF2-40B4-BE49-F238E27FC236}">
              <a16:creationId xmlns:a16="http://schemas.microsoft.com/office/drawing/2014/main" xmlns="" id="{00000000-0008-0000-0400-000076010000}"/>
            </a:ext>
          </a:extLst>
        </xdr:cNvPr>
        <xdr:cNvSpPr/>
      </xdr:nvSpPr>
      <xdr:spPr>
        <a:xfrm>
          <a:off x="3937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117764</xdr:rowOff>
    </xdr:from>
    <xdr:ext cx="7366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3606800" y="1297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138430</xdr:rowOff>
    </xdr:from>
    <xdr:to>
      <xdr:col>15</xdr:col>
      <xdr:colOff>98425</xdr:colOff>
      <xdr:row>80</xdr:row>
      <xdr:rowOff>32294</xdr:rowOff>
    </xdr:to>
    <xdr:cxnSp macro="">
      <xdr:nvCxnSpPr>
        <xdr:cNvPr id="376" name="直線コネクタ 375">
          <a:extLst>
            <a:ext uri="{FF2B5EF4-FFF2-40B4-BE49-F238E27FC236}">
              <a16:creationId xmlns:a16="http://schemas.microsoft.com/office/drawing/2014/main" xmlns="" id="{00000000-0008-0000-0400-000078010000}"/>
            </a:ext>
          </a:extLst>
        </xdr:cNvPr>
        <xdr:cNvCxnSpPr/>
      </xdr:nvCxnSpPr>
      <xdr:spPr>
        <a:xfrm>
          <a:off x="2209800" y="1368298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12519</xdr:rowOff>
    </xdr:from>
    <xdr:to>
      <xdr:col>15</xdr:col>
      <xdr:colOff>149225</xdr:colOff>
      <xdr:row>77</xdr:row>
      <xdr:rowOff>114119</xdr:rowOff>
    </xdr:to>
    <xdr:sp macro="" textlink="">
      <xdr:nvSpPr>
        <xdr:cNvPr id="377" name="フローチャート: 判断 376">
          <a:extLst>
            <a:ext uri="{FF2B5EF4-FFF2-40B4-BE49-F238E27FC236}">
              <a16:creationId xmlns:a16="http://schemas.microsoft.com/office/drawing/2014/main" xmlns="" id="{00000000-0008-0000-0400-000079010000}"/>
            </a:ext>
          </a:extLst>
        </xdr:cNvPr>
        <xdr:cNvSpPr/>
      </xdr:nvSpPr>
      <xdr:spPr>
        <a:xfrm>
          <a:off x="3048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124296</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2717800" y="1298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112305</xdr:rowOff>
    </xdr:from>
    <xdr:to>
      <xdr:col>11</xdr:col>
      <xdr:colOff>9525</xdr:colOff>
      <xdr:row>79</xdr:row>
      <xdr:rowOff>138430</xdr:rowOff>
    </xdr:to>
    <xdr:cxnSp macro="">
      <xdr:nvCxnSpPr>
        <xdr:cNvPr id="379" name="直線コネクタ 378">
          <a:extLst>
            <a:ext uri="{FF2B5EF4-FFF2-40B4-BE49-F238E27FC236}">
              <a16:creationId xmlns:a16="http://schemas.microsoft.com/office/drawing/2014/main" xmlns="" id="{00000000-0008-0000-0400-00007B010000}"/>
            </a:ext>
          </a:extLst>
        </xdr:cNvPr>
        <xdr:cNvCxnSpPr/>
      </xdr:nvCxnSpPr>
      <xdr:spPr>
        <a:xfrm>
          <a:off x="1320800" y="1365685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5987</xdr:rowOff>
    </xdr:from>
    <xdr:to>
      <xdr:col>11</xdr:col>
      <xdr:colOff>60325</xdr:colOff>
      <xdr:row>77</xdr:row>
      <xdr:rowOff>107587</xdr:rowOff>
    </xdr:to>
    <xdr:sp macro="" textlink="">
      <xdr:nvSpPr>
        <xdr:cNvPr id="380" name="フローチャート: 判断 379">
          <a:extLst>
            <a:ext uri="{FF2B5EF4-FFF2-40B4-BE49-F238E27FC236}">
              <a16:creationId xmlns:a16="http://schemas.microsoft.com/office/drawing/2014/main" xmlns="" id="{00000000-0008-0000-0400-00007C010000}"/>
            </a:ext>
          </a:extLst>
        </xdr:cNvPr>
        <xdr:cNvSpPr/>
      </xdr:nvSpPr>
      <xdr:spPr>
        <a:xfrm>
          <a:off x="2159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117764</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1828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162742</xdr:rowOff>
    </xdr:from>
    <xdr:to>
      <xdr:col>6</xdr:col>
      <xdr:colOff>171450</xdr:colOff>
      <xdr:row>78</xdr:row>
      <xdr:rowOff>92892</xdr:rowOff>
    </xdr:to>
    <xdr:sp macro="" textlink="">
      <xdr:nvSpPr>
        <xdr:cNvPr id="382" name="フローチャート: 判断 381">
          <a:extLst>
            <a:ext uri="{FF2B5EF4-FFF2-40B4-BE49-F238E27FC236}">
              <a16:creationId xmlns:a16="http://schemas.microsoft.com/office/drawing/2014/main" xmlns="" id="{00000000-0008-0000-0400-00007E010000}"/>
            </a:ext>
          </a:extLst>
        </xdr:cNvPr>
        <xdr:cNvSpPr/>
      </xdr:nvSpPr>
      <xdr:spPr>
        <a:xfrm>
          <a:off x="1270000" y="1336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103069</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939800" y="131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159476</xdr:rowOff>
    </xdr:from>
    <xdr:to>
      <xdr:col>24</xdr:col>
      <xdr:colOff>76200</xdr:colOff>
      <xdr:row>80</xdr:row>
      <xdr:rowOff>89626</xdr:rowOff>
    </xdr:to>
    <xdr:sp macro="" textlink="">
      <xdr:nvSpPr>
        <xdr:cNvPr id="389" name="楕円 388">
          <a:extLst>
            <a:ext uri="{FF2B5EF4-FFF2-40B4-BE49-F238E27FC236}">
              <a16:creationId xmlns:a16="http://schemas.microsoft.com/office/drawing/2014/main" xmlns="" id="{00000000-0008-0000-0400-000085010000}"/>
            </a:ext>
          </a:extLst>
        </xdr:cNvPr>
        <xdr:cNvSpPr/>
      </xdr:nvSpPr>
      <xdr:spPr>
        <a:xfrm>
          <a:off x="4775200" y="1370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68053</xdr:rowOff>
    </xdr:from>
    <xdr:ext cx="762000" cy="259045"/>
    <xdr:sp macro="" textlink="">
      <xdr:nvSpPr>
        <xdr:cNvPr id="390" name="公債費該当値テキスト">
          <a:extLst>
            <a:ext uri="{FF2B5EF4-FFF2-40B4-BE49-F238E27FC236}">
              <a16:creationId xmlns:a16="http://schemas.microsoft.com/office/drawing/2014/main" xmlns="" id="{00000000-0008-0000-0400-000086010000}"/>
            </a:ext>
          </a:extLst>
        </xdr:cNvPr>
        <xdr:cNvSpPr txBox="1"/>
      </xdr:nvSpPr>
      <xdr:spPr>
        <a:xfrm>
          <a:off x="4914900" y="13612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27214</xdr:rowOff>
    </xdr:from>
    <xdr:to>
      <xdr:col>20</xdr:col>
      <xdr:colOff>38100</xdr:colOff>
      <xdr:row>80</xdr:row>
      <xdr:rowOff>128814</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3937000" y="1374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113591</xdr:rowOff>
    </xdr:from>
    <xdr:ext cx="7366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3606800" y="13829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152944</xdr:rowOff>
    </xdr:from>
    <xdr:to>
      <xdr:col>15</xdr:col>
      <xdr:colOff>149225</xdr:colOff>
      <xdr:row>80</xdr:row>
      <xdr:rowOff>83094</xdr:rowOff>
    </xdr:to>
    <xdr:sp macro="" textlink="">
      <xdr:nvSpPr>
        <xdr:cNvPr id="393" name="楕円 392">
          <a:extLst>
            <a:ext uri="{FF2B5EF4-FFF2-40B4-BE49-F238E27FC236}">
              <a16:creationId xmlns:a16="http://schemas.microsoft.com/office/drawing/2014/main" xmlns="" id="{00000000-0008-0000-0400-000089010000}"/>
            </a:ext>
          </a:extLst>
        </xdr:cNvPr>
        <xdr:cNvSpPr/>
      </xdr:nvSpPr>
      <xdr:spPr>
        <a:xfrm>
          <a:off x="3048000" y="1369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67871</xdr:rowOff>
    </xdr:from>
    <xdr:ext cx="7620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2717800" y="13783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87630</xdr:rowOff>
    </xdr:from>
    <xdr:to>
      <xdr:col>11</xdr:col>
      <xdr:colOff>60325</xdr:colOff>
      <xdr:row>80</xdr:row>
      <xdr:rowOff>17780</xdr:rowOff>
    </xdr:to>
    <xdr:sp macro="" textlink="">
      <xdr:nvSpPr>
        <xdr:cNvPr id="395" name="楕円 394">
          <a:extLst>
            <a:ext uri="{FF2B5EF4-FFF2-40B4-BE49-F238E27FC236}">
              <a16:creationId xmlns:a16="http://schemas.microsoft.com/office/drawing/2014/main" xmlns="" id="{00000000-0008-0000-0400-00008B010000}"/>
            </a:ext>
          </a:extLst>
        </xdr:cNvPr>
        <xdr:cNvSpPr/>
      </xdr:nvSpPr>
      <xdr:spPr>
        <a:xfrm>
          <a:off x="2159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2557</xdr:rowOff>
    </xdr:from>
    <xdr:ext cx="762000" cy="259045"/>
    <xdr:sp macro="" textlink="">
      <xdr:nvSpPr>
        <xdr:cNvPr id="396" name="テキスト ボックス 395">
          <a:extLst>
            <a:ext uri="{FF2B5EF4-FFF2-40B4-BE49-F238E27FC236}">
              <a16:creationId xmlns:a16="http://schemas.microsoft.com/office/drawing/2014/main" xmlns="" id="{00000000-0008-0000-0400-00008C010000}"/>
            </a:ext>
          </a:extLst>
        </xdr:cNvPr>
        <xdr:cNvSpPr txBox="1"/>
      </xdr:nvSpPr>
      <xdr:spPr>
        <a:xfrm>
          <a:off x="1828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61505</xdr:rowOff>
    </xdr:from>
    <xdr:to>
      <xdr:col>6</xdr:col>
      <xdr:colOff>171450</xdr:colOff>
      <xdr:row>79</xdr:row>
      <xdr:rowOff>163105</xdr:rowOff>
    </xdr:to>
    <xdr:sp macro="" textlink="">
      <xdr:nvSpPr>
        <xdr:cNvPr id="397" name="楕円 396">
          <a:extLst>
            <a:ext uri="{FF2B5EF4-FFF2-40B4-BE49-F238E27FC236}">
              <a16:creationId xmlns:a16="http://schemas.microsoft.com/office/drawing/2014/main" xmlns="" id="{00000000-0008-0000-0400-00008D010000}"/>
            </a:ext>
          </a:extLst>
        </xdr:cNvPr>
        <xdr:cNvSpPr/>
      </xdr:nvSpPr>
      <xdr:spPr>
        <a:xfrm>
          <a:off x="1270000" y="1360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147882</xdr:rowOff>
    </xdr:from>
    <xdr:ext cx="762000" cy="259045"/>
    <xdr:sp macro="" textlink="">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939800" y="1369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公債費以外に係る経常収支比率については、前年度に比べ１．２ポイント上昇したものの、類似団体平均を１０．２ポイント下回った。</a:t>
          </a:r>
          <a:endParaRPr lang="ja-JP" altLang="ja-JP" sz="1400">
            <a:effectLst/>
          </a:endParaRPr>
        </a:p>
        <a:p>
          <a:r>
            <a:rPr kumimoji="1" lang="ja-JP" altLang="ja-JP" sz="1100">
              <a:solidFill>
                <a:schemeClr val="dk1"/>
              </a:solidFill>
              <a:effectLst/>
              <a:latin typeface="+mn-lt"/>
              <a:ea typeface="+mn-ea"/>
              <a:cs typeface="+mn-cs"/>
            </a:rPr>
            <a:t>　本市の経常収支比率を押し上げている大きな要因は公債費であるといえるが、その他についても適正な経費の把握や、事務事業の減少を行う中で、引き続き経常経費の抑制に努めていきたい。</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xmlns=""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104140</xdr:rowOff>
    </xdr:from>
    <xdr:to>
      <xdr:col>82</xdr:col>
      <xdr:colOff>107950</xdr:colOff>
      <xdr:row>81</xdr:row>
      <xdr:rowOff>28702</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flipV="1">
          <a:off x="16510000" y="1279144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779</xdr:rowOff>
    </xdr:from>
    <xdr:ext cx="762000" cy="259045"/>
    <xdr:sp macro="" textlink="">
      <xdr:nvSpPr>
        <xdr:cNvPr id="425" name="公債費以外最小値テキスト">
          <a:extLst>
            <a:ext uri="{FF2B5EF4-FFF2-40B4-BE49-F238E27FC236}">
              <a16:creationId xmlns:a16="http://schemas.microsoft.com/office/drawing/2014/main" xmlns="" id="{00000000-0008-0000-0400-0000A9010000}"/>
            </a:ext>
          </a:extLst>
        </xdr:cNvPr>
        <xdr:cNvSpPr txBox="1"/>
      </xdr:nvSpPr>
      <xdr:spPr>
        <a:xfrm>
          <a:off x="16598900" y="1388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28702</xdr:rowOff>
    </xdr:from>
    <xdr:to>
      <xdr:col>82</xdr:col>
      <xdr:colOff>196850</xdr:colOff>
      <xdr:row>81</xdr:row>
      <xdr:rowOff>28702</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6421100" y="1391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19067</xdr:rowOff>
    </xdr:from>
    <xdr:ext cx="762000" cy="259045"/>
    <xdr:sp macro="" textlink="">
      <xdr:nvSpPr>
        <xdr:cNvPr id="427" name="公債費以外最大値テキスト">
          <a:extLst>
            <a:ext uri="{FF2B5EF4-FFF2-40B4-BE49-F238E27FC236}">
              <a16:creationId xmlns:a16="http://schemas.microsoft.com/office/drawing/2014/main" xmlns="" id="{00000000-0008-0000-0400-0000AB010000}"/>
            </a:ext>
          </a:extLst>
        </xdr:cNvPr>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104140</xdr:rowOff>
    </xdr:from>
    <xdr:to>
      <xdr:col>82</xdr:col>
      <xdr:colOff>196850</xdr:colOff>
      <xdr:row>74</xdr:row>
      <xdr:rowOff>104140</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49276</xdr:rowOff>
    </xdr:from>
    <xdr:to>
      <xdr:col>82</xdr:col>
      <xdr:colOff>107950</xdr:colOff>
      <xdr:row>74</xdr:row>
      <xdr:rowOff>104140</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5671800" y="1273657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148862</xdr:rowOff>
    </xdr:from>
    <xdr:ext cx="762000" cy="259045"/>
    <xdr:sp macro="" textlink="">
      <xdr:nvSpPr>
        <xdr:cNvPr id="430" name="公債費以外平均値テキスト">
          <a:extLst>
            <a:ext uri="{FF2B5EF4-FFF2-40B4-BE49-F238E27FC236}">
              <a16:creationId xmlns:a16="http://schemas.microsoft.com/office/drawing/2014/main" xmlns="" id="{00000000-0008-0000-0400-0000AE010000}"/>
            </a:ext>
          </a:extLst>
        </xdr:cNvPr>
        <xdr:cNvSpPr txBox="1"/>
      </xdr:nvSpPr>
      <xdr:spPr>
        <a:xfrm>
          <a:off x="16598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31" name="フローチャート: 判断 430">
          <a:extLst>
            <a:ext uri="{FF2B5EF4-FFF2-40B4-BE49-F238E27FC236}">
              <a16:creationId xmlns:a16="http://schemas.microsoft.com/office/drawing/2014/main" xmlns="" id="{00000000-0008-0000-0400-0000AF010000}"/>
            </a:ext>
          </a:extLst>
        </xdr:cNvPr>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21844</xdr:rowOff>
    </xdr:from>
    <xdr:to>
      <xdr:col>78</xdr:col>
      <xdr:colOff>69850</xdr:colOff>
      <xdr:row>74</xdr:row>
      <xdr:rowOff>49276</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a:off x="14782800" y="127091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97282</xdr:rowOff>
    </xdr:from>
    <xdr:to>
      <xdr:col>73</xdr:col>
      <xdr:colOff>180975</xdr:colOff>
      <xdr:row>74</xdr:row>
      <xdr:rowOff>21844</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a:off x="13893800" y="1261313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36847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4401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97282</xdr:rowOff>
    </xdr:from>
    <xdr:to>
      <xdr:col>69</xdr:col>
      <xdr:colOff>92075</xdr:colOff>
      <xdr:row>73</xdr:row>
      <xdr:rowOff>138430</xdr:rowOff>
    </xdr:to>
    <xdr:cxnSp macro="">
      <xdr:nvCxnSpPr>
        <xdr:cNvPr id="438" name="直線コネクタ 437">
          <a:extLst>
            <a:ext uri="{FF2B5EF4-FFF2-40B4-BE49-F238E27FC236}">
              <a16:creationId xmlns:a16="http://schemas.microsoft.com/office/drawing/2014/main" xmlns="" id="{00000000-0008-0000-0400-0000B6010000}"/>
            </a:ext>
          </a:extLst>
        </xdr:cNvPr>
        <xdr:cNvCxnSpPr/>
      </xdr:nvCxnSpPr>
      <xdr:spPr>
        <a:xfrm flipV="1">
          <a:off x="13004800" y="126131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a:extLst>
            <a:ext uri="{FF2B5EF4-FFF2-40B4-BE49-F238E27FC236}">
              <a16:creationId xmlns:a16="http://schemas.microsoft.com/office/drawing/2014/main" xmlns="" id="{00000000-0008-0000-0400-0000B7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41" name="フローチャート: 判断 440">
          <a:extLst>
            <a:ext uri="{FF2B5EF4-FFF2-40B4-BE49-F238E27FC236}">
              <a16:creationId xmlns:a16="http://schemas.microsoft.com/office/drawing/2014/main" xmlns="" id="{00000000-0008-0000-0400-0000B9010000}"/>
            </a:ext>
          </a:extLst>
        </xdr:cNvPr>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53340</xdr:rowOff>
    </xdr:from>
    <xdr:to>
      <xdr:col>82</xdr:col>
      <xdr:colOff>158750</xdr:colOff>
      <xdr:row>74</xdr:row>
      <xdr:rowOff>154940</xdr:rowOff>
    </xdr:to>
    <xdr:sp macro="" textlink="">
      <xdr:nvSpPr>
        <xdr:cNvPr id="448" name="楕円 447">
          <a:extLst>
            <a:ext uri="{FF2B5EF4-FFF2-40B4-BE49-F238E27FC236}">
              <a16:creationId xmlns:a16="http://schemas.microsoft.com/office/drawing/2014/main" xmlns="" id="{00000000-0008-0000-0400-0000C0010000}"/>
            </a:ext>
          </a:extLst>
        </xdr:cNvPr>
        <xdr:cNvSpPr/>
      </xdr:nvSpPr>
      <xdr:spPr>
        <a:xfrm>
          <a:off x="164592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133367</xdr:rowOff>
    </xdr:from>
    <xdr:ext cx="762000" cy="259045"/>
    <xdr:sp macro="" textlink="">
      <xdr:nvSpPr>
        <xdr:cNvPr id="449" name="公債費以外該当値テキスト">
          <a:extLst>
            <a:ext uri="{FF2B5EF4-FFF2-40B4-BE49-F238E27FC236}">
              <a16:creationId xmlns:a16="http://schemas.microsoft.com/office/drawing/2014/main" xmlns="" id="{00000000-0008-0000-0400-0000C1010000}"/>
            </a:ext>
          </a:extLst>
        </xdr:cNvPr>
        <xdr:cNvSpPr txBox="1"/>
      </xdr:nvSpPr>
      <xdr:spPr>
        <a:xfrm>
          <a:off x="16598900" y="1264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169926</xdr:rowOff>
    </xdr:from>
    <xdr:to>
      <xdr:col>78</xdr:col>
      <xdr:colOff>120650</xdr:colOff>
      <xdr:row>74</xdr:row>
      <xdr:rowOff>100076</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56210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110253</xdr:rowOff>
    </xdr:from>
    <xdr:ext cx="7366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5290800" y="1245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142494</xdr:rowOff>
    </xdr:from>
    <xdr:to>
      <xdr:col>74</xdr:col>
      <xdr:colOff>31750</xdr:colOff>
      <xdr:row>74</xdr:row>
      <xdr:rowOff>72644</xdr:rowOff>
    </xdr:to>
    <xdr:sp macro="" textlink="">
      <xdr:nvSpPr>
        <xdr:cNvPr id="452" name="楕円 451">
          <a:extLst>
            <a:ext uri="{FF2B5EF4-FFF2-40B4-BE49-F238E27FC236}">
              <a16:creationId xmlns:a16="http://schemas.microsoft.com/office/drawing/2014/main" xmlns="" id="{00000000-0008-0000-0400-0000C4010000}"/>
            </a:ext>
          </a:extLst>
        </xdr:cNvPr>
        <xdr:cNvSpPr/>
      </xdr:nvSpPr>
      <xdr:spPr>
        <a:xfrm>
          <a:off x="14732000" y="1265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82821</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4401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46482</xdr:rowOff>
    </xdr:from>
    <xdr:to>
      <xdr:col>69</xdr:col>
      <xdr:colOff>142875</xdr:colOff>
      <xdr:row>73</xdr:row>
      <xdr:rowOff>148082</xdr:rowOff>
    </xdr:to>
    <xdr:sp macro="" textlink="">
      <xdr:nvSpPr>
        <xdr:cNvPr id="454" name="楕円 453">
          <a:extLst>
            <a:ext uri="{FF2B5EF4-FFF2-40B4-BE49-F238E27FC236}">
              <a16:creationId xmlns:a16="http://schemas.microsoft.com/office/drawing/2014/main" xmlns="" id="{00000000-0008-0000-0400-0000C6010000}"/>
            </a:ext>
          </a:extLst>
        </xdr:cNvPr>
        <xdr:cNvSpPr/>
      </xdr:nvSpPr>
      <xdr:spPr>
        <a:xfrm>
          <a:off x="13843000" y="1256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158259</xdr:rowOff>
    </xdr:from>
    <xdr:ext cx="7620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3512800" y="1233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87630</xdr:rowOff>
    </xdr:from>
    <xdr:to>
      <xdr:col>65</xdr:col>
      <xdr:colOff>53975</xdr:colOff>
      <xdr:row>74</xdr:row>
      <xdr:rowOff>17780</xdr:rowOff>
    </xdr:to>
    <xdr:sp macro="" textlink="">
      <xdr:nvSpPr>
        <xdr:cNvPr id="456" name="楕円 455">
          <a:extLst>
            <a:ext uri="{FF2B5EF4-FFF2-40B4-BE49-F238E27FC236}">
              <a16:creationId xmlns:a16="http://schemas.microsoft.com/office/drawing/2014/main" xmlns="" id="{00000000-0008-0000-0400-0000C8010000}"/>
            </a:ext>
          </a:extLst>
        </xdr:cNvPr>
        <xdr:cNvSpPr/>
      </xdr:nvSpPr>
      <xdr:spPr>
        <a:xfrm>
          <a:off x="12954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27957</xdr:rowOff>
    </xdr:from>
    <xdr:ext cx="762000" cy="259045"/>
    <xdr:sp macro="" textlink="">
      <xdr:nvSpPr>
        <xdr:cNvPr id="457" name="テキスト ボックス 456">
          <a:extLst>
            <a:ext uri="{FF2B5EF4-FFF2-40B4-BE49-F238E27FC236}">
              <a16:creationId xmlns:a16="http://schemas.microsoft.com/office/drawing/2014/main" xmlns="" id="{00000000-0008-0000-0400-0000C9010000}"/>
            </a:ext>
          </a:extLst>
        </xdr:cNvPr>
        <xdr:cNvSpPr txBox="1"/>
      </xdr:nvSpPr>
      <xdr:spPr>
        <a:xfrm>
          <a:off x="12623800" y="1237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兵庫県朝来市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52144</xdr:rowOff>
    </xdr:from>
    <xdr:to>
      <xdr:col>29</xdr:col>
      <xdr:colOff>127000</xdr:colOff>
      <xdr:row>19</xdr:row>
      <xdr:rowOff>112266</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2157169"/>
          <a:ext cx="0" cy="1260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84343</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3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112266</xdr:rowOff>
    </xdr:from>
    <xdr:to>
      <xdr:col>30</xdr:col>
      <xdr:colOff>25400</xdr:colOff>
      <xdr:row>19</xdr:row>
      <xdr:rowOff>112266</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417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138521</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9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52144</xdr:rowOff>
    </xdr:from>
    <xdr:to>
      <xdr:col>30</xdr:col>
      <xdr:colOff>25400</xdr:colOff>
      <xdr:row>12</xdr:row>
      <xdr:rowOff>52144</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215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60652</xdr:rowOff>
    </xdr:from>
    <xdr:to>
      <xdr:col>29</xdr:col>
      <xdr:colOff>127000</xdr:colOff>
      <xdr:row>13</xdr:row>
      <xdr:rowOff>74041</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5003800" y="2337127"/>
          <a:ext cx="647700" cy="13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168940</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788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25413</xdr:rowOff>
    </xdr:from>
    <xdr:to>
      <xdr:col>29</xdr:col>
      <xdr:colOff>177800</xdr:colOff>
      <xdr:row>16</xdr:row>
      <xdr:rowOff>127013</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74041</xdr:rowOff>
    </xdr:from>
    <xdr:to>
      <xdr:col>26</xdr:col>
      <xdr:colOff>50800</xdr:colOff>
      <xdr:row>13</xdr:row>
      <xdr:rowOff>102959</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4305300" y="2350516"/>
          <a:ext cx="698500" cy="28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40206</xdr:rowOff>
    </xdr:from>
    <xdr:to>
      <xdr:col>26</xdr:col>
      <xdr:colOff>101600</xdr:colOff>
      <xdr:row>16</xdr:row>
      <xdr:rowOff>141806</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126583</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2917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102959</xdr:rowOff>
    </xdr:from>
    <xdr:to>
      <xdr:col>22</xdr:col>
      <xdr:colOff>114300</xdr:colOff>
      <xdr:row>13</xdr:row>
      <xdr:rowOff>112609</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3606800" y="2379434"/>
          <a:ext cx="698500" cy="9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57727</xdr:rowOff>
    </xdr:from>
    <xdr:to>
      <xdr:col>22</xdr:col>
      <xdr:colOff>165100</xdr:colOff>
      <xdr:row>16</xdr:row>
      <xdr:rowOff>159327</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144104</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112609</xdr:rowOff>
    </xdr:from>
    <xdr:to>
      <xdr:col>18</xdr:col>
      <xdr:colOff>177800</xdr:colOff>
      <xdr:row>13</xdr:row>
      <xdr:rowOff>135665</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flipV="1">
          <a:off x="2908300" y="2389084"/>
          <a:ext cx="698500" cy="23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21298</xdr:rowOff>
    </xdr:from>
    <xdr:to>
      <xdr:col>19</xdr:col>
      <xdr:colOff>38100</xdr:colOff>
      <xdr:row>16</xdr:row>
      <xdr:rowOff>122898</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107675</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289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164598</xdr:rowOff>
    </xdr:from>
    <xdr:to>
      <xdr:col>15</xdr:col>
      <xdr:colOff>101600</xdr:colOff>
      <xdr:row>15</xdr:row>
      <xdr:rowOff>94748</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2612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79525</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2698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9852</xdr:rowOff>
    </xdr:from>
    <xdr:to>
      <xdr:col>29</xdr:col>
      <xdr:colOff>177800</xdr:colOff>
      <xdr:row>13</xdr:row>
      <xdr:rowOff>111452</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2286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26379</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2131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23241</xdr:rowOff>
    </xdr:from>
    <xdr:to>
      <xdr:col>26</xdr:col>
      <xdr:colOff>101600</xdr:colOff>
      <xdr:row>13</xdr:row>
      <xdr:rowOff>124841</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2299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135018</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2068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52159</xdr:rowOff>
    </xdr:from>
    <xdr:to>
      <xdr:col>22</xdr:col>
      <xdr:colOff>165100</xdr:colOff>
      <xdr:row>13</xdr:row>
      <xdr:rowOff>153759</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2328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163936</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209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61809</xdr:rowOff>
    </xdr:from>
    <xdr:to>
      <xdr:col>19</xdr:col>
      <xdr:colOff>38100</xdr:colOff>
      <xdr:row>13</xdr:row>
      <xdr:rowOff>163409</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2338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2136</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210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84865</xdr:rowOff>
    </xdr:from>
    <xdr:to>
      <xdr:col>15</xdr:col>
      <xdr:colOff>101600</xdr:colOff>
      <xdr:row>14</xdr:row>
      <xdr:rowOff>15015</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2361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25192</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213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a:extLst>
            <a:ext uri="{FF2B5EF4-FFF2-40B4-BE49-F238E27FC236}">
              <a16:creationId xmlns:a16="http://schemas.microsoft.com/office/drawing/2014/main" xmlns="" id="{00000000-0008-0000-0500-00006B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a:extLst>
            <a:ext uri="{FF2B5EF4-FFF2-40B4-BE49-F238E27FC236}">
              <a16:creationId xmlns:a16="http://schemas.microsoft.com/office/drawing/2014/main" xmlns="" id="{00000000-0008-0000-0500-00006D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a:extLst>
            <a:ext uri="{FF2B5EF4-FFF2-40B4-BE49-F238E27FC236}">
              <a16:creationId xmlns:a16="http://schemas.microsoft.com/office/drawing/2014/main" xmlns="" id="{00000000-0008-0000-0500-00006E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168181</xdr:rowOff>
    </xdr:from>
    <xdr:to>
      <xdr:col>29</xdr:col>
      <xdr:colOff>127000</xdr:colOff>
      <xdr:row>39</xdr:row>
      <xdr:rowOff>10839</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flipV="1">
          <a:off x="5651500" y="6092731"/>
          <a:ext cx="0" cy="15571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154366</xdr:rowOff>
    </xdr:from>
    <xdr:ext cx="762000" cy="259045"/>
    <xdr:sp macro="" textlink="">
      <xdr:nvSpPr>
        <xdr:cNvPr id="112" name="人口1人当たり決算額の推移最小値テキスト445">
          <a:extLst>
            <a:ext uri="{FF2B5EF4-FFF2-40B4-BE49-F238E27FC236}">
              <a16:creationId xmlns:a16="http://schemas.microsoft.com/office/drawing/2014/main" xmlns="" id="{00000000-0008-0000-0500-000070000000}"/>
            </a:ext>
          </a:extLst>
        </xdr:cNvPr>
        <xdr:cNvSpPr txBox="1"/>
      </xdr:nvSpPr>
      <xdr:spPr>
        <a:xfrm>
          <a:off x="5740400" y="762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10839</xdr:rowOff>
    </xdr:from>
    <xdr:to>
      <xdr:col>30</xdr:col>
      <xdr:colOff>25400</xdr:colOff>
      <xdr:row>39</xdr:row>
      <xdr:rowOff>10839</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a:off x="5562600" y="7649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83108</xdr:rowOff>
    </xdr:from>
    <xdr:ext cx="762000" cy="259045"/>
    <xdr:sp macro="" textlink="">
      <xdr:nvSpPr>
        <xdr:cNvPr id="114" name="人口1人当たり決算額の推移最大値テキスト445">
          <a:extLst>
            <a:ext uri="{FF2B5EF4-FFF2-40B4-BE49-F238E27FC236}">
              <a16:creationId xmlns:a16="http://schemas.microsoft.com/office/drawing/2014/main" xmlns="" id="{00000000-0008-0000-0500-000072000000}"/>
            </a:ext>
          </a:extLst>
        </xdr:cNvPr>
        <xdr:cNvSpPr txBox="1"/>
      </xdr:nvSpPr>
      <xdr:spPr>
        <a:xfrm>
          <a:off x="5740400" y="583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168181</xdr:rowOff>
    </xdr:from>
    <xdr:to>
      <xdr:col>30</xdr:col>
      <xdr:colOff>25400</xdr:colOff>
      <xdr:row>33</xdr:row>
      <xdr:rowOff>168181</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a:off x="5562600" y="60927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271116</xdr:rowOff>
    </xdr:from>
    <xdr:to>
      <xdr:col>29</xdr:col>
      <xdr:colOff>127000</xdr:colOff>
      <xdr:row>34</xdr:row>
      <xdr:rowOff>282873</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a:off x="5003800" y="6538566"/>
          <a:ext cx="647700" cy="11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233476</xdr:rowOff>
    </xdr:from>
    <xdr:ext cx="762000" cy="259045"/>
    <xdr:sp macro="" textlink="">
      <xdr:nvSpPr>
        <xdr:cNvPr id="117" name="人口1人当たり決算額の推移平均値テキスト445">
          <a:extLst>
            <a:ext uri="{FF2B5EF4-FFF2-40B4-BE49-F238E27FC236}">
              <a16:creationId xmlns:a16="http://schemas.microsoft.com/office/drawing/2014/main" xmlns="" id="{00000000-0008-0000-0500-000075000000}"/>
            </a:ext>
          </a:extLst>
        </xdr:cNvPr>
        <xdr:cNvSpPr txBox="1"/>
      </xdr:nvSpPr>
      <xdr:spPr>
        <a:xfrm>
          <a:off x="5740400" y="6843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261399</xdr:rowOff>
    </xdr:from>
    <xdr:to>
      <xdr:col>29</xdr:col>
      <xdr:colOff>177800</xdr:colOff>
      <xdr:row>36</xdr:row>
      <xdr:rowOff>20099</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56007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271116</xdr:rowOff>
    </xdr:from>
    <xdr:to>
      <xdr:col>26</xdr:col>
      <xdr:colOff>50800</xdr:colOff>
      <xdr:row>34</xdr:row>
      <xdr:rowOff>294597</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flipV="1">
          <a:off x="4305300" y="6538566"/>
          <a:ext cx="698500" cy="23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237298</xdr:rowOff>
    </xdr:from>
    <xdr:to>
      <xdr:col>26</xdr:col>
      <xdr:colOff>101600</xdr:colOff>
      <xdr:row>35</xdr:row>
      <xdr:rowOff>338898</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49530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323675</xdr:rowOff>
    </xdr:from>
    <xdr:ext cx="7366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4622800" y="6934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294597</xdr:rowOff>
    </xdr:from>
    <xdr:to>
      <xdr:col>22</xdr:col>
      <xdr:colOff>114300</xdr:colOff>
      <xdr:row>34</xdr:row>
      <xdr:rowOff>330095</xdr:rowOff>
    </xdr:to>
    <xdr:cxnSp macro="">
      <xdr:nvCxnSpPr>
        <xdr:cNvPr id="122" name="直線コネクタ 121">
          <a:extLst>
            <a:ext uri="{FF2B5EF4-FFF2-40B4-BE49-F238E27FC236}">
              <a16:creationId xmlns:a16="http://schemas.microsoft.com/office/drawing/2014/main" xmlns="" id="{00000000-0008-0000-0500-00007A000000}"/>
            </a:ext>
          </a:extLst>
        </xdr:cNvPr>
        <xdr:cNvCxnSpPr/>
      </xdr:nvCxnSpPr>
      <xdr:spPr bwMode="auto">
        <a:xfrm flipV="1">
          <a:off x="3606800" y="6562047"/>
          <a:ext cx="698500" cy="35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206763</xdr:rowOff>
    </xdr:from>
    <xdr:to>
      <xdr:col>22</xdr:col>
      <xdr:colOff>165100</xdr:colOff>
      <xdr:row>35</xdr:row>
      <xdr:rowOff>308363</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bwMode="auto">
        <a:xfrm>
          <a:off x="42545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293140</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3924300" y="690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330095</xdr:rowOff>
    </xdr:from>
    <xdr:to>
      <xdr:col>18</xdr:col>
      <xdr:colOff>177800</xdr:colOff>
      <xdr:row>35</xdr:row>
      <xdr:rowOff>84480</xdr:rowOff>
    </xdr:to>
    <xdr:cxnSp macro="">
      <xdr:nvCxnSpPr>
        <xdr:cNvPr id="125" name="直線コネクタ 124">
          <a:extLst>
            <a:ext uri="{FF2B5EF4-FFF2-40B4-BE49-F238E27FC236}">
              <a16:creationId xmlns:a16="http://schemas.microsoft.com/office/drawing/2014/main" xmlns="" id="{00000000-0008-0000-0500-00007D000000}"/>
            </a:ext>
          </a:extLst>
        </xdr:cNvPr>
        <xdr:cNvCxnSpPr/>
      </xdr:nvCxnSpPr>
      <xdr:spPr bwMode="auto">
        <a:xfrm flipV="1">
          <a:off x="2908300" y="6597545"/>
          <a:ext cx="698500" cy="97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210486</xdr:rowOff>
    </xdr:from>
    <xdr:to>
      <xdr:col>19</xdr:col>
      <xdr:colOff>38100</xdr:colOff>
      <xdr:row>35</xdr:row>
      <xdr:rowOff>312086</xdr:rowOff>
    </xdr:to>
    <xdr:sp macro="" textlink="">
      <xdr:nvSpPr>
        <xdr:cNvPr id="126" name="フローチャート: 判断 125">
          <a:extLst>
            <a:ext uri="{FF2B5EF4-FFF2-40B4-BE49-F238E27FC236}">
              <a16:creationId xmlns:a16="http://schemas.microsoft.com/office/drawing/2014/main" xmlns="" id="{00000000-0008-0000-0500-00007E000000}"/>
            </a:ext>
          </a:extLst>
        </xdr:cNvPr>
        <xdr:cNvSpPr/>
      </xdr:nvSpPr>
      <xdr:spPr bwMode="auto">
        <a:xfrm>
          <a:off x="35560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296863</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3225800" y="690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88054</xdr:rowOff>
    </xdr:from>
    <xdr:to>
      <xdr:col>15</xdr:col>
      <xdr:colOff>101600</xdr:colOff>
      <xdr:row>35</xdr:row>
      <xdr:rowOff>189654</xdr:rowOff>
    </xdr:to>
    <xdr:sp macro="" textlink="">
      <xdr:nvSpPr>
        <xdr:cNvPr id="128" name="フローチャート: 判断 127">
          <a:extLst>
            <a:ext uri="{FF2B5EF4-FFF2-40B4-BE49-F238E27FC236}">
              <a16:creationId xmlns:a16="http://schemas.microsoft.com/office/drawing/2014/main" xmlns="" id="{00000000-0008-0000-0500-000080000000}"/>
            </a:ext>
          </a:extLst>
        </xdr:cNvPr>
        <xdr:cNvSpPr/>
      </xdr:nvSpPr>
      <xdr:spPr bwMode="auto">
        <a:xfrm>
          <a:off x="2857500" y="6698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174431</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2527300" y="678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232073</xdr:rowOff>
    </xdr:from>
    <xdr:to>
      <xdr:col>29</xdr:col>
      <xdr:colOff>177800</xdr:colOff>
      <xdr:row>34</xdr:row>
      <xdr:rowOff>333673</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5600700" y="6499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77150</xdr:rowOff>
    </xdr:from>
    <xdr:ext cx="762000" cy="259045"/>
    <xdr:sp macro="" textlink="">
      <xdr:nvSpPr>
        <xdr:cNvPr id="136" name="人口1人当たり決算額の推移該当値テキスト445">
          <a:extLst>
            <a:ext uri="{FF2B5EF4-FFF2-40B4-BE49-F238E27FC236}">
              <a16:creationId xmlns:a16="http://schemas.microsoft.com/office/drawing/2014/main" xmlns="" id="{00000000-0008-0000-0500-000088000000}"/>
            </a:ext>
          </a:extLst>
        </xdr:cNvPr>
        <xdr:cNvSpPr txBox="1"/>
      </xdr:nvSpPr>
      <xdr:spPr>
        <a:xfrm>
          <a:off x="5740400" y="634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220316</xdr:rowOff>
    </xdr:from>
    <xdr:to>
      <xdr:col>26</xdr:col>
      <xdr:colOff>101600</xdr:colOff>
      <xdr:row>34</xdr:row>
      <xdr:rowOff>321916</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4953000" y="6487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332093</xdr:rowOff>
    </xdr:from>
    <xdr:ext cx="7366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4622800" y="6256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243797</xdr:rowOff>
    </xdr:from>
    <xdr:to>
      <xdr:col>22</xdr:col>
      <xdr:colOff>165100</xdr:colOff>
      <xdr:row>35</xdr:row>
      <xdr:rowOff>2497</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4254500" y="6511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12673</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3924300" y="6280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279295</xdr:rowOff>
    </xdr:from>
    <xdr:to>
      <xdr:col>19</xdr:col>
      <xdr:colOff>38100</xdr:colOff>
      <xdr:row>35</xdr:row>
      <xdr:rowOff>37995</xdr:rowOff>
    </xdr:to>
    <xdr:sp macro="" textlink="">
      <xdr:nvSpPr>
        <xdr:cNvPr id="141" name="楕円 140">
          <a:extLst>
            <a:ext uri="{FF2B5EF4-FFF2-40B4-BE49-F238E27FC236}">
              <a16:creationId xmlns:a16="http://schemas.microsoft.com/office/drawing/2014/main" xmlns="" id="{00000000-0008-0000-0500-00008D000000}"/>
            </a:ext>
          </a:extLst>
        </xdr:cNvPr>
        <xdr:cNvSpPr/>
      </xdr:nvSpPr>
      <xdr:spPr bwMode="auto">
        <a:xfrm>
          <a:off x="3556000" y="6546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48172</xdr:rowOff>
    </xdr:from>
    <xdr:ext cx="762000" cy="259045"/>
    <xdr:sp macro="" textlink="">
      <xdr:nvSpPr>
        <xdr:cNvPr id="142" name="テキスト ボックス 141">
          <a:extLst>
            <a:ext uri="{FF2B5EF4-FFF2-40B4-BE49-F238E27FC236}">
              <a16:creationId xmlns:a16="http://schemas.microsoft.com/office/drawing/2014/main" xmlns="" id="{00000000-0008-0000-0500-00008E000000}"/>
            </a:ext>
          </a:extLst>
        </xdr:cNvPr>
        <xdr:cNvSpPr txBox="1"/>
      </xdr:nvSpPr>
      <xdr:spPr>
        <a:xfrm>
          <a:off x="3225800" y="6315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33680</xdr:rowOff>
    </xdr:from>
    <xdr:to>
      <xdr:col>15</xdr:col>
      <xdr:colOff>101600</xdr:colOff>
      <xdr:row>35</xdr:row>
      <xdr:rowOff>135280</xdr:rowOff>
    </xdr:to>
    <xdr:sp macro="" textlink="">
      <xdr:nvSpPr>
        <xdr:cNvPr id="143" name="楕円 142">
          <a:extLst>
            <a:ext uri="{FF2B5EF4-FFF2-40B4-BE49-F238E27FC236}">
              <a16:creationId xmlns:a16="http://schemas.microsoft.com/office/drawing/2014/main" xmlns="" id="{00000000-0008-0000-0500-00008F000000}"/>
            </a:ext>
          </a:extLst>
        </xdr:cNvPr>
        <xdr:cNvSpPr/>
      </xdr:nvSpPr>
      <xdr:spPr bwMode="auto">
        <a:xfrm>
          <a:off x="2857500" y="6644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145458</xdr:rowOff>
    </xdr:from>
    <xdr:ext cx="762000" cy="259045"/>
    <xdr:sp macro="" textlink="">
      <xdr:nvSpPr>
        <xdr:cNvPr id="144" name="テキスト ボックス 143">
          <a:extLst>
            <a:ext uri="{FF2B5EF4-FFF2-40B4-BE49-F238E27FC236}">
              <a16:creationId xmlns:a16="http://schemas.microsoft.com/office/drawing/2014/main" xmlns="" id="{00000000-0008-0000-0500-000090000000}"/>
            </a:ext>
          </a:extLst>
        </xdr:cNvPr>
        <xdr:cNvSpPr txBox="1"/>
      </xdr:nvSpPr>
      <xdr:spPr>
        <a:xfrm>
          <a:off x="2527300" y="641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兵庫県朝来市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30,689
30,363
403.06
21,131,740
20,498,409
363,186
12,727,021
24,166,933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79464</xdr:rowOff>
    </xdr:from>
    <xdr:to>
      <xdr:col>24</xdr:col>
      <xdr:colOff>62865</xdr:colOff>
      <xdr:row>39</xdr:row>
      <xdr:rowOff>124841</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394414"/>
          <a:ext cx="1270" cy="141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128668</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81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124841</xdr:rowOff>
    </xdr:from>
    <xdr:to>
      <xdr:col>24</xdr:col>
      <xdr:colOff>152400</xdr:colOff>
      <xdr:row>39</xdr:row>
      <xdr:rowOff>124841</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81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26141</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1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79464</xdr:rowOff>
    </xdr:from>
    <xdr:to>
      <xdr:col>24</xdr:col>
      <xdr:colOff>152400</xdr:colOff>
      <xdr:row>31</xdr:row>
      <xdr:rowOff>79464</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39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80588</xdr:rowOff>
    </xdr:from>
    <xdr:to>
      <xdr:col>24</xdr:col>
      <xdr:colOff>63500</xdr:colOff>
      <xdr:row>33</xdr:row>
      <xdr:rowOff>93447</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5738438"/>
          <a:ext cx="838200" cy="1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94988</xdr:rowOff>
    </xdr:from>
    <xdr:ext cx="534377"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095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116561</xdr:rowOff>
    </xdr:from>
    <xdr:to>
      <xdr:col>24</xdr:col>
      <xdr:colOff>114300</xdr:colOff>
      <xdr:row>36</xdr:row>
      <xdr:rowOff>46711</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93447</xdr:rowOff>
    </xdr:from>
    <xdr:to>
      <xdr:col>19</xdr:col>
      <xdr:colOff>177800</xdr:colOff>
      <xdr:row>33</xdr:row>
      <xdr:rowOff>136728</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5751297"/>
          <a:ext cx="889000" cy="4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127000</xdr:rowOff>
    </xdr:from>
    <xdr:to>
      <xdr:col>20</xdr:col>
      <xdr:colOff>38100</xdr:colOff>
      <xdr:row>36</xdr:row>
      <xdr:rowOff>57150</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48277</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30111" y="62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136728</xdr:rowOff>
    </xdr:from>
    <xdr:to>
      <xdr:col>15</xdr:col>
      <xdr:colOff>50800</xdr:colOff>
      <xdr:row>34</xdr:row>
      <xdr:rowOff>16142</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5794578"/>
          <a:ext cx="889000" cy="5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143478</xdr:rowOff>
    </xdr:from>
    <xdr:to>
      <xdr:col>15</xdr:col>
      <xdr:colOff>101600</xdr:colOff>
      <xdr:row>36</xdr:row>
      <xdr:rowOff>73628</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64755</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125165</xdr:rowOff>
    </xdr:from>
    <xdr:to>
      <xdr:col>10</xdr:col>
      <xdr:colOff>114300</xdr:colOff>
      <xdr:row>34</xdr:row>
      <xdr:rowOff>16142</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a:off x="1130300" y="5783015"/>
          <a:ext cx="889000" cy="6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71450</xdr:rowOff>
    </xdr:from>
    <xdr:to>
      <xdr:col>10</xdr:col>
      <xdr:colOff>165100</xdr:colOff>
      <xdr:row>36</xdr:row>
      <xdr:rowOff>1600</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164177</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7975</xdr:rowOff>
    </xdr:from>
    <xdr:to>
      <xdr:col>6</xdr:col>
      <xdr:colOff>38100</xdr:colOff>
      <xdr:row>34</xdr:row>
      <xdr:rowOff>109575</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100702</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5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29788</xdr:rowOff>
    </xdr:from>
    <xdr:to>
      <xdr:col>24</xdr:col>
      <xdr:colOff>114300</xdr:colOff>
      <xdr:row>33</xdr:row>
      <xdr:rowOff>131388</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568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52665</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553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42647</xdr:rowOff>
    </xdr:from>
    <xdr:to>
      <xdr:col>20</xdr:col>
      <xdr:colOff>38100</xdr:colOff>
      <xdr:row>33</xdr:row>
      <xdr:rowOff>144247</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570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160774</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547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85928</xdr:rowOff>
    </xdr:from>
    <xdr:to>
      <xdr:col>15</xdr:col>
      <xdr:colOff>101600</xdr:colOff>
      <xdr:row>34</xdr:row>
      <xdr:rowOff>16078</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574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32605</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551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136792</xdr:rowOff>
    </xdr:from>
    <xdr:to>
      <xdr:col>10</xdr:col>
      <xdr:colOff>165100</xdr:colOff>
      <xdr:row>34</xdr:row>
      <xdr:rowOff>66942</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579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83469</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556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74365</xdr:rowOff>
    </xdr:from>
    <xdr:to>
      <xdr:col>6</xdr:col>
      <xdr:colOff>38100</xdr:colOff>
      <xdr:row>34</xdr:row>
      <xdr:rowOff>4515</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573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21042</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550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xmlns=""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86034</xdr:rowOff>
    </xdr:from>
    <xdr:to>
      <xdr:col>24</xdr:col>
      <xdr:colOff>62865</xdr:colOff>
      <xdr:row>59</xdr:row>
      <xdr:rowOff>13970</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flipV="1">
          <a:off x="4633595" y="8658534"/>
          <a:ext cx="1270" cy="147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17797</xdr:rowOff>
    </xdr:from>
    <xdr:ext cx="534377" cy="259045"/>
    <xdr:sp macro="" textlink="">
      <xdr:nvSpPr>
        <xdr:cNvPr id="113" name="物件費最小値テキスト">
          <a:extLst>
            <a:ext uri="{FF2B5EF4-FFF2-40B4-BE49-F238E27FC236}">
              <a16:creationId xmlns:a16="http://schemas.microsoft.com/office/drawing/2014/main" xmlns="" id="{00000000-0008-0000-0600-000071000000}"/>
            </a:ext>
          </a:extLst>
        </xdr:cNvPr>
        <xdr:cNvSpPr txBox="1"/>
      </xdr:nvSpPr>
      <xdr:spPr>
        <a:xfrm>
          <a:off x="4686300" y="101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13970</xdr:rowOff>
    </xdr:from>
    <xdr:to>
      <xdr:col>24</xdr:col>
      <xdr:colOff>152400</xdr:colOff>
      <xdr:row>59</xdr:row>
      <xdr:rowOff>13970</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a:off x="4546600" y="1012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32711</xdr:rowOff>
    </xdr:from>
    <xdr:ext cx="599010" cy="259045"/>
    <xdr:sp macro="" textlink="">
      <xdr:nvSpPr>
        <xdr:cNvPr id="115" name="物件費最大値テキスト">
          <a:extLst>
            <a:ext uri="{FF2B5EF4-FFF2-40B4-BE49-F238E27FC236}">
              <a16:creationId xmlns:a16="http://schemas.microsoft.com/office/drawing/2014/main" xmlns="" id="{00000000-0008-0000-0600-000073000000}"/>
            </a:ext>
          </a:extLst>
        </xdr:cNvPr>
        <xdr:cNvSpPr txBox="1"/>
      </xdr:nvSpPr>
      <xdr:spPr>
        <a:xfrm>
          <a:off x="4686300" y="843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86034</xdr:rowOff>
    </xdr:from>
    <xdr:to>
      <xdr:col>24</xdr:col>
      <xdr:colOff>152400</xdr:colOff>
      <xdr:row>50</xdr:row>
      <xdr:rowOff>86034</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865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5219</xdr:rowOff>
    </xdr:from>
    <xdr:to>
      <xdr:col>24</xdr:col>
      <xdr:colOff>63500</xdr:colOff>
      <xdr:row>56</xdr:row>
      <xdr:rowOff>15497</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3797300" y="9606419"/>
          <a:ext cx="838200" cy="1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67007</xdr:rowOff>
    </xdr:from>
    <xdr:ext cx="534377" cy="259045"/>
    <xdr:sp macro="" textlink="">
      <xdr:nvSpPr>
        <xdr:cNvPr id="118" name="物件費平均値テキスト">
          <a:extLst>
            <a:ext uri="{FF2B5EF4-FFF2-40B4-BE49-F238E27FC236}">
              <a16:creationId xmlns:a16="http://schemas.microsoft.com/office/drawing/2014/main" xmlns="" id="{00000000-0008-0000-0600-000076000000}"/>
            </a:ext>
          </a:extLst>
        </xdr:cNvPr>
        <xdr:cNvSpPr txBox="1"/>
      </xdr:nvSpPr>
      <xdr:spPr>
        <a:xfrm>
          <a:off x="4686300" y="98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88580</xdr:rowOff>
    </xdr:from>
    <xdr:to>
      <xdr:col>24</xdr:col>
      <xdr:colOff>114300</xdr:colOff>
      <xdr:row>58</xdr:row>
      <xdr:rowOff>18730</xdr:rowOff>
    </xdr:to>
    <xdr:sp macro="" textlink="">
      <xdr:nvSpPr>
        <xdr:cNvPr id="119" name="フローチャート: 判断 118">
          <a:extLst>
            <a:ext uri="{FF2B5EF4-FFF2-40B4-BE49-F238E27FC236}">
              <a16:creationId xmlns:a16="http://schemas.microsoft.com/office/drawing/2014/main" xmlns="" id="{00000000-0008-0000-0600-000077000000}"/>
            </a:ext>
          </a:extLst>
        </xdr:cNvPr>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153663</xdr:rowOff>
    </xdr:from>
    <xdr:to>
      <xdr:col>19</xdr:col>
      <xdr:colOff>177800</xdr:colOff>
      <xdr:row>56</xdr:row>
      <xdr:rowOff>5219</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2908300" y="9583413"/>
          <a:ext cx="889000" cy="2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73858</xdr:rowOff>
    </xdr:from>
    <xdr:to>
      <xdr:col>20</xdr:col>
      <xdr:colOff>38100</xdr:colOff>
      <xdr:row>58</xdr:row>
      <xdr:rowOff>4008</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3746500" y="98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166585</xdr:rowOff>
    </xdr:from>
    <xdr:ext cx="534377" cy="259045"/>
    <xdr:sp macro="" textlink="">
      <xdr:nvSpPr>
        <xdr:cNvPr id="122" name="テキスト ボックス 121">
          <a:extLst>
            <a:ext uri="{FF2B5EF4-FFF2-40B4-BE49-F238E27FC236}">
              <a16:creationId xmlns:a16="http://schemas.microsoft.com/office/drawing/2014/main" xmlns="" id="{00000000-0008-0000-0600-00007A000000}"/>
            </a:ext>
          </a:extLst>
        </xdr:cNvPr>
        <xdr:cNvSpPr txBox="1"/>
      </xdr:nvSpPr>
      <xdr:spPr>
        <a:xfrm>
          <a:off x="3530111" y="993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153663</xdr:rowOff>
    </xdr:from>
    <xdr:to>
      <xdr:col>15</xdr:col>
      <xdr:colOff>50800</xdr:colOff>
      <xdr:row>55</xdr:row>
      <xdr:rowOff>160064</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flipV="1">
          <a:off x="2019300" y="9583413"/>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82325</xdr:rowOff>
    </xdr:from>
    <xdr:to>
      <xdr:col>15</xdr:col>
      <xdr:colOff>101600</xdr:colOff>
      <xdr:row>58</xdr:row>
      <xdr:rowOff>12475</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2857500" y="985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3602</xdr:rowOff>
    </xdr:from>
    <xdr:ext cx="534377" cy="259045"/>
    <xdr:sp macro="" textlink="">
      <xdr:nvSpPr>
        <xdr:cNvPr id="125" name="テキスト ボックス 124">
          <a:extLst>
            <a:ext uri="{FF2B5EF4-FFF2-40B4-BE49-F238E27FC236}">
              <a16:creationId xmlns:a16="http://schemas.microsoft.com/office/drawing/2014/main" xmlns="" id="{00000000-0008-0000-0600-00007D000000}"/>
            </a:ext>
          </a:extLst>
        </xdr:cNvPr>
        <xdr:cNvSpPr txBox="1"/>
      </xdr:nvSpPr>
      <xdr:spPr>
        <a:xfrm>
          <a:off x="2641111" y="994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160064</xdr:rowOff>
    </xdr:from>
    <xdr:to>
      <xdr:col>10</xdr:col>
      <xdr:colOff>114300</xdr:colOff>
      <xdr:row>56</xdr:row>
      <xdr:rowOff>33456</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flipV="1">
          <a:off x="1130300" y="9589814"/>
          <a:ext cx="889000" cy="4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75952</xdr:rowOff>
    </xdr:from>
    <xdr:to>
      <xdr:col>10</xdr:col>
      <xdr:colOff>165100</xdr:colOff>
      <xdr:row>58</xdr:row>
      <xdr:rowOff>6102</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1968500" y="98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168679</xdr:rowOff>
    </xdr:from>
    <xdr:ext cx="534377"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1752111" y="99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93728</xdr:rowOff>
    </xdr:from>
    <xdr:to>
      <xdr:col>6</xdr:col>
      <xdr:colOff>38100</xdr:colOff>
      <xdr:row>58</xdr:row>
      <xdr:rowOff>23878</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1079500" y="986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15005</xdr:rowOff>
    </xdr:from>
    <xdr:ext cx="534377"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863111" y="995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136147</xdr:rowOff>
    </xdr:from>
    <xdr:to>
      <xdr:col>24</xdr:col>
      <xdr:colOff>114300</xdr:colOff>
      <xdr:row>56</xdr:row>
      <xdr:rowOff>66297</xdr:rowOff>
    </xdr:to>
    <xdr:sp macro="" textlink="">
      <xdr:nvSpPr>
        <xdr:cNvPr id="136" name="楕円 135">
          <a:extLst>
            <a:ext uri="{FF2B5EF4-FFF2-40B4-BE49-F238E27FC236}">
              <a16:creationId xmlns:a16="http://schemas.microsoft.com/office/drawing/2014/main" xmlns="" id="{00000000-0008-0000-0600-000088000000}"/>
            </a:ext>
          </a:extLst>
        </xdr:cNvPr>
        <xdr:cNvSpPr/>
      </xdr:nvSpPr>
      <xdr:spPr>
        <a:xfrm>
          <a:off x="4584700" y="956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159024</xdr:rowOff>
    </xdr:from>
    <xdr:ext cx="599010" cy="259045"/>
    <xdr:sp macro="" textlink="">
      <xdr:nvSpPr>
        <xdr:cNvPr id="137" name="物件費該当値テキスト">
          <a:extLst>
            <a:ext uri="{FF2B5EF4-FFF2-40B4-BE49-F238E27FC236}">
              <a16:creationId xmlns:a16="http://schemas.microsoft.com/office/drawing/2014/main" xmlns="" id="{00000000-0008-0000-0600-000089000000}"/>
            </a:ext>
          </a:extLst>
        </xdr:cNvPr>
        <xdr:cNvSpPr txBox="1"/>
      </xdr:nvSpPr>
      <xdr:spPr>
        <a:xfrm>
          <a:off x="4686300" y="9417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125869</xdr:rowOff>
    </xdr:from>
    <xdr:to>
      <xdr:col>20</xdr:col>
      <xdr:colOff>38100</xdr:colOff>
      <xdr:row>56</xdr:row>
      <xdr:rowOff>56019</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3746500" y="955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72546</xdr:rowOff>
    </xdr:from>
    <xdr:ext cx="59901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3497795" y="9330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102863</xdr:rowOff>
    </xdr:from>
    <xdr:to>
      <xdr:col>15</xdr:col>
      <xdr:colOff>101600</xdr:colOff>
      <xdr:row>56</xdr:row>
      <xdr:rowOff>33013</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2857500" y="953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49540</xdr:rowOff>
    </xdr:from>
    <xdr:ext cx="599010"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2608795" y="9307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109264</xdr:rowOff>
    </xdr:from>
    <xdr:to>
      <xdr:col>10</xdr:col>
      <xdr:colOff>165100</xdr:colOff>
      <xdr:row>56</xdr:row>
      <xdr:rowOff>39414</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1968500" y="953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55941</xdr:rowOff>
    </xdr:from>
    <xdr:ext cx="599010"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1719795" y="9314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154106</xdr:rowOff>
    </xdr:from>
    <xdr:to>
      <xdr:col>6</xdr:col>
      <xdr:colOff>38100</xdr:colOff>
      <xdr:row>56</xdr:row>
      <xdr:rowOff>84256</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1079500" y="958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100783</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863111" y="935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xmlns=""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xmlns="" id="{00000000-0008-0000-06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xmlns=""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61225</xdr:rowOff>
    </xdr:from>
    <xdr:to>
      <xdr:col>24</xdr:col>
      <xdr:colOff>62865</xdr:colOff>
      <xdr:row>79</xdr:row>
      <xdr:rowOff>83432</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flipV="1">
          <a:off x="4633595" y="12062725"/>
          <a:ext cx="1270" cy="1565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87259</xdr:rowOff>
    </xdr:from>
    <xdr:ext cx="378565" cy="259045"/>
    <xdr:sp macro="" textlink="">
      <xdr:nvSpPr>
        <xdr:cNvPr id="172" name="維持補修費最小値テキスト">
          <a:extLst>
            <a:ext uri="{FF2B5EF4-FFF2-40B4-BE49-F238E27FC236}">
              <a16:creationId xmlns:a16="http://schemas.microsoft.com/office/drawing/2014/main" xmlns="" id="{00000000-0008-0000-0600-0000AC000000}"/>
            </a:ext>
          </a:extLst>
        </xdr:cNvPr>
        <xdr:cNvSpPr txBox="1"/>
      </xdr:nvSpPr>
      <xdr:spPr>
        <a:xfrm>
          <a:off x="4686300" y="13631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83432</xdr:rowOff>
    </xdr:from>
    <xdr:to>
      <xdr:col>24</xdr:col>
      <xdr:colOff>152400</xdr:colOff>
      <xdr:row>79</xdr:row>
      <xdr:rowOff>83432</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3627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7902</xdr:rowOff>
    </xdr:from>
    <xdr:ext cx="534377" cy="259045"/>
    <xdr:sp macro="" textlink="">
      <xdr:nvSpPr>
        <xdr:cNvPr id="174" name="維持補修費最大値テキスト">
          <a:extLst>
            <a:ext uri="{FF2B5EF4-FFF2-40B4-BE49-F238E27FC236}">
              <a16:creationId xmlns:a16="http://schemas.microsoft.com/office/drawing/2014/main" xmlns="" id="{00000000-0008-0000-0600-0000AE000000}"/>
            </a:ext>
          </a:extLst>
        </xdr:cNvPr>
        <xdr:cNvSpPr txBox="1"/>
      </xdr:nvSpPr>
      <xdr:spPr>
        <a:xfrm>
          <a:off x="4686300" y="118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61225</xdr:rowOff>
    </xdr:from>
    <xdr:to>
      <xdr:col>24</xdr:col>
      <xdr:colOff>152400</xdr:colOff>
      <xdr:row>70</xdr:row>
      <xdr:rowOff>61225</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4546600" y="1206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23702</xdr:rowOff>
    </xdr:from>
    <xdr:to>
      <xdr:col>24</xdr:col>
      <xdr:colOff>63500</xdr:colOff>
      <xdr:row>79</xdr:row>
      <xdr:rowOff>34021</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3797300" y="13568252"/>
          <a:ext cx="838200" cy="1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60309</xdr:rowOff>
    </xdr:from>
    <xdr:ext cx="469744" cy="259045"/>
    <xdr:sp macro="" textlink="">
      <xdr:nvSpPr>
        <xdr:cNvPr id="177" name="維持補修費平均値テキスト">
          <a:extLst>
            <a:ext uri="{FF2B5EF4-FFF2-40B4-BE49-F238E27FC236}">
              <a16:creationId xmlns:a16="http://schemas.microsoft.com/office/drawing/2014/main" xmlns="" id="{00000000-0008-0000-0600-0000B1000000}"/>
            </a:ext>
          </a:extLst>
        </xdr:cNvPr>
        <xdr:cNvSpPr txBox="1"/>
      </xdr:nvSpPr>
      <xdr:spPr>
        <a:xfrm>
          <a:off x="4686300" y="13261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37432</xdr:rowOff>
    </xdr:from>
    <xdr:to>
      <xdr:col>24</xdr:col>
      <xdr:colOff>114300</xdr:colOff>
      <xdr:row>78</xdr:row>
      <xdr:rowOff>139032</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4584700" y="134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14394</xdr:rowOff>
    </xdr:from>
    <xdr:to>
      <xdr:col>19</xdr:col>
      <xdr:colOff>177800</xdr:colOff>
      <xdr:row>79</xdr:row>
      <xdr:rowOff>23702</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a:off x="2908300" y="13558944"/>
          <a:ext cx="889000" cy="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155586</xdr:rowOff>
    </xdr:from>
    <xdr:to>
      <xdr:col>20</xdr:col>
      <xdr:colOff>38100</xdr:colOff>
      <xdr:row>78</xdr:row>
      <xdr:rowOff>85736</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37465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102263</xdr:rowOff>
    </xdr:from>
    <xdr:ext cx="469744" cy="2590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3562428" y="1313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14394</xdr:rowOff>
    </xdr:from>
    <xdr:to>
      <xdr:col>15</xdr:col>
      <xdr:colOff>50800</xdr:colOff>
      <xdr:row>79</xdr:row>
      <xdr:rowOff>26739</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flipV="1">
          <a:off x="2019300" y="13558944"/>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34265</xdr:rowOff>
    </xdr:from>
    <xdr:to>
      <xdr:col>15</xdr:col>
      <xdr:colOff>101600</xdr:colOff>
      <xdr:row>78</xdr:row>
      <xdr:rowOff>135865</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2857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152392</xdr:rowOff>
    </xdr:from>
    <xdr:ext cx="469744"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2673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26739</xdr:rowOff>
    </xdr:from>
    <xdr:to>
      <xdr:col>10</xdr:col>
      <xdr:colOff>114300</xdr:colOff>
      <xdr:row>79</xdr:row>
      <xdr:rowOff>34806</xdr:rowOff>
    </xdr:to>
    <xdr:cxnSp macro="">
      <xdr:nvCxnSpPr>
        <xdr:cNvPr id="185" name="直線コネクタ 184">
          <a:extLst>
            <a:ext uri="{FF2B5EF4-FFF2-40B4-BE49-F238E27FC236}">
              <a16:creationId xmlns:a16="http://schemas.microsoft.com/office/drawing/2014/main" xmlns="" id="{00000000-0008-0000-0600-0000B9000000}"/>
            </a:ext>
          </a:extLst>
        </xdr:cNvPr>
        <xdr:cNvCxnSpPr/>
      </xdr:nvCxnSpPr>
      <xdr:spPr>
        <a:xfrm flipV="1">
          <a:off x="1130300" y="13571289"/>
          <a:ext cx="889000" cy="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37531</xdr:rowOff>
    </xdr:from>
    <xdr:to>
      <xdr:col>10</xdr:col>
      <xdr:colOff>165100</xdr:colOff>
      <xdr:row>78</xdr:row>
      <xdr:rowOff>139131</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1968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155658</xdr:rowOff>
    </xdr:from>
    <xdr:ext cx="469744"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1784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168811</xdr:rowOff>
    </xdr:from>
    <xdr:to>
      <xdr:col>6</xdr:col>
      <xdr:colOff>38100</xdr:colOff>
      <xdr:row>78</xdr:row>
      <xdr:rowOff>98961</xdr:rowOff>
    </xdr:to>
    <xdr:sp macro="" textlink="">
      <xdr:nvSpPr>
        <xdr:cNvPr id="188" name="フローチャート: 判断 187">
          <a:extLst>
            <a:ext uri="{FF2B5EF4-FFF2-40B4-BE49-F238E27FC236}">
              <a16:creationId xmlns:a16="http://schemas.microsoft.com/office/drawing/2014/main" xmlns="" id="{00000000-0008-0000-0600-0000BC000000}"/>
            </a:ext>
          </a:extLst>
        </xdr:cNvPr>
        <xdr:cNvSpPr/>
      </xdr:nvSpPr>
      <xdr:spPr>
        <a:xfrm>
          <a:off x="1079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115488</xdr:rowOff>
    </xdr:from>
    <xdr:ext cx="469744"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895428"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154671</xdr:rowOff>
    </xdr:from>
    <xdr:to>
      <xdr:col>24</xdr:col>
      <xdr:colOff>114300</xdr:colOff>
      <xdr:row>79</xdr:row>
      <xdr:rowOff>84821</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4584700" y="1352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69598</xdr:rowOff>
    </xdr:from>
    <xdr:ext cx="469744" cy="259045"/>
    <xdr:sp macro="" textlink="">
      <xdr:nvSpPr>
        <xdr:cNvPr id="196" name="維持補修費該当値テキスト">
          <a:extLst>
            <a:ext uri="{FF2B5EF4-FFF2-40B4-BE49-F238E27FC236}">
              <a16:creationId xmlns:a16="http://schemas.microsoft.com/office/drawing/2014/main" xmlns="" id="{00000000-0008-0000-0600-0000C4000000}"/>
            </a:ext>
          </a:extLst>
        </xdr:cNvPr>
        <xdr:cNvSpPr txBox="1"/>
      </xdr:nvSpPr>
      <xdr:spPr>
        <a:xfrm>
          <a:off x="4686300" y="1344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144352</xdr:rowOff>
    </xdr:from>
    <xdr:to>
      <xdr:col>20</xdr:col>
      <xdr:colOff>38100</xdr:colOff>
      <xdr:row>79</xdr:row>
      <xdr:rowOff>74502</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3746500" y="1351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65629</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3562428" y="1361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135044</xdr:rowOff>
    </xdr:from>
    <xdr:to>
      <xdr:col>15</xdr:col>
      <xdr:colOff>101600</xdr:colOff>
      <xdr:row>79</xdr:row>
      <xdr:rowOff>65194</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2857500" y="1350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56321</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2673428" y="13600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147389</xdr:rowOff>
    </xdr:from>
    <xdr:to>
      <xdr:col>10</xdr:col>
      <xdr:colOff>165100</xdr:colOff>
      <xdr:row>79</xdr:row>
      <xdr:rowOff>77539</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1968500" y="1352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68666</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1784428" y="1361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155456</xdr:rowOff>
    </xdr:from>
    <xdr:to>
      <xdr:col>6</xdr:col>
      <xdr:colOff>38100</xdr:colOff>
      <xdr:row>79</xdr:row>
      <xdr:rowOff>85606</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1079500" y="1352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76733</xdr:rowOff>
    </xdr:from>
    <xdr:ext cx="469744"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895428" y="1362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xmlns=""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55194</xdr:rowOff>
    </xdr:from>
    <xdr:to>
      <xdr:col>24</xdr:col>
      <xdr:colOff>62865</xdr:colOff>
      <xdr:row>98</xdr:row>
      <xdr:rowOff>30657</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flipV="1">
          <a:off x="4633595" y="15485694"/>
          <a:ext cx="1270" cy="134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34484</xdr:rowOff>
    </xdr:from>
    <xdr:ext cx="534377" cy="259045"/>
    <xdr:sp macro="" textlink="">
      <xdr:nvSpPr>
        <xdr:cNvPr id="230" name="扶助費最小値テキスト">
          <a:extLst>
            <a:ext uri="{FF2B5EF4-FFF2-40B4-BE49-F238E27FC236}">
              <a16:creationId xmlns:a16="http://schemas.microsoft.com/office/drawing/2014/main" xmlns="" id="{00000000-0008-0000-0600-0000E6000000}"/>
            </a:ext>
          </a:extLst>
        </xdr:cNvPr>
        <xdr:cNvSpPr txBox="1"/>
      </xdr:nvSpPr>
      <xdr:spPr>
        <a:xfrm>
          <a:off x="4686300" y="168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30657</xdr:rowOff>
    </xdr:from>
    <xdr:to>
      <xdr:col>24</xdr:col>
      <xdr:colOff>152400</xdr:colOff>
      <xdr:row>98</xdr:row>
      <xdr:rowOff>30657</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4546600" y="1683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1871</xdr:rowOff>
    </xdr:from>
    <xdr:ext cx="599010" cy="259045"/>
    <xdr:sp macro="" textlink="">
      <xdr:nvSpPr>
        <xdr:cNvPr id="232" name="扶助費最大値テキスト">
          <a:extLst>
            <a:ext uri="{FF2B5EF4-FFF2-40B4-BE49-F238E27FC236}">
              <a16:creationId xmlns:a16="http://schemas.microsoft.com/office/drawing/2014/main" xmlns="" id="{00000000-0008-0000-0600-0000E8000000}"/>
            </a:ext>
          </a:extLst>
        </xdr:cNvPr>
        <xdr:cNvSpPr txBox="1"/>
      </xdr:nvSpPr>
      <xdr:spPr>
        <a:xfrm>
          <a:off x="4686300" y="1526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55194</xdr:rowOff>
    </xdr:from>
    <xdr:to>
      <xdr:col>24</xdr:col>
      <xdr:colOff>152400</xdr:colOff>
      <xdr:row>90</xdr:row>
      <xdr:rowOff>55194</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a:off x="4546600" y="1548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50679</xdr:rowOff>
    </xdr:from>
    <xdr:to>
      <xdr:col>24</xdr:col>
      <xdr:colOff>63500</xdr:colOff>
      <xdr:row>94</xdr:row>
      <xdr:rowOff>86513</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3797300" y="16166979"/>
          <a:ext cx="838200" cy="3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101540</xdr:rowOff>
    </xdr:from>
    <xdr:ext cx="534377" cy="259045"/>
    <xdr:sp macro="" textlink="">
      <xdr:nvSpPr>
        <xdr:cNvPr id="235" name="扶助費平均値テキスト">
          <a:extLst>
            <a:ext uri="{FF2B5EF4-FFF2-40B4-BE49-F238E27FC236}">
              <a16:creationId xmlns:a16="http://schemas.microsoft.com/office/drawing/2014/main" xmlns="" id="{00000000-0008-0000-0600-0000EB000000}"/>
            </a:ext>
          </a:extLst>
        </xdr:cNvPr>
        <xdr:cNvSpPr txBox="1"/>
      </xdr:nvSpPr>
      <xdr:spPr>
        <a:xfrm>
          <a:off x="4686300" y="1621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123113</xdr:rowOff>
    </xdr:from>
    <xdr:to>
      <xdr:col>24</xdr:col>
      <xdr:colOff>114300</xdr:colOff>
      <xdr:row>95</xdr:row>
      <xdr:rowOff>53263</xdr:rowOff>
    </xdr:to>
    <xdr:sp macro="" textlink="">
      <xdr:nvSpPr>
        <xdr:cNvPr id="236" name="フローチャート: 判断 235">
          <a:extLst>
            <a:ext uri="{FF2B5EF4-FFF2-40B4-BE49-F238E27FC236}">
              <a16:creationId xmlns:a16="http://schemas.microsoft.com/office/drawing/2014/main" xmlns="" id="{00000000-0008-0000-0600-0000EC000000}"/>
            </a:ext>
          </a:extLst>
        </xdr:cNvPr>
        <xdr:cNvSpPr/>
      </xdr:nvSpPr>
      <xdr:spPr>
        <a:xfrm>
          <a:off x="45847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50679</xdr:rowOff>
    </xdr:from>
    <xdr:to>
      <xdr:col>19</xdr:col>
      <xdr:colOff>177800</xdr:colOff>
      <xdr:row>94</xdr:row>
      <xdr:rowOff>115297</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2908300" y="16166979"/>
          <a:ext cx="889000" cy="6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110159</xdr:rowOff>
    </xdr:from>
    <xdr:to>
      <xdr:col>20</xdr:col>
      <xdr:colOff>38100</xdr:colOff>
      <xdr:row>95</xdr:row>
      <xdr:rowOff>40309</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3746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31436</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3530111" y="163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115297</xdr:rowOff>
    </xdr:from>
    <xdr:to>
      <xdr:col>15</xdr:col>
      <xdr:colOff>50800</xdr:colOff>
      <xdr:row>95</xdr:row>
      <xdr:rowOff>16523</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2019300" y="16231597"/>
          <a:ext cx="889000" cy="7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127629</xdr:rowOff>
    </xdr:from>
    <xdr:to>
      <xdr:col>15</xdr:col>
      <xdr:colOff>101600</xdr:colOff>
      <xdr:row>95</xdr:row>
      <xdr:rowOff>57779</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2857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48906</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2641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16523</xdr:rowOff>
    </xdr:from>
    <xdr:to>
      <xdr:col>10</xdr:col>
      <xdr:colOff>114300</xdr:colOff>
      <xdr:row>95</xdr:row>
      <xdr:rowOff>65443</xdr:rowOff>
    </xdr:to>
    <xdr:cxnSp macro="">
      <xdr:nvCxnSpPr>
        <xdr:cNvPr id="243" name="直線コネクタ 242">
          <a:extLst>
            <a:ext uri="{FF2B5EF4-FFF2-40B4-BE49-F238E27FC236}">
              <a16:creationId xmlns:a16="http://schemas.microsoft.com/office/drawing/2014/main" xmlns="" id="{00000000-0008-0000-0600-0000F3000000}"/>
            </a:ext>
          </a:extLst>
        </xdr:cNvPr>
        <xdr:cNvCxnSpPr/>
      </xdr:nvCxnSpPr>
      <xdr:spPr>
        <a:xfrm flipV="1">
          <a:off x="1130300" y="16304273"/>
          <a:ext cx="889000" cy="4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25730</xdr:rowOff>
    </xdr:from>
    <xdr:to>
      <xdr:col>10</xdr:col>
      <xdr:colOff>165100</xdr:colOff>
      <xdr:row>95</xdr:row>
      <xdr:rowOff>127330</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1968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118457</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1752111" y="1640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149003</xdr:rowOff>
    </xdr:from>
    <xdr:to>
      <xdr:col>6</xdr:col>
      <xdr:colOff>38100</xdr:colOff>
      <xdr:row>94</xdr:row>
      <xdr:rowOff>79153</xdr:rowOff>
    </xdr:to>
    <xdr:sp macro="" textlink="">
      <xdr:nvSpPr>
        <xdr:cNvPr id="246" name="フローチャート: 判断 245">
          <a:extLst>
            <a:ext uri="{FF2B5EF4-FFF2-40B4-BE49-F238E27FC236}">
              <a16:creationId xmlns:a16="http://schemas.microsoft.com/office/drawing/2014/main" xmlns="" id="{00000000-0008-0000-0600-0000F6000000}"/>
            </a:ext>
          </a:extLst>
        </xdr:cNvPr>
        <xdr:cNvSpPr/>
      </xdr:nvSpPr>
      <xdr:spPr>
        <a:xfrm>
          <a:off x="1079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95680</xdr:rowOff>
    </xdr:from>
    <xdr:ext cx="534377"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863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35713</xdr:rowOff>
    </xdr:from>
    <xdr:to>
      <xdr:col>24</xdr:col>
      <xdr:colOff>114300</xdr:colOff>
      <xdr:row>94</xdr:row>
      <xdr:rowOff>137313</xdr:rowOff>
    </xdr:to>
    <xdr:sp macro="" textlink="">
      <xdr:nvSpPr>
        <xdr:cNvPr id="253" name="楕円 252">
          <a:extLst>
            <a:ext uri="{FF2B5EF4-FFF2-40B4-BE49-F238E27FC236}">
              <a16:creationId xmlns:a16="http://schemas.microsoft.com/office/drawing/2014/main" xmlns="" id="{00000000-0008-0000-0600-0000FD000000}"/>
            </a:ext>
          </a:extLst>
        </xdr:cNvPr>
        <xdr:cNvSpPr/>
      </xdr:nvSpPr>
      <xdr:spPr>
        <a:xfrm>
          <a:off x="4584700" y="1615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58590</xdr:rowOff>
    </xdr:from>
    <xdr:ext cx="534377" cy="259045"/>
    <xdr:sp macro="" textlink="">
      <xdr:nvSpPr>
        <xdr:cNvPr id="254" name="扶助費該当値テキスト">
          <a:extLst>
            <a:ext uri="{FF2B5EF4-FFF2-40B4-BE49-F238E27FC236}">
              <a16:creationId xmlns:a16="http://schemas.microsoft.com/office/drawing/2014/main" xmlns="" id="{00000000-0008-0000-0600-0000FE000000}"/>
            </a:ext>
          </a:extLst>
        </xdr:cNvPr>
        <xdr:cNvSpPr txBox="1"/>
      </xdr:nvSpPr>
      <xdr:spPr>
        <a:xfrm>
          <a:off x="4686300" y="1600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171329</xdr:rowOff>
    </xdr:from>
    <xdr:to>
      <xdr:col>20</xdr:col>
      <xdr:colOff>38100</xdr:colOff>
      <xdr:row>94</xdr:row>
      <xdr:rowOff>101479</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3746500" y="1611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118006</xdr:rowOff>
    </xdr:from>
    <xdr:ext cx="534377"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3530111" y="1589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64497</xdr:rowOff>
    </xdr:from>
    <xdr:to>
      <xdr:col>15</xdr:col>
      <xdr:colOff>101600</xdr:colOff>
      <xdr:row>94</xdr:row>
      <xdr:rowOff>166097</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2857500" y="1618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11174</xdr:rowOff>
    </xdr:from>
    <xdr:ext cx="534377"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2641111" y="1595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137173</xdr:rowOff>
    </xdr:from>
    <xdr:to>
      <xdr:col>10</xdr:col>
      <xdr:colOff>165100</xdr:colOff>
      <xdr:row>95</xdr:row>
      <xdr:rowOff>67323</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1968500" y="1625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83850</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1752111" y="1602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14643</xdr:rowOff>
    </xdr:from>
    <xdr:to>
      <xdr:col>6</xdr:col>
      <xdr:colOff>38100</xdr:colOff>
      <xdr:row>95</xdr:row>
      <xdr:rowOff>116243</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1079500" y="1630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107370</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863111" y="163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xmlns=""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95585</xdr:rowOff>
    </xdr:from>
    <xdr:to>
      <xdr:col>54</xdr:col>
      <xdr:colOff>189865</xdr:colOff>
      <xdr:row>38</xdr:row>
      <xdr:rowOff>35220</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flipV="1">
          <a:off x="10475595" y="5581985"/>
          <a:ext cx="1270" cy="9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39047</xdr:rowOff>
    </xdr:from>
    <xdr:ext cx="534377" cy="259045"/>
    <xdr:sp macro="" textlink="">
      <xdr:nvSpPr>
        <xdr:cNvPr id="285" name="補助費等最小値テキスト">
          <a:extLst>
            <a:ext uri="{FF2B5EF4-FFF2-40B4-BE49-F238E27FC236}">
              <a16:creationId xmlns:a16="http://schemas.microsoft.com/office/drawing/2014/main" xmlns="" id="{00000000-0008-0000-0600-00001D010000}"/>
            </a:ext>
          </a:extLst>
        </xdr:cNvPr>
        <xdr:cNvSpPr txBox="1"/>
      </xdr:nvSpPr>
      <xdr:spPr>
        <a:xfrm>
          <a:off x="10528300" y="65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35220</xdr:rowOff>
    </xdr:from>
    <xdr:to>
      <xdr:col>55</xdr:col>
      <xdr:colOff>88900</xdr:colOff>
      <xdr:row>38</xdr:row>
      <xdr:rowOff>35220</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10388600" y="655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42262</xdr:rowOff>
    </xdr:from>
    <xdr:ext cx="599010" cy="259045"/>
    <xdr:sp macro="" textlink="">
      <xdr:nvSpPr>
        <xdr:cNvPr id="287" name="補助費等最大値テキスト">
          <a:extLst>
            <a:ext uri="{FF2B5EF4-FFF2-40B4-BE49-F238E27FC236}">
              <a16:creationId xmlns:a16="http://schemas.microsoft.com/office/drawing/2014/main" xmlns="" id="{00000000-0008-0000-0600-00001F010000}"/>
            </a:ext>
          </a:extLst>
        </xdr:cNvPr>
        <xdr:cNvSpPr txBox="1"/>
      </xdr:nvSpPr>
      <xdr:spPr>
        <a:xfrm>
          <a:off x="10528300" y="535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95585</xdr:rowOff>
    </xdr:from>
    <xdr:to>
      <xdr:col>55</xdr:col>
      <xdr:colOff>88900</xdr:colOff>
      <xdr:row>32</xdr:row>
      <xdr:rowOff>95585</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10388600" y="558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33108</xdr:rowOff>
    </xdr:from>
    <xdr:to>
      <xdr:col>55</xdr:col>
      <xdr:colOff>0</xdr:colOff>
      <xdr:row>36</xdr:row>
      <xdr:rowOff>45069</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flipV="1">
          <a:off x="9639300" y="6205308"/>
          <a:ext cx="838200" cy="1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127385</xdr:rowOff>
    </xdr:from>
    <xdr:ext cx="534377" cy="259045"/>
    <xdr:sp macro="" textlink="">
      <xdr:nvSpPr>
        <xdr:cNvPr id="290" name="補助費等平均値テキスト">
          <a:extLst>
            <a:ext uri="{FF2B5EF4-FFF2-40B4-BE49-F238E27FC236}">
              <a16:creationId xmlns:a16="http://schemas.microsoft.com/office/drawing/2014/main" xmlns="" id="{00000000-0008-0000-0600-000022010000}"/>
            </a:ext>
          </a:extLst>
        </xdr:cNvPr>
        <xdr:cNvSpPr txBox="1"/>
      </xdr:nvSpPr>
      <xdr:spPr>
        <a:xfrm>
          <a:off x="10528300" y="6299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148958</xdr:rowOff>
    </xdr:from>
    <xdr:to>
      <xdr:col>55</xdr:col>
      <xdr:colOff>50800</xdr:colOff>
      <xdr:row>37</xdr:row>
      <xdr:rowOff>79108</xdr:rowOff>
    </xdr:to>
    <xdr:sp macro="" textlink="">
      <xdr:nvSpPr>
        <xdr:cNvPr id="291" name="フローチャート: 判断 290">
          <a:extLst>
            <a:ext uri="{FF2B5EF4-FFF2-40B4-BE49-F238E27FC236}">
              <a16:creationId xmlns:a16="http://schemas.microsoft.com/office/drawing/2014/main" xmlns="" id="{00000000-0008-0000-0600-000023010000}"/>
            </a:ext>
          </a:extLst>
        </xdr:cNvPr>
        <xdr:cNvSpPr/>
      </xdr:nvSpPr>
      <xdr:spPr>
        <a:xfrm>
          <a:off x="104267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45069</xdr:rowOff>
    </xdr:from>
    <xdr:to>
      <xdr:col>50</xdr:col>
      <xdr:colOff>114300</xdr:colOff>
      <xdr:row>36</xdr:row>
      <xdr:rowOff>60444</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flipV="1">
          <a:off x="8750300" y="6217269"/>
          <a:ext cx="889000" cy="1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162340</xdr:rowOff>
    </xdr:from>
    <xdr:to>
      <xdr:col>50</xdr:col>
      <xdr:colOff>165100</xdr:colOff>
      <xdr:row>37</xdr:row>
      <xdr:rowOff>92490</xdr:rowOff>
    </xdr:to>
    <xdr:sp macro="" textlink="">
      <xdr:nvSpPr>
        <xdr:cNvPr id="293" name="フローチャート: 判断 292">
          <a:extLst>
            <a:ext uri="{FF2B5EF4-FFF2-40B4-BE49-F238E27FC236}">
              <a16:creationId xmlns:a16="http://schemas.microsoft.com/office/drawing/2014/main" xmlns="" id="{00000000-0008-0000-0600-000025010000}"/>
            </a:ext>
          </a:extLst>
        </xdr:cNvPr>
        <xdr:cNvSpPr/>
      </xdr:nvSpPr>
      <xdr:spPr>
        <a:xfrm>
          <a:off x="9588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83617</xdr:rowOff>
    </xdr:from>
    <xdr:ext cx="534377" cy="259045"/>
    <xdr:sp macro="" textlink="">
      <xdr:nvSpPr>
        <xdr:cNvPr id="294" name="テキスト ボックス 293">
          <a:extLst>
            <a:ext uri="{FF2B5EF4-FFF2-40B4-BE49-F238E27FC236}">
              <a16:creationId xmlns:a16="http://schemas.microsoft.com/office/drawing/2014/main" xmlns="" id="{00000000-0008-0000-0600-000026010000}"/>
            </a:ext>
          </a:extLst>
        </xdr:cNvPr>
        <xdr:cNvSpPr txBox="1"/>
      </xdr:nvSpPr>
      <xdr:spPr>
        <a:xfrm>
          <a:off x="9372111" y="64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44301</xdr:rowOff>
    </xdr:from>
    <xdr:to>
      <xdr:col>45</xdr:col>
      <xdr:colOff>177800</xdr:colOff>
      <xdr:row>36</xdr:row>
      <xdr:rowOff>60444</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a:off x="7861300" y="6216501"/>
          <a:ext cx="889000" cy="1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166469</xdr:rowOff>
    </xdr:from>
    <xdr:to>
      <xdr:col>46</xdr:col>
      <xdr:colOff>38100</xdr:colOff>
      <xdr:row>37</xdr:row>
      <xdr:rowOff>96619</xdr:rowOff>
    </xdr:to>
    <xdr:sp macro="" textlink="">
      <xdr:nvSpPr>
        <xdr:cNvPr id="296" name="フローチャート: 判断 295">
          <a:extLst>
            <a:ext uri="{FF2B5EF4-FFF2-40B4-BE49-F238E27FC236}">
              <a16:creationId xmlns:a16="http://schemas.microsoft.com/office/drawing/2014/main" xmlns="" id="{00000000-0008-0000-0600-000028010000}"/>
            </a:ext>
          </a:extLst>
        </xdr:cNvPr>
        <xdr:cNvSpPr/>
      </xdr:nvSpPr>
      <xdr:spPr>
        <a:xfrm>
          <a:off x="8699500" y="633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87746</xdr:rowOff>
    </xdr:from>
    <xdr:ext cx="534377" cy="259045"/>
    <xdr:sp macro="" textlink="">
      <xdr:nvSpPr>
        <xdr:cNvPr id="297" name="テキスト ボックス 296">
          <a:extLst>
            <a:ext uri="{FF2B5EF4-FFF2-40B4-BE49-F238E27FC236}">
              <a16:creationId xmlns:a16="http://schemas.microsoft.com/office/drawing/2014/main" xmlns="" id="{00000000-0008-0000-0600-000029010000}"/>
            </a:ext>
          </a:extLst>
        </xdr:cNvPr>
        <xdr:cNvSpPr txBox="1"/>
      </xdr:nvSpPr>
      <xdr:spPr>
        <a:xfrm>
          <a:off x="8483111" y="643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44301</xdr:rowOff>
    </xdr:from>
    <xdr:to>
      <xdr:col>41</xdr:col>
      <xdr:colOff>50800</xdr:colOff>
      <xdr:row>36</xdr:row>
      <xdr:rowOff>133715</xdr:rowOff>
    </xdr:to>
    <xdr:cxnSp macro="">
      <xdr:nvCxnSpPr>
        <xdr:cNvPr id="298" name="直線コネクタ 297">
          <a:extLst>
            <a:ext uri="{FF2B5EF4-FFF2-40B4-BE49-F238E27FC236}">
              <a16:creationId xmlns:a16="http://schemas.microsoft.com/office/drawing/2014/main" xmlns="" id="{00000000-0008-0000-0600-00002A010000}"/>
            </a:ext>
          </a:extLst>
        </xdr:cNvPr>
        <xdr:cNvCxnSpPr/>
      </xdr:nvCxnSpPr>
      <xdr:spPr>
        <a:xfrm flipV="1">
          <a:off x="6972300" y="6216501"/>
          <a:ext cx="889000" cy="8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235</xdr:rowOff>
    </xdr:from>
    <xdr:to>
      <xdr:col>41</xdr:col>
      <xdr:colOff>101600</xdr:colOff>
      <xdr:row>37</xdr:row>
      <xdr:rowOff>101835</xdr:rowOff>
    </xdr:to>
    <xdr:sp macro="" textlink="">
      <xdr:nvSpPr>
        <xdr:cNvPr id="299" name="フローチャート: 判断 298">
          <a:extLst>
            <a:ext uri="{FF2B5EF4-FFF2-40B4-BE49-F238E27FC236}">
              <a16:creationId xmlns:a16="http://schemas.microsoft.com/office/drawing/2014/main" xmlns="" id="{00000000-0008-0000-0600-00002B010000}"/>
            </a:ext>
          </a:extLst>
        </xdr:cNvPr>
        <xdr:cNvSpPr/>
      </xdr:nvSpPr>
      <xdr:spPr>
        <a:xfrm>
          <a:off x="7810500" y="634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92962</xdr:rowOff>
    </xdr:from>
    <xdr:ext cx="534377"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7594111" y="643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158463</xdr:rowOff>
    </xdr:from>
    <xdr:to>
      <xdr:col>36</xdr:col>
      <xdr:colOff>165100</xdr:colOff>
      <xdr:row>37</xdr:row>
      <xdr:rowOff>88613</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6921500" y="63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79740</xdr:rowOff>
    </xdr:from>
    <xdr:ext cx="534377"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6705111" y="642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153758</xdr:rowOff>
    </xdr:from>
    <xdr:to>
      <xdr:col>55</xdr:col>
      <xdr:colOff>50800</xdr:colOff>
      <xdr:row>36</xdr:row>
      <xdr:rowOff>83908</xdr:rowOff>
    </xdr:to>
    <xdr:sp macro="" textlink="">
      <xdr:nvSpPr>
        <xdr:cNvPr id="308" name="楕円 307">
          <a:extLst>
            <a:ext uri="{FF2B5EF4-FFF2-40B4-BE49-F238E27FC236}">
              <a16:creationId xmlns:a16="http://schemas.microsoft.com/office/drawing/2014/main" xmlns="" id="{00000000-0008-0000-0600-000034010000}"/>
            </a:ext>
          </a:extLst>
        </xdr:cNvPr>
        <xdr:cNvSpPr/>
      </xdr:nvSpPr>
      <xdr:spPr>
        <a:xfrm>
          <a:off x="10426700" y="615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5185</xdr:rowOff>
    </xdr:from>
    <xdr:ext cx="534377" cy="259045"/>
    <xdr:sp macro="" textlink="">
      <xdr:nvSpPr>
        <xdr:cNvPr id="309" name="補助費等該当値テキスト">
          <a:extLst>
            <a:ext uri="{FF2B5EF4-FFF2-40B4-BE49-F238E27FC236}">
              <a16:creationId xmlns:a16="http://schemas.microsoft.com/office/drawing/2014/main" xmlns="" id="{00000000-0008-0000-0600-000035010000}"/>
            </a:ext>
          </a:extLst>
        </xdr:cNvPr>
        <xdr:cNvSpPr txBox="1"/>
      </xdr:nvSpPr>
      <xdr:spPr>
        <a:xfrm>
          <a:off x="10528300" y="600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165719</xdr:rowOff>
    </xdr:from>
    <xdr:to>
      <xdr:col>50</xdr:col>
      <xdr:colOff>165100</xdr:colOff>
      <xdr:row>36</xdr:row>
      <xdr:rowOff>95869</xdr:rowOff>
    </xdr:to>
    <xdr:sp macro="" textlink="">
      <xdr:nvSpPr>
        <xdr:cNvPr id="310" name="楕円 309">
          <a:extLst>
            <a:ext uri="{FF2B5EF4-FFF2-40B4-BE49-F238E27FC236}">
              <a16:creationId xmlns:a16="http://schemas.microsoft.com/office/drawing/2014/main" xmlns="" id="{00000000-0008-0000-0600-000036010000}"/>
            </a:ext>
          </a:extLst>
        </xdr:cNvPr>
        <xdr:cNvSpPr/>
      </xdr:nvSpPr>
      <xdr:spPr>
        <a:xfrm>
          <a:off x="9588500" y="616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112396</xdr:rowOff>
    </xdr:from>
    <xdr:ext cx="534377"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9372111" y="594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9644</xdr:rowOff>
    </xdr:from>
    <xdr:to>
      <xdr:col>46</xdr:col>
      <xdr:colOff>38100</xdr:colOff>
      <xdr:row>36</xdr:row>
      <xdr:rowOff>111244</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8699500" y="618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127771</xdr:rowOff>
    </xdr:from>
    <xdr:ext cx="534377"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8483111" y="595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164951</xdr:rowOff>
    </xdr:from>
    <xdr:to>
      <xdr:col>41</xdr:col>
      <xdr:colOff>101600</xdr:colOff>
      <xdr:row>36</xdr:row>
      <xdr:rowOff>95101</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7810500" y="616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111628</xdr:rowOff>
    </xdr:from>
    <xdr:ext cx="534377"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7594111" y="594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82915</xdr:rowOff>
    </xdr:from>
    <xdr:to>
      <xdr:col>36</xdr:col>
      <xdr:colOff>165100</xdr:colOff>
      <xdr:row>37</xdr:row>
      <xdr:rowOff>13065</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6921500" y="625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29592</xdr:rowOff>
    </xdr:from>
    <xdr:ext cx="534377"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6705111" y="60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xmlns=""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xmlns=""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xmlns=""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xmlns=""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150874</xdr:rowOff>
    </xdr:from>
    <xdr:to>
      <xdr:col>54</xdr:col>
      <xdr:colOff>189865</xdr:colOff>
      <xdr:row>58</xdr:row>
      <xdr:rowOff>103825</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flipV="1">
          <a:off x="10475595" y="8723374"/>
          <a:ext cx="1270" cy="132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107652</xdr:rowOff>
    </xdr:from>
    <xdr:ext cx="534377" cy="259045"/>
    <xdr:sp macro="" textlink="">
      <xdr:nvSpPr>
        <xdr:cNvPr id="340" name="普通建設事業費最小値テキスト">
          <a:extLst>
            <a:ext uri="{FF2B5EF4-FFF2-40B4-BE49-F238E27FC236}">
              <a16:creationId xmlns:a16="http://schemas.microsoft.com/office/drawing/2014/main" xmlns="" id="{00000000-0008-0000-0600-000054010000}"/>
            </a:ext>
          </a:extLst>
        </xdr:cNvPr>
        <xdr:cNvSpPr txBox="1"/>
      </xdr:nvSpPr>
      <xdr:spPr>
        <a:xfrm>
          <a:off x="10528300" y="1005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103825</xdr:rowOff>
    </xdr:from>
    <xdr:to>
      <xdr:col>55</xdr:col>
      <xdr:colOff>88900</xdr:colOff>
      <xdr:row>58</xdr:row>
      <xdr:rowOff>103825</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10388600" y="100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97551</xdr:rowOff>
    </xdr:from>
    <xdr:ext cx="599010" cy="259045"/>
    <xdr:sp macro="" textlink="">
      <xdr:nvSpPr>
        <xdr:cNvPr id="342" name="普通建設事業費最大値テキスト">
          <a:extLst>
            <a:ext uri="{FF2B5EF4-FFF2-40B4-BE49-F238E27FC236}">
              <a16:creationId xmlns:a16="http://schemas.microsoft.com/office/drawing/2014/main" xmlns="" id="{00000000-0008-0000-0600-000056010000}"/>
            </a:ext>
          </a:extLst>
        </xdr:cNvPr>
        <xdr:cNvSpPr txBox="1"/>
      </xdr:nvSpPr>
      <xdr:spPr>
        <a:xfrm>
          <a:off x="10528300" y="849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150874</xdr:rowOff>
    </xdr:from>
    <xdr:to>
      <xdr:col>55</xdr:col>
      <xdr:colOff>88900</xdr:colOff>
      <xdr:row>50</xdr:row>
      <xdr:rowOff>150874</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10388600" y="872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91825</xdr:rowOff>
    </xdr:from>
    <xdr:to>
      <xdr:col>55</xdr:col>
      <xdr:colOff>0</xdr:colOff>
      <xdr:row>58</xdr:row>
      <xdr:rowOff>17738</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9639300" y="9864475"/>
          <a:ext cx="838200" cy="9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123827</xdr:rowOff>
    </xdr:from>
    <xdr:ext cx="534377" cy="259045"/>
    <xdr:sp macro="" textlink="">
      <xdr:nvSpPr>
        <xdr:cNvPr id="345" name="普通建設事業費平均値テキスト">
          <a:extLst>
            <a:ext uri="{FF2B5EF4-FFF2-40B4-BE49-F238E27FC236}">
              <a16:creationId xmlns:a16="http://schemas.microsoft.com/office/drawing/2014/main" xmlns="" id="{00000000-0008-0000-0600-000059010000}"/>
            </a:ext>
          </a:extLst>
        </xdr:cNvPr>
        <xdr:cNvSpPr txBox="1"/>
      </xdr:nvSpPr>
      <xdr:spPr>
        <a:xfrm>
          <a:off x="10528300" y="972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100950</xdr:rowOff>
    </xdr:from>
    <xdr:to>
      <xdr:col>55</xdr:col>
      <xdr:colOff>50800</xdr:colOff>
      <xdr:row>58</xdr:row>
      <xdr:rowOff>31100</xdr:rowOff>
    </xdr:to>
    <xdr:sp macro="" textlink="">
      <xdr:nvSpPr>
        <xdr:cNvPr id="346" name="フローチャート: 判断 345">
          <a:extLst>
            <a:ext uri="{FF2B5EF4-FFF2-40B4-BE49-F238E27FC236}">
              <a16:creationId xmlns:a16="http://schemas.microsoft.com/office/drawing/2014/main" xmlns="" id="{00000000-0008-0000-0600-00005A010000}"/>
            </a:ext>
          </a:extLst>
        </xdr:cNvPr>
        <xdr:cNvSpPr/>
      </xdr:nvSpPr>
      <xdr:spPr>
        <a:xfrm>
          <a:off x="104267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111226</xdr:rowOff>
    </xdr:from>
    <xdr:to>
      <xdr:col>50</xdr:col>
      <xdr:colOff>114300</xdr:colOff>
      <xdr:row>57</xdr:row>
      <xdr:rowOff>91825</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a:off x="8750300" y="9712426"/>
          <a:ext cx="889000" cy="15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103832</xdr:rowOff>
    </xdr:from>
    <xdr:to>
      <xdr:col>50</xdr:col>
      <xdr:colOff>165100</xdr:colOff>
      <xdr:row>58</xdr:row>
      <xdr:rowOff>33982</xdr:rowOff>
    </xdr:to>
    <xdr:sp macro="" textlink="">
      <xdr:nvSpPr>
        <xdr:cNvPr id="348" name="フローチャート: 判断 347">
          <a:extLst>
            <a:ext uri="{FF2B5EF4-FFF2-40B4-BE49-F238E27FC236}">
              <a16:creationId xmlns:a16="http://schemas.microsoft.com/office/drawing/2014/main" xmlns="" id="{00000000-0008-0000-0600-00005C010000}"/>
            </a:ext>
          </a:extLst>
        </xdr:cNvPr>
        <xdr:cNvSpPr/>
      </xdr:nvSpPr>
      <xdr:spPr>
        <a:xfrm>
          <a:off x="9588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25109</xdr:rowOff>
    </xdr:from>
    <xdr:ext cx="534377" cy="259045"/>
    <xdr:sp macro="" textlink="">
      <xdr:nvSpPr>
        <xdr:cNvPr id="349" name="テキスト ボックス 348">
          <a:extLst>
            <a:ext uri="{FF2B5EF4-FFF2-40B4-BE49-F238E27FC236}">
              <a16:creationId xmlns:a16="http://schemas.microsoft.com/office/drawing/2014/main" xmlns="" id="{00000000-0008-0000-0600-00005D010000}"/>
            </a:ext>
          </a:extLst>
        </xdr:cNvPr>
        <xdr:cNvSpPr txBox="1"/>
      </xdr:nvSpPr>
      <xdr:spPr>
        <a:xfrm>
          <a:off x="9372111" y="99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32967</xdr:rowOff>
    </xdr:from>
    <xdr:to>
      <xdr:col>45</xdr:col>
      <xdr:colOff>177800</xdr:colOff>
      <xdr:row>56</xdr:row>
      <xdr:rowOff>111226</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a:off x="7861300" y="9634167"/>
          <a:ext cx="889000" cy="7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109758</xdr:rowOff>
    </xdr:from>
    <xdr:to>
      <xdr:col>46</xdr:col>
      <xdr:colOff>38100</xdr:colOff>
      <xdr:row>58</xdr:row>
      <xdr:rowOff>39908</xdr:rowOff>
    </xdr:to>
    <xdr:sp macro="" textlink="">
      <xdr:nvSpPr>
        <xdr:cNvPr id="351" name="フローチャート: 判断 350">
          <a:extLst>
            <a:ext uri="{FF2B5EF4-FFF2-40B4-BE49-F238E27FC236}">
              <a16:creationId xmlns:a16="http://schemas.microsoft.com/office/drawing/2014/main" xmlns="" id="{00000000-0008-0000-0600-00005F010000}"/>
            </a:ext>
          </a:extLst>
        </xdr:cNvPr>
        <xdr:cNvSpPr/>
      </xdr:nvSpPr>
      <xdr:spPr>
        <a:xfrm>
          <a:off x="8699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31035</xdr:rowOff>
    </xdr:from>
    <xdr:ext cx="534377" cy="259045"/>
    <xdr:sp macro="" textlink="">
      <xdr:nvSpPr>
        <xdr:cNvPr id="352" name="テキスト ボックス 351">
          <a:extLst>
            <a:ext uri="{FF2B5EF4-FFF2-40B4-BE49-F238E27FC236}">
              <a16:creationId xmlns:a16="http://schemas.microsoft.com/office/drawing/2014/main" xmlns="" id="{00000000-0008-0000-0600-000060010000}"/>
            </a:ext>
          </a:extLst>
        </xdr:cNvPr>
        <xdr:cNvSpPr txBox="1"/>
      </xdr:nvSpPr>
      <xdr:spPr>
        <a:xfrm>
          <a:off x="8483111" y="99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32967</xdr:rowOff>
    </xdr:from>
    <xdr:to>
      <xdr:col>41</xdr:col>
      <xdr:colOff>50800</xdr:colOff>
      <xdr:row>56</xdr:row>
      <xdr:rowOff>165770</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flipV="1">
          <a:off x="6972300" y="9634167"/>
          <a:ext cx="889000" cy="13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73428</xdr:rowOff>
    </xdr:from>
    <xdr:to>
      <xdr:col>41</xdr:col>
      <xdr:colOff>101600</xdr:colOff>
      <xdr:row>58</xdr:row>
      <xdr:rowOff>3578</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7810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166155</xdr:rowOff>
    </xdr:from>
    <xdr:ext cx="534377"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7594111" y="993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16631</xdr:rowOff>
    </xdr:from>
    <xdr:to>
      <xdr:col>36</xdr:col>
      <xdr:colOff>165100</xdr:colOff>
      <xdr:row>57</xdr:row>
      <xdr:rowOff>118231</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6921500" y="978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109358</xdr:rowOff>
    </xdr:from>
    <xdr:ext cx="599010"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6672795" y="9882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138388</xdr:rowOff>
    </xdr:from>
    <xdr:to>
      <xdr:col>55</xdr:col>
      <xdr:colOff>50800</xdr:colOff>
      <xdr:row>58</xdr:row>
      <xdr:rowOff>68538</xdr:rowOff>
    </xdr:to>
    <xdr:sp macro="" textlink="">
      <xdr:nvSpPr>
        <xdr:cNvPr id="363" name="楕円 362">
          <a:extLst>
            <a:ext uri="{FF2B5EF4-FFF2-40B4-BE49-F238E27FC236}">
              <a16:creationId xmlns:a16="http://schemas.microsoft.com/office/drawing/2014/main" xmlns="" id="{00000000-0008-0000-0600-00006B010000}"/>
            </a:ext>
          </a:extLst>
        </xdr:cNvPr>
        <xdr:cNvSpPr/>
      </xdr:nvSpPr>
      <xdr:spPr>
        <a:xfrm>
          <a:off x="10426700" y="991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79377</xdr:rowOff>
    </xdr:from>
    <xdr:ext cx="534377" cy="259045"/>
    <xdr:sp macro="" textlink="">
      <xdr:nvSpPr>
        <xdr:cNvPr id="364" name="普通建設事業費該当値テキスト">
          <a:extLst>
            <a:ext uri="{FF2B5EF4-FFF2-40B4-BE49-F238E27FC236}">
              <a16:creationId xmlns:a16="http://schemas.microsoft.com/office/drawing/2014/main" xmlns="" id="{00000000-0008-0000-0600-00006C010000}"/>
            </a:ext>
          </a:extLst>
        </xdr:cNvPr>
        <xdr:cNvSpPr txBox="1"/>
      </xdr:nvSpPr>
      <xdr:spPr>
        <a:xfrm>
          <a:off x="10528300" y="985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41025</xdr:rowOff>
    </xdr:from>
    <xdr:to>
      <xdr:col>50</xdr:col>
      <xdr:colOff>165100</xdr:colOff>
      <xdr:row>57</xdr:row>
      <xdr:rowOff>142625</xdr:rowOff>
    </xdr:to>
    <xdr:sp macro="" textlink="">
      <xdr:nvSpPr>
        <xdr:cNvPr id="365" name="楕円 364">
          <a:extLst>
            <a:ext uri="{FF2B5EF4-FFF2-40B4-BE49-F238E27FC236}">
              <a16:creationId xmlns:a16="http://schemas.microsoft.com/office/drawing/2014/main" xmlns="" id="{00000000-0008-0000-0600-00006D010000}"/>
            </a:ext>
          </a:extLst>
        </xdr:cNvPr>
        <xdr:cNvSpPr/>
      </xdr:nvSpPr>
      <xdr:spPr>
        <a:xfrm>
          <a:off x="9588500" y="981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159152</xdr:rowOff>
    </xdr:from>
    <xdr:ext cx="534377"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9372111" y="958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60426</xdr:rowOff>
    </xdr:from>
    <xdr:to>
      <xdr:col>46</xdr:col>
      <xdr:colOff>38100</xdr:colOff>
      <xdr:row>56</xdr:row>
      <xdr:rowOff>162026</xdr:rowOff>
    </xdr:to>
    <xdr:sp macro="" textlink="">
      <xdr:nvSpPr>
        <xdr:cNvPr id="367" name="楕円 366">
          <a:extLst>
            <a:ext uri="{FF2B5EF4-FFF2-40B4-BE49-F238E27FC236}">
              <a16:creationId xmlns:a16="http://schemas.microsoft.com/office/drawing/2014/main" xmlns="" id="{00000000-0008-0000-0600-00006F010000}"/>
            </a:ext>
          </a:extLst>
        </xdr:cNvPr>
        <xdr:cNvSpPr/>
      </xdr:nvSpPr>
      <xdr:spPr>
        <a:xfrm>
          <a:off x="8699500" y="966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7103</xdr:rowOff>
    </xdr:from>
    <xdr:ext cx="59901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8450795" y="943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153617</xdr:rowOff>
    </xdr:from>
    <xdr:to>
      <xdr:col>41</xdr:col>
      <xdr:colOff>101600</xdr:colOff>
      <xdr:row>56</xdr:row>
      <xdr:rowOff>83767</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7810500" y="958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100294</xdr:rowOff>
    </xdr:from>
    <xdr:ext cx="599010"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7561795" y="9358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114970</xdr:rowOff>
    </xdr:from>
    <xdr:to>
      <xdr:col>36</xdr:col>
      <xdr:colOff>165100</xdr:colOff>
      <xdr:row>57</xdr:row>
      <xdr:rowOff>45120</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6921500" y="97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61647</xdr:rowOff>
    </xdr:from>
    <xdr:ext cx="599010"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6672795" y="949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xmlns=""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xmlns=""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xmlns=""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a:extLst>
            <a:ext uri="{FF2B5EF4-FFF2-40B4-BE49-F238E27FC236}">
              <a16:creationId xmlns:a16="http://schemas.microsoft.com/office/drawing/2014/main" xmlns="" id="{00000000-0008-0000-0600-000080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xmlns=""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157691</xdr:rowOff>
    </xdr:from>
    <xdr:to>
      <xdr:col>54</xdr:col>
      <xdr:colOff>189865</xdr:colOff>
      <xdr:row>78</xdr:row>
      <xdr:rowOff>139700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flipV="1">
          <a:off x="10475595" y="12330641"/>
          <a:ext cx="1270" cy="118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147498</xdr:rowOff>
    </xdr:from>
    <xdr:ext cx="249299" cy="259045"/>
    <xdr:sp macro="" textlink="">
      <xdr:nvSpPr>
        <xdr:cNvPr id="395" name="普通建設事業費 （ うち新規整備　）最小値テキスト">
          <a:extLst>
            <a:ext uri="{FF2B5EF4-FFF2-40B4-BE49-F238E27FC236}">
              <a16:creationId xmlns:a16="http://schemas.microsoft.com/office/drawing/2014/main" xmlns="" id="{00000000-0008-0000-0600-00008B010000}"/>
            </a:ext>
          </a:extLst>
        </xdr:cNvPr>
        <xdr:cNvSpPr txBox="1"/>
      </xdr:nvSpPr>
      <xdr:spPr>
        <a:xfrm>
          <a:off x="10528300" y="135205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104368</xdr:rowOff>
    </xdr:from>
    <xdr:ext cx="599010" cy="259045"/>
    <xdr:sp macro="" textlink="">
      <xdr:nvSpPr>
        <xdr:cNvPr id="397" name="普通建設事業費 （ うち新規整備　）最大値テキスト">
          <a:extLst>
            <a:ext uri="{FF2B5EF4-FFF2-40B4-BE49-F238E27FC236}">
              <a16:creationId xmlns:a16="http://schemas.microsoft.com/office/drawing/2014/main" xmlns="" id="{00000000-0008-0000-0600-00008D010000}"/>
            </a:ext>
          </a:extLst>
        </xdr:cNvPr>
        <xdr:cNvSpPr txBox="1"/>
      </xdr:nvSpPr>
      <xdr:spPr>
        <a:xfrm>
          <a:off x="10528300" y="1210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157691</xdr:rowOff>
    </xdr:from>
    <xdr:to>
      <xdr:col>55</xdr:col>
      <xdr:colOff>88900</xdr:colOff>
      <xdr:row>71</xdr:row>
      <xdr:rowOff>157691</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10388600" y="1233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110268</xdr:rowOff>
    </xdr:from>
    <xdr:to>
      <xdr:col>55</xdr:col>
      <xdr:colOff>0</xdr:colOff>
      <xdr:row>78</xdr:row>
      <xdr:rowOff>120507</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9639300" y="13483368"/>
          <a:ext cx="838200" cy="1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64949</xdr:rowOff>
    </xdr:from>
    <xdr:ext cx="534377" cy="259045"/>
    <xdr:sp macro="" textlink="">
      <xdr:nvSpPr>
        <xdr:cNvPr id="400" name="普通建設事業費 （ うち新規整備　）平均値テキスト">
          <a:extLst>
            <a:ext uri="{FF2B5EF4-FFF2-40B4-BE49-F238E27FC236}">
              <a16:creationId xmlns:a16="http://schemas.microsoft.com/office/drawing/2014/main" xmlns="" id="{00000000-0008-0000-0600-000090010000}"/>
            </a:ext>
          </a:extLst>
        </xdr:cNvPr>
        <xdr:cNvSpPr txBox="1"/>
      </xdr:nvSpPr>
      <xdr:spPr>
        <a:xfrm>
          <a:off x="10528300" y="13266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42072</xdr:rowOff>
    </xdr:from>
    <xdr:to>
      <xdr:col>55</xdr:col>
      <xdr:colOff>50800</xdr:colOff>
      <xdr:row>78</xdr:row>
      <xdr:rowOff>143672</xdr:rowOff>
    </xdr:to>
    <xdr:sp macro="" textlink="">
      <xdr:nvSpPr>
        <xdr:cNvPr id="401" name="フローチャート: 判断 400">
          <a:extLst>
            <a:ext uri="{FF2B5EF4-FFF2-40B4-BE49-F238E27FC236}">
              <a16:creationId xmlns:a16="http://schemas.microsoft.com/office/drawing/2014/main" xmlns="" id="{00000000-0008-0000-0600-000091010000}"/>
            </a:ext>
          </a:extLst>
        </xdr:cNvPr>
        <xdr:cNvSpPr/>
      </xdr:nvSpPr>
      <xdr:spPr>
        <a:xfrm>
          <a:off x="10426700" y="134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66320</xdr:rowOff>
    </xdr:from>
    <xdr:to>
      <xdr:col>50</xdr:col>
      <xdr:colOff>114300</xdr:colOff>
      <xdr:row>78</xdr:row>
      <xdr:rowOff>110268</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8750300" y="13267970"/>
          <a:ext cx="889000" cy="21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34100</xdr:rowOff>
    </xdr:from>
    <xdr:to>
      <xdr:col>50</xdr:col>
      <xdr:colOff>165100</xdr:colOff>
      <xdr:row>78</xdr:row>
      <xdr:rowOff>135700</xdr:rowOff>
    </xdr:to>
    <xdr:sp macro="" textlink="">
      <xdr:nvSpPr>
        <xdr:cNvPr id="403" name="フローチャート: 判断 402">
          <a:extLst>
            <a:ext uri="{FF2B5EF4-FFF2-40B4-BE49-F238E27FC236}">
              <a16:creationId xmlns:a16="http://schemas.microsoft.com/office/drawing/2014/main" xmlns="" id="{00000000-0008-0000-0600-000093010000}"/>
            </a:ext>
          </a:extLst>
        </xdr:cNvPr>
        <xdr:cNvSpPr/>
      </xdr:nvSpPr>
      <xdr:spPr>
        <a:xfrm>
          <a:off x="9588500" y="134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152227</xdr:rowOff>
    </xdr:from>
    <xdr:ext cx="534377" cy="259045"/>
    <xdr:sp macro="" textlink="">
      <xdr:nvSpPr>
        <xdr:cNvPr id="404" name="テキスト ボックス 403">
          <a:extLst>
            <a:ext uri="{FF2B5EF4-FFF2-40B4-BE49-F238E27FC236}">
              <a16:creationId xmlns:a16="http://schemas.microsoft.com/office/drawing/2014/main" xmlns="" id="{00000000-0008-0000-0600-000094010000}"/>
            </a:ext>
          </a:extLst>
        </xdr:cNvPr>
        <xdr:cNvSpPr txBox="1"/>
      </xdr:nvSpPr>
      <xdr:spPr>
        <a:xfrm>
          <a:off x="9372111" y="131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66320</xdr:rowOff>
    </xdr:from>
    <xdr:to>
      <xdr:col>45</xdr:col>
      <xdr:colOff>177800</xdr:colOff>
      <xdr:row>77</xdr:row>
      <xdr:rowOff>112035</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flipV="1">
          <a:off x="7861300" y="13267970"/>
          <a:ext cx="889000" cy="4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39261</xdr:rowOff>
    </xdr:from>
    <xdr:to>
      <xdr:col>46</xdr:col>
      <xdr:colOff>38100</xdr:colOff>
      <xdr:row>78</xdr:row>
      <xdr:rowOff>140861</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8699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131988</xdr:rowOff>
    </xdr:from>
    <xdr:ext cx="534377" cy="259045"/>
    <xdr:sp macro="" textlink="">
      <xdr:nvSpPr>
        <xdr:cNvPr id="407" name="テキスト ボックス 406">
          <a:extLst>
            <a:ext uri="{FF2B5EF4-FFF2-40B4-BE49-F238E27FC236}">
              <a16:creationId xmlns:a16="http://schemas.microsoft.com/office/drawing/2014/main" xmlns="" id="{00000000-0008-0000-0600-000097010000}"/>
            </a:ext>
          </a:extLst>
        </xdr:cNvPr>
        <xdr:cNvSpPr txBox="1"/>
      </xdr:nvSpPr>
      <xdr:spPr>
        <a:xfrm>
          <a:off x="8483111" y="1350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112035</xdr:rowOff>
    </xdr:from>
    <xdr:to>
      <xdr:col>41</xdr:col>
      <xdr:colOff>50800</xdr:colOff>
      <xdr:row>77</xdr:row>
      <xdr:rowOff>148323</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flipV="1">
          <a:off x="6972300" y="13313685"/>
          <a:ext cx="889000" cy="3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166855</xdr:rowOff>
    </xdr:from>
    <xdr:to>
      <xdr:col>41</xdr:col>
      <xdr:colOff>101600</xdr:colOff>
      <xdr:row>78</xdr:row>
      <xdr:rowOff>97005</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78105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88132</xdr:rowOff>
    </xdr:from>
    <xdr:ext cx="534377"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7594111" y="1346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141136</xdr:rowOff>
    </xdr:from>
    <xdr:to>
      <xdr:col>36</xdr:col>
      <xdr:colOff>165100</xdr:colOff>
      <xdr:row>78</xdr:row>
      <xdr:rowOff>71286</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6921500" y="133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62413</xdr:rowOff>
    </xdr:from>
    <xdr:ext cx="534377"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6705111" y="1343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69707</xdr:rowOff>
    </xdr:from>
    <xdr:to>
      <xdr:col>55</xdr:col>
      <xdr:colOff>50800</xdr:colOff>
      <xdr:row>78</xdr:row>
      <xdr:rowOff>171307</xdr:rowOff>
    </xdr:to>
    <xdr:sp macro="" textlink="">
      <xdr:nvSpPr>
        <xdr:cNvPr id="418" name="楕円 417">
          <a:extLst>
            <a:ext uri="{FF2B5EF4-FFF2-40B4-BE49-F238E27FC236}">
              <a16:creationId xmlns:a16="http://schemas.microsoft.com/office/drawing/2014/main" xmlns="" id="{00000000-0008-0000-0600-0000A2010000}"/>
            </a:ext>
          </a:extLst>
        </xdr:cNvPr>
        <xdr:cNvSpPr/>
      </xdr:nvSpPr>
      <xdr:spPr>
        <a:xfrm>
          <a:off x="10426700" y="1344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20499</xdr:rowOff>
    </xdr:from>
    <xdr:ext cx="469744" cy="259045"/>
    <xdr:sp macro="" textlink="">
      <xdr:nvSpPr>
        <xdr:cNvPr id="419" name="普通建設事業費 （ うち新規整備　）該当値テキスト">
          <a:extLst>
            <a:ext uri="{FF2B5EF4-FFF2-40B4-BE49-F238E27FC236}">
              <a16:creationId xmlns:a16="http://schemas.microsoft.com/office/drawing/2014/main" xmlns="" id="{00000000-0008-0000-0600-0000A3010000}"/>
            </a:ext>
          </a:extLst>
        </xdr:cNvPr>
        <xdr:cNvSpPr txBox="1"/>
      </xdr:nvSpPr>
      <xdr:spPr>
        <a:xfrm>
          <a:off x="10528300" y="1339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59468</xdr:rowOff>
    </xdr:from>
    <xdr:to>
      <xdr:col>50</xdr:col>
      <xdr:colOff>165100</xdr:colOff>
      <xdr:row>78</xdr:row>
      <xdr:rowOff>161068</xdr:rowOff>
    </xdr:to>
    <xdr:sp macro="" textlink="">
      <xdr:nvSpPr>
        <xdr:cNvPr id="420" name="楕円 419">
          <a:extLst>
            <a:ext uri="{FF2B5EF4-FFF2-40B4-BE49-F238E27FC236}">
              <a16:creationId xmlns:a16="http://schemas.microsoft.com/office/drawing/2014/main" xmlns="" id="{00000000-0008-0000-0600-0000A4010000}"/>
            </a:ext>
          </a:extLst>
        </xdr:cNvPr>
        <xdr:cNvSpPr/>
      </xdr:nvSpPr>
      <xdr:spPr>
        <a:xfrm>
          <a:off x="9588500" y="1343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152195</xdr:rowOff>
    </xdr:from>
    <xdr:ext cx="534377"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9372111" y="1352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15520</xdr:rowOff>
    </xdr:from>
    <xdr:to>
      <xdr:col>46</xdr:col>
      <xdr:colOff>38100</xdr:colOff>
      <xdr:row>77</xdr:row>
      <xdr:rowOff>117120</xdr:rowOff>
    </xdr:to>
    <xdr:sp macro="" textlink="">
      <xdr:nvSpPr>
        <xdr:cNvPr id="422" name="楕円 421">
          <a:extLst>
            <a:ext uri="{FF2B5EF4-FFF2-40B4-BE49-F238E27FC236}">
              <a16:creationId xmlns:a16="http://schemas.microsoft.com/office/drawing/2014/main" xmlns="" id="{00000000-0008-0000-0600-0000A6010000}"/>
            </a:ext>
          </a:extLst>
        </xdr:cNvPr>
        <xdr:cNvSpPr/>
      </xdr:nvSpPr>
      <xdr:spPr>
        <a:xfrm>
          <a:off x="8699500" y="1321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133647</xdr:rowOff>
    </xdr:from>
    <xdr:ext cx="59901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8450795" y="12992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61235</xdr:rowOff>
    </xdr:from>
    <xdr:to>
      <xdr:col>41</xdr:col>
      <xdr:colOff>101600</xdr:colOff>
      <xdr:row>77</xdr:row>
      <xdr:rowOff>162835</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7810500" y="1326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7912</xdr:rowOff>
    </xdr:from>
    <xdr:ext cx="534377"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7594111" y="1303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97523</xdr:rowOff>
    </xdr:from>
    <xdr:to>
      <xdr:col>36</xdr:col>
      <xdr:colOff>165100</xdr:colOff>
      <xdr:row>78</xdr:row>
      <xdr:rowOff>27673</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6921500" y="1329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44200</xdr:rowOff>
    </xdr:from>
    <xdr:ext cx="534377"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6705111" y="1307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xmlns=""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xmlns=""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xmlns=""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xmlns=""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xmlns=""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16280</xdr:rowOff>
    </xdr:from>
    <xdr:to>
      <xdr:col>54</xdr:col>
      <xdr:colOff>189865</xdr:colOff>
      <xdr:row>98</xdr:row>
      <xdr:rowOff>151115</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flipV="1">
          <a:off x="10475595" y="15446780"/>
          <a:ext cx="1270" cy="150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154942</xdr:rowOff>
    </xdr:from>
    <xdr:ext cx="469744" cy="259045"/>
    <xdr:sp macro="" textlink="">
      <xdr:nvSpPr>
        <xdr:cNvPr id="452" name="普通建設事業費 （ うち更新整備　）最小値テキスト">
          <a:extLst>
            <a:ext uri="{FF2B5EF4-FFF2-40B4-BE49-F238E27FC236}">
              <a16:creationId xmlns:a16="http://schemas.microsoft.com/office/drawing/2014/main" xmlns="" id="{00000000-0008-0000-0600-0000C4010000}"/>
            </a:ext>
          </a:extLst>
        </xdr:cNvPr>
        <xdr:cNvSpPr txBox="1"/>
      </xdr:nvSpPr>
      <xdr:spPr>
        <a:xfrm>
          <a:off x="10528300" y="1695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151115</xdr:rowOff>
    </xdr:from>
    <xdr:to>
      <xdr:col>55</xdr:col>
      <xdr:colOff>88900</xdr:colOff>
      <xdr:row>98</xdr:row>
      <xdr:rowOff>151115</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10388600" y="1695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134407</xdr:rowOff>
    </xdr:from>
    <xdr:ext cx="599010" cy="259045"/>
    <xdr:sp macro="" textlink="">
      <xdr:nvSpPr>
        <xdr:cNvPr id="454" name="普通建設事業費 （ うち更新整備　）最大値テキスト">
          <a:extLst>
            <a:ext uri="{FF2B5EF4-FFF2-40B4-BE49-F238E27FC236}">
              <a16:creationId xmlns:a16="http://schemas.microsoft.com/office/drawing/2014/main" xmlns="" id="{00000000-0008-0000-0600-0000C6010000}"/>
            </a:ext>
          </a:extLst>
        </xdr:cNvPr>
        <xdr:cNvSpPr txBox="1"/>
      </xdr:nvSpPr>
      <xdr:spPr>
        <a:xfrm>
          <a:off x="10528300" y="1522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16280</xdr:rowOff>
    </xdr:from>
    <xdr:to>
      <xdr:col>55</xdr:col>
      <xdr:colOff>88900</xdr:colOff>
      <xdr:row>90</xdr:row>
      <xdr:rowOff>16280</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a:off x="10388600" y="1544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15624</xdr:rowOff>
    </xdr:from>
    <xdr:to>
      <xdr:col>55</xdr:col>
      <xdr:colOff>0</xdr:colOff>
      <xdr:row>97</xdr:row>
      <xdr:rowOff>149797</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9639300" y="16474824"/>
          <a:ext cx="838200" cy="30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69425</xdr:rowOff>
    </xdr:from>
    <xdr:ext cx="534377" cy="259045"/>
    <xdr:sp macro="" textlink="">
      <xdr:nvSpPr>
        <xdr:cNvPr id="457" name="普通建設事業費 （ うち更新整備　）平均値テキスト">
          <a:extLst>
            <a:ext uri="{FF2B5EF4-FFF2-40B4-BE49-F238E27FC236}">
              <a16:creationId xmlns:a16="http://schemas.microsoft.com/office/drawing/2014/main" xmlns="" id="{00000000-0008-0000-0600-0000C9010000}"/>
            </a:ext>
          </a:extLst>
        </xdr:cNvPr>
        <xdr:cNvSpPr txBox="1"/>
      </xdr:nvSpPr>
      <xdr:spPr>
        <a:xfrm>
          <a:off x="10528300" y="16528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46548</xdr:rowOff>
    </xdr:from>
    <xdr:to>
      <xdr:col>55</xdr:col>
      <xdr:colOff>50800</xdr:colOff>
      <xdr:row>97</xdr:row>
      <xdr:rowOff>148148</xdr:rowOff>
    </xdr:to>
    <xdr:sp macro="" textlink="">
      <xdr:nvSpPr>
        <xdr:cNvPr id="458" name="フローチャート: 判断 457">
          <a:extLst>
            <a:ext uri="{FF2B5EF4-FFF2-40B4-BE49-F238E27FC236}">
              <a16:creationId xmlns:a16="http://schemas.microsoft.com/office/drawing/2014/main" xmlns="" id="{00000000-0008-0000-0600-0000CA010000}"/>
            </a:ext>
          </a:extLst>
        </xdr:cNvPr>
        <xdr:cNvSpPr/>
      </xdr:nvSpPr>
      <xdr:spPr>
        <a:xfrm>
          <a:off x="104267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15624</xdr:rowOff>
    </xdr:from>
    <xdr:to>
      <xdr:col>50</xdr:col>
      <xdr:colOff>114300</xdr:colOff>
      <xdr:row>97</xdr:row>
      <xdr:rowOff>53037</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flipV="1">
          <a:off x="8750300" y="16474824"/>
          <a:ext cx="889000" cy="20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84945</xdr:rowOff>
    </xdr:from>
    <xdr:to>
      <xdr:col>50</xdr:col>
      <xdr:colOff>165100</xdr:colOff>
      <xdr:row>98</xdr:row>
      <xdr:rowOff>15095</xdr:rowOff>
    </xdr:to>
    <xdr:sp macro="" textlink="">
      <xdr:nvSpPr>
        <xdr:cNvPr id="460" name="フローチャート: 判断 459">
          <a:extLst>
            <a:ext uri="{FF2B5EF4-FFF2-40B4-BE49-F238E27FC236}">
              <a16:creationId xmlns:a16="http://schemas.microsoft.com/office/drawing/2014/main" xmlns="" id="{00000000-0008-0000-0600-0000CC010000}"/>
            </a:ext>
          </a:extLst>
        </xdr:cNvPr>
        <xdr:cNvSpPr/>
      </xdr:nvSpPr>
      <xdr:spPr>
        <a:xfrm>
          <a:off x="9588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6222</xdr:rowOff>
    </xdr:from>
    <xdr:ext cx="534377" cy="259045"/>
    <xdr:sp macro="" textlink="">
      <xdr:nvSpPr>
        <xdr:cNvPr id="461" name="テキスト ボックス 460">
          <a:extLst>
            <a:ext uri="{FF2B5EF4-FFF2-40B4-BE49-F238E27FC236}">
              <a16:creationId xmlns:a16="http://schemas.microsoft.com/office/drawing/2014/main" xmlns="" id="{00000000-0008-0000-0600-0000CD010000}"/>
            </a:ext>
          </a:extLst>
        </xdr:cNvPr>
        <xdr:cNvSpPr txBox="1"/>
      </xdr:nvSpPr>
      <xdr:spPr>
        <a:xfrm>
          <a:off x="9372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14176</xdr:rowOff>
    </xdr:from>
    <xdr:to>
      <xdr:col>45</xdr:col>
      <xdr:colOff>177800</xdr:colOff>
      <xdr:row>97</xdr:row>
      <xdr:rowOff>53037</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a:off x="7861300" y="16301926"/>
          <a:ext cx="889000" cy="38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84900</xdr:rowOff>
    </xdr:from>
    <xdr:to>
      <xdr:col>46</xdr:col>
      <xdr:colOff>38100</xdr:colOff>
      <xdr:row>98</xdr:row>
      <xdr:rowOff>15050</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8699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6177</xdr:rowOff>
    </xdr:from>
    <xdr:ext cx="534377"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8483111" y="168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14176</xdr:rowOff>
    </xdr:from>
    <xdr:to>
      <xdr:col>41</xdr:col>
      <xdr:colOff>50800</xdr:colOff>
      <xdr:row>97</xdr:row>
      <xdr:rowOff>33012</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flipV="1">
          <a:off x="6972300" y="16301926"/>
          <a:ext cx="889000" cy="36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120371</xdr:rowOff>
    </xdr:from>
    <xdr:to>
      <xdr:col>41</xdr:col>
      <xdr:colOff>101600</xdr:colOff>
      <xdr:row>98</xdr:row>
      <xdr:rowOff>50521</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7810500" y="1675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41648</xdr:rowOff>
    </xdr:from>
    <xdr:ext cx="534377"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7594111" y="1684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60775</xdr:rowOff>
    </xdr:from>
    <xdr:to>
      <xdr:col>36</xdr:col>
      <xdr:colOff>165100</xdr:colOff>
      <xdr:row>97</xdr:row>
      <xdr:rowOff>162375</xdr:rowOff>
    </xdr:to>
    <xdr:sp macro="" textlink="">
      <xdr:nvSpPr>
        <xdr:cNvPr id="468" name="フローチャート: 判断 467">
          <a:extLst>
            <a:ext uri="{FF2B5EF4-FFF2-40B4-BE49-F238E27FC236}">
              <a16:creationId xmlns:a16="http://schemas.microsoft.com/office/drawing/2014/main" xmlns="" id="{00000000-0008-0000-0600-0000D4010000}"/>
            </a:ext>
          </a:extLst>
        </xdr:cNvPr>
        <xdr:cNvSpPr/>
      </xdr:nvSpPr>
      <xdr:spPr>
        <a:xfrm>
          <a:off x="6921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153502</xdr:rowOff>
    </xdr:from>
    <xdr:ext cx="534377"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6705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98997</xdr:rowOff>
    </xdr:from>
    <xdr:to>
      <xdr:col>55</xdr:col>
      <xdr:colOff>50800</xdr:colOff>
      <xdr:row>98</xdr:row>
      <xdr:rowOff>29147</xdr:rowOff>
    </xdr:to>
    <xdr:sp macro="" textlink="">
      <xdr:nvSpPr>
        <xdr:cNvPr id="475" name="楕円 474">
          <a:extLst>
            <a:ext uri="{FF2B5EF4-FFF2-40B4-BE49-F238E27FC236}">
              <a16:creationId xmlns:a16="http://schemas.microsoft.com/office/drawing/2014/main" xmlns="" id="{00000000-0008-0000-0600-0000DB010000}"/>
            </a:ext>
          </a:extLst>
        </xdr:cNvPr>
        <xdr:cNvSpPr/>
      </xdr:nvSpPr>
      <xdr:spPr>
        <a:xfrm>
          <a:off x="10426700" y="1672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77424</xdr:rowOff>
    </xdr:from>
    <xdr:ext cx="534377" cy="259045"/>
    <xdr:sp macro="" textlink="">
      <xdr:nvSpPr>
        <xdr:cNvPr id="476" name="普通建設事業費 （ うち更新整備　）該当値テキスト">
          <a:extLst>
            <a:ext uri="{FF2B5EF4-FFF2-40B4-BE49-F238E27FC236}">
              <a16:creationId xmlns:a16="http://schemas.microsoft.com/office/drawing/2014/main" xmlns="" id="{00000000-0008-0000-0600-0000DC010000}"/>
            </a:ext>
          </a:extLst>
        </xdr:cNvPr>
        <xdr:cNvSpPr txBox="1"/>
      </xdr:nvSpPr>
      <xdr:spPr>
        <a:xfrm>
          <a:off x="10528300" y="1670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136274</xdr:rowOff>
    </xdr:from>
    <xdr:to>
      <xdr:col>50</xdr:col>
      <xdr:colOff>165100</xdr:colOff>
      <xdr:row>96</xdr:row>
      <xdr:rowOff>66424</xdr:rowOff>
    </xdr:to>
    <xdr:sp macro="" textlink="">
      <xdr:nvSpPr>
        <xdr:cNvPr id="477" name="楕円 476">
          <a:extLst>
            <a:ext uri="{FF2B5EF4-FFF2-40B4-BE49-F238E27FC236}">
              <a16:creationId xmlns:a16="http://schemas.microsoft.com/office/drawing/2014/main" xmlns="" id="{00000000-0008-0000-0600-0000DD010000}"/>
            </a:ext>
          </a:extLst>
        </xdr:cNvPr>
        <xdr:cNvSpPr/>
      </xdr:nvSpPr>
      <xdr:spPr>
        <a:xfrm>
          <a:off x="9588500" y="1642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82951</xdr:rowOff>
    </xdr:from>
    <xdr:ext cx="534377"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9372111" y="1619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2237</xdr:rowOff>
    </xdr:from>
    <xdr:to>
      <xdr:col>46</xdr:col>
      <xdr:colOff>38100</xdr:colOff>
      <xdr:row>97</xdr:row>
      <xdr:rowOff>103837</xdr:rowOff>
    </xdr:to>
    <xdr:sp macro="" textlink="">
      <xdr:nvSpPr>
        <xdr:cNvPr id="479" name="楕円 478">
          <a:extLst>
            <a:ext uri="{FF2B5EF4-FFF2-40B4-BE49-F238E27FC236}">
              <a16:creationId xmlns:a16="http://schemas.microsoft.com/office/drawing/2014/main" xmlns="" id="{00000000-0008-0000-0600-0000DF010000}"/>
            </a:ext>
          </a:extLst>
        </xdr:cNvPr>
        <xdr:cNvSpPr/>
      </xdr:nvSpPr>
      <xdr:spPr>
        <a:xfrm>
          <a:off x="8699500" y="166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120364</xdr:rowOff>
    </xdr:from>
    <xdr:ext cx="534377"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8483111" y="1640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134826</xdr:rowOff>
    </xdr:from>
    <xdr:to>
      <xdr:col>41</xdr:col>
      <xdr:colOff>101600</xdr:colOff>
      <xdr:row>95</xdr:row>
      <xdr:rowOff>64976</xdr:rowOff>
    </xdr:to>
    <xdr:sp macro="" textlink="">
      <xdr:nvSpPr>
        <xdr:cNvPr id="481" name="楕円 480">
          <a:extLst>
            <a:ext uri="{FF2B5EF4-FFF2-40B4-BE49-F238E27FC236}">
              <a16:creationId xmlns:a16="http://schemas.microsoft.com/office/drawing/2014/main" xmlns="" id="{00000000-0008-0000-0600-0000E1010000}"/>
            </a:ext>
          </a:extLst>
        </xdr:cNvPr>
        <xdr:cNvSpPr/>
      </xdr:nvSpPr>
      <xdr:spPr>
        <a:xfrm>
          <a:off x="7810500" y="1625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81503</xdr:rowOff>
    </xdr:from>
    <xdr:ext cx="534377"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7594111" y="1602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153662</xdr:rowOff>
    </xdr:from>
    <xdr:to>
      <xdr:col>36</xdr:col>
      <xdr:colOff>165100</xdr:colOff>
      <xdr:row>97</xdr:row>
      <xdr:rowOff>83812</xdr:rowOff>
    </xdr:to>
    <xdr:sp macro="" textlink="">
      <xdr:nvSpPr>
        <xdr:cNvPr id="483" name="楕円 482">
          <a:extLst>
            <a:ext uri="{FF2B5EF4-FFF2-40B4-BE49-F238E27FC236}">
              <a16:creationId xmlns:a16="http://schemas.microsoft.com/office/drawing/2014/main" xmlns="" id="{00000000-0008-0000-0600-0000E3010000}"/>
            </a:ext>
          </a:extLst>
        </xdr:cNvPr>
        <xdr:cNvSpPr/>
      </xdr:nvSpPr>
      <xdr:spPr>
        <a:xfrm>
          <a:off x="6921500" y="1661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100339</xdr:rowOff>
    </xdr:from>
    <xdr:ext cx="534377"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6705111" y="1638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xmlns=""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xmlns=""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xmlns=""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xmlns=""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xmlns=""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140233</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flipV="1">
          <a:off x="16317595" y="5283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a:extLst>
            <a:ext uri="{FF2B5EF4-FFF2-40B4-BE49-F238E27FC236}">
              <a16:creationId xmlns:a16="http://schemas.microsoft.com/office/drawing/2014/main" xmlns="" id="{00000000-0008-0000-0600-0000FD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86910</xdr:rowOff>
    </xdr:from>
    <xdr:ext cx="534377" cy="259045"/>
    <xdr:sp macro="" textlink="">
      <xdr:nvSpPr>
        <xdr:cNvPr id="511" name="災害復旧事業費最大値テキスト">
          <a:extLst>
            <a:ext uri="{FF2B5EF4-FFF2-40B4-BE49-F238E27FC236}">
              <a16:creationId xmlns:a16="http://schemas.microsoft.com/office/drawing/2014/main" xmlns="" id="{00000000-0008-0000-0600-0000FF010000}"/>
            </a:ext>
          </a:extLst>
        </xdr:cNvPr>
        <xdr:cNvSpPr txBox="1"/>
      </xdr:nvSpPr>
      <xdr:spPr>
        <a:xfrm>
          <a:off x="16370300" y="50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140233</xdr:rowOff>
    </xdr:from>
    <xdr:to>
      <xdr:col>86</xdr:col>
      <xdr:colOff>25400</xdr:colOff>
      <xdr:row>30</xdr:row>
      <xdr:rowOff>140233</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a:off x="16230600" y="528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105124</xdr:rowOff>
    </xdr:from>
    <xdr:to>
      <xdr:col>85</xdr:col>
      <xdr:colOff>127000</xdr:colOff>
      <xdr:row>39</xdr:row>
      <xdr:rowOff>1930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flipV="1">
          <a:off x="15481300" y="6448774"/>
          <a:ext cx="838200" cy="23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35571</xdr:rowOff>
    </xdr:from>
    <xdr:ext cx="469744" cy="259045"/>
    <xdr:sp macro="" textlink="">
      <xdr:nvSpPr>
        <xdr:cNvPr id="514" name="災害復旧事業費平均値テキスト">
          <a:extLst>
            <a:ext uri="{FF2B5EF4-FFF2-40B4-BE49-F238E27FC236}">
              <a16:creationId xmlns:a16="http://schemas.microsoft.com/office/drawing/2014/main" xmlns="" id="{00000000-0008-0000-0600-000002020000}"/>
            </a:ext>
          </a:extLst>
        </xdr:cNvPr>
        <xdr:cNvSpPr txBox="1"/>
      </xdr:nvSpPr>
      <xdr:spPr>
        <a:xfrm>
          <a:off x="16370300" y="6550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57144</xdr:rowOff>
    </xdr:from>
    <xdr:to>
      <xdr:col>85</xdr:col>
      <xdr:colOff>177800</xdr:colOff>
      <xdr:row>38</xdr:row>
      <xdr:rowOff>158744</xdr:rowOff>
    </xdr:to>
    <xdr:sp macro="" textlink="">
      <xdr:nvSpPr>
        <xdr:cNvPr id="515" name="フローチャート: 判断 514">
          <a:extLst>
            <a:ext uri="{FF2B5EF4-FFF2-40B4-BE49-F238E27FC236}">
              <a16:creationId xmlns:a16="http://schemas.microsoft.com/office/drawing/2014/main" xmlns="" id="{00000000-0008-0000-0600-000003020000}"/>
            </a:ext>
          </a:extLst>
        </xdr:cNvPr>
        <xdr:cNvSpPr/>
      </xdr:nvSpPr>
      <xdr:spPr>
        <a:xfrm>
          <a:off x="162687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1930</xdr:rowOff>
    </xdr:from>
    <xdr:to>
      <xdr:col>81</xdr:col>
      <xdr:colOff>50800</xdr:colOff>
      <xdr:row>39</xdr:row>
      <xdr:rowOff>39059</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flipV="1">
          <a:off x="14592300" y="6688480"/>
          <a:ext cx="889000" cy="3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78270</xdr:rowOff>
    </xdr:from>
    <xdr:to>
      <xdr:col>81</xdr:col>
      <xdr:colOff>101600</xdr:colOff>
      <xdr:row>39</xdr:row>
      <xdr:rowOff>8420</xdr:rowOff>
    </xdr:to>
    <xdr:sp macro="" textlink="">
      <xdr:nvSpPr>
        <xdr:cNvPr id="517" name="フローチャート: 判断 516">
          <a:extLst>
            <a:ext uri="{FF2B5EF4-FFF2-40B4-BE49-F238E27FC236}">
              <a16:creationId xmlns:a16="http://schemas.microsoft.com/office/drawing/2014/main" xmlns="" id="{00000000-0008-0000-0600-000005020000}"/>
            </a:ext>
          </a:extLst>
        </xdr:cNvPr>
        <xdr:cNvSpPr/>
      </xdr:nvSpPr>
      <xdr:spPr>
        <a:xfrm>
          <a:off x="15430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24947</xdr:rowOff>
    </xdr:from>
    <xdr:ext cx="469744" cy="259045"/>
    <xdr:sp macro="" textlink="">
      <xdr:nvSpPr>
        <xdr:cNvPr id="518" name="テキスト ボックス 517">
          <a:extLst>
            <a:ext uri="{FF2B5EF4-FFF2-40B4-BE49-F238E27FC236}">
              <a16:creationId xmlns:a16="http://schemas.microsoft.com/office/drawing/2014/main" xmlns="" id="{00000000-0008-0000-0600-000006020000}"/>
            </a:ext>
          </a:extLst>
        </xdr:cNvPr>
        <xdr:cNvSpPr txBox="1"/>
      </xdr:nvSpPr>
      <xdr:spPr>
        <a:xfrm>
          <a:off x="15246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39059</xdr:rowOff>
    </xdr:from>
    <xdr:to>
      <xdr:col>76</xdr:col>
      <xdr:colOff>114300</xdr:colOff>
      <xdr:row>39</xdr:row>
      <xdr:rowOff>43783</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flipV="1">
          <a:off x="13703300" y="6725609"/>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127515</xdr:rowOff>
    </xdr:from>
    <xdr:to>
      <xdr:col>76</xdr:col>
      <xdr:colOff>165100</xdr:colOff>
      <xdr:row>39</xdr:row>
      <xdr:rowOff>57665</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4541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74191</xdr:rowOff>
    </xdr:from>
    <xdr:ext cx="469744"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4357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34830</xdr:rowOff>
    </xdr:from>
    <xdr:to>
      <xdr:col>71</xdr:col>
      <xdr:colOff>177800</xdr:colOff>
      <xdr:row>39</xdr:row>
      <xdr:rowOff>43783</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a:off x="12814300" y="6721380"/>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109493</xdr:rowOff>
    </xdr:from>
    <xdr:to>
      <xdr:col>72</xdr:col>
      <xdr:colOff>38100</xdr:colOff>
      <xdr:row>39</xdr:row>
      <xdr:rowOff>39643</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3652500" y="66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56170</xdr:rowOff>
    </xdr:from>
    <xdr:ext cx="469744"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3468428" y="639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10585</xdr:rowOff>
    </xdr:from>
    <xdr:to>
      <xdr:col>67</xdr:col>
      <xdr:colOff>101600</xdr:colOff>
      <xdr:row>38</xdr:row>
      <xdr:rowOff>112185</xdr:rowOff>
    </xdr:to>
    <xdr:sp macro="" textlink="">
      <xdr:nvSpPr>
        <xdr:cNvPr id="525" name="フローチャート: 判断 524">
          <a:extLst>
            <a:ext uri="{FF2B5EF4-FFF2-40B4-BE49-F238E27FC236}">
              <a16:creationId xmlns:a16="http://schemas.microsoft.com/office/drawing/2014/main" xmlns="" id="{00000000-0008-0000-0600-00000D020000}"/>
            </a:ext>
          </a:extLst>
        </xdr:cNvPr>
        <xdr:cNvSpPr/>
      </xdr:nvSpPr>
      <xdr:spPr>
        <a:xfrm>
          <a:off x="12763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128712</xdr:rowOff>
    </xdr:from>
    <xdr:ext cx="469744"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2579428" y="630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54324</xdr:rowOff>
    </xdr:from>
    <xdr:to>
      <xdr:col>85</xdr:col>
      <xdr:colOff>177800</xdr:colOff>
      <xdr:row>37</xdr:row>
      <xdr:rowOff>155924</xdr:rowOff>
    </xdr:to>
    <xdr:sp macro="" textlink="">
      <xdr:nvSpPr>
        <xdr:cNvPr id="532" name="楕円 531">
          <a:extLst>
            <a:ext uri="{FF2B5EF4-FFF2-40B4-BE49-F238E27FC236}">
              <a16:creationId xmlns:a16="http://schemas.microsoft.com/office/drawing/2014/main" xmlns="" id="{00000000-0008-0000-0600-000014020000}"/>
            </a:ext>
          </a:extLst>
        </xdr:cNvPr>
        <xdr:cNvSpPr/>
      </xdr:nvSpPr>
      <xdr:spPr>
        <a:xfrm>
          <a:off x="16268700" y="639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77201</xdr:rowOff>
    </xdr:from>
    <xdr:ext cx="534377" cy="259045"/>
    <xdr:sp macro="" textlink="">
      <xdr:nvSpPr>
        <xdr:cNvPr id="533" name="災害復旧事業費該当値テキスト">
          <a:extLst>
            <a:ext uri="{FF2B5EF4-FFF2-40B4-BE49-F238E27FC236}">
              <a16:creationId xmlns:a16="http://schemas.microsoft.com/office/drawing/2014/main" xmlns="" id="{00000000-0008-0000-0600-000015020000}"/>
            </a:ext>
          </a:extLst>
        </xdr:cNvPr>
        <xdr:cNvSpPr txBox="1"/>
      </xdr:nvSpPr>
      <xdr:spPr>
        <a:xfrm>
          <a:off x="16370300" y="624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122580</xdr:rowOff>
    </xdr:from>
    <xdr:to>
      <xdr:col>81</xdr:col>
      <xdr:colOff>101600</xdr:colOff>
      <xdr:row>39</xdr:row>
      <xdr:rowOff>52730</xdr:rowOff>
    </xdr:to>
    <xdr:sp macro="" textlink="">
      <xdr:nvSpPr>
        <xdr:cNvPr id="534" name="楕円 533">
          <a:extLst>
            <a:ext uri="{FF2B5EF4-FFF2-40B4-BE49-F238E27FC236}">
              <a16:creationId xmlns:a16="http://schemas.microsoft.com/office/drawing/2014/main" xmlns="" id="{00000000-0008-0000-0600-000016020000}"/>
            </a:ext>
          </a:extLst>
        </xdr:cNvPr>
        <xdr:cNvSpPr/>
      </xdr:nvSpPr>
      <xdr:spPr>
        <a:xfrm>
          <a:off x="15430500" y="66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43857</xdr:rowOff>
    </xdr:from>
    <xdr:ext cx="469744"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5246428" y="67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159709</xdr:rowOff>
    </xdr:from>
    <xdr:to>
      <xdr:col>76</xdr:col>
      <xdr:colOff>165100</xdr:colOff>
      <xdr:row>39</xdr:row>
      <xdr:rowOff>89859</xdr:rowOff>
    </xdr:to>
    <xdr:sp macro="" textlink="">
      <xdr:nvSpPr>
        <xdr:cNvPr id="536" name="楕円 535">
          <a:extLst>
            <a:ext uri="{FF2B5EF4-FFF2-40B4-BE49-F238E27FC236}">
              <a16:creationId xmlns:a16="http://schemas.microsoft.com/office/drawing/2014/main" xmlns="" id="{00000000-0008-0000-0600-000018020000}"/>
            </a:ext>
          </a:extLst>
        </xdr:cNvPr>
        <xdr:cNvSpPr/>
      </xdr:nvSpPr>
      <xdr:spPr>
        <a:xfrm>
          <a:off x="14541500" y="667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80986</xdr:rowOff>
    </xdr:from>
    <xdr:ext cx="378565"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4403017" y="6767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164433</xdr:rowOff>
    </xdr:from>
    <xdr:to>
      <xdr:col>72</xdr:col>
      <xdr:colOff>38100</xdr:colOff>
      <xdr:row>39</xdr:row>
      <xdr:rowOff>94583</xdr:rowOff>
    </xdr:to>
    <xdr:sp macro="" textlink="">
      <xdr:nvSpPr>
        <xdr:cNvPr id="538" name="楕円 537">
          <a:extLst>
            <a:ext uri="{FF2B5EF4-FFF2-40B4-BE49-F238E27FC236}">
              <a16:creationId xmlns:a16="http://schemas.microsoft.com/office/drawing/2014/main" xmlns="" id="{00000000-0008-0000-0600-00001A020000}"/>
            </a:ext>
          </a:extLst>
        </xdr:cNvPr>
        <xdr:cNvSpPr/>
      </xdr:nvSpPr>
      <xdr:spPr>
        <a:xfrm>
          <a:off x="13652500" y="667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85710</xdr:rowOff>
    </xdr:from>
    <xdr:ext cx="313932"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3546333" y="67722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155480</xdr:rowOff>
    </xdr:from>
    <xdr:to>
      <xdr:col>67</xdr:col>
      <xdr:colOff>101600</xdr:colOff>
      <xdr:row>39</xdr:row>
      <xdr:rowOff>85630</xdr:rowOff>
    </xdr:to>
    <xdr:sp macro="" textlink="">
      <xdr:nvSpPr>
        <xdr:cNvPr id="540" name="楕円 539">
          <a:extLst>
            <a:ext uri="{FF2B5EF4-FFF2-40B4-BE49-F238E27FC236}">
              <a16:creationId xmlns:a16="http://schemas.microsoft.com/office/drawing/2014/main" xmlns="" id="{00000000-0008-0000-0600-00001C020000}"/>
            </a:ext>
          </a:extLst>
        </xdr:cNvPr>
        <xdr:cNvSpPr/>
      </xdr:nvSpPr>
      <xdr:spPr>
        <a:xfrm>
          <a:off x="12763500" y="667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76757</xdr:rowOff>
    </xdr:from>
    <xdr:ext cx="378565"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2625017" y="6763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xmlns=""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xmlns=""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xmlns=""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xmlns=""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a:extLst>
            <a:ext uri="{FF2B5EF4-FFF2-40B4-BE49-F238E27FC236}">
              <a16:creationId xmlns:a16="http://schemas.microsoft.com/office/drawing/2014/main" xmlns="" id="{00000000-0008-0000-0600-000028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5" name="テキスト ボックス 554">
          <a:extLst>
            <a:ext uri="{FF2B5EF4-FFF2-40B4-BE49-F238E27FC236}">
              <a16:creationId xmlns:a16="http://schemas.microsoft.com/office/drawing/2014/main" xmlns="" id="{00000000-0008-0000-0600-00002B020000}"/>
            </a:ext>
          </a:extLst>
        </xdr:cNvPr>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7" name="テキスト ボックス 556">
          <a:extLst>
            <a:ext uri="{FF2B5EF4-FFF2-40B4-BE49-F238E27FC236}">
              <a16:creationId xmlns:a16="http://schemas.microsoft.com/office/drawing/2014/main" xmlns="" id="{00000000-0008-0000-0600-00002D020000}"/>
            </a:ext>
          </a:extLst>
        </xdr:cNvPr>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9" name="テキスト ボックス 558">
          <a:extLst>
            <a:ext uri="{FF2B5EF4-FFF2-40B4-BE49-F238E27FC236}">
              <a16:creationId xmlns:a16="http://schemas.microsoft.com/office/drawing/2014/main" xmlns="" id="{00000000-0008-0000-0600-00002F020000}"/>
            </a:ext>
          </a:extLst>
        </xdr:cNvPr>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xmlns=""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xmlns=""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4" name="失業対策事業費最小値テキスト">
          <a:extLst>
            <a:ext uri="{FF2B5EF4-FFF2-40B4-BE49-F238E27FC236}">
              <a16:creationId xmlns:a16="http://schemas.microsoft.com/office/drawing/2014/main" xmlns="" id="{00000000-0008-0000-0600-000034020000}"/>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6" name="失業対策事業費最大値テキスト">
          <a:extLst>
            <a:ext uri="{FF2B5EF4-FFF2-40B4-BE49-F238E27FC236}">
              <a16:creationId xmlns:a16="http://schemas.microsoft.com/office/drawing/2014/main" xmlns="" id="{00000000-0008-0000-0600-000036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9" name="失業対策事業費平均値テキスト">
          <a:extLst>
            <a:ext uri="{FF2B5EF4-FFF2-40B4-BE49-F238E27FC236}">
              <a16:creationId xmlns:a16="http://schemas.microsoft.com/office/drawing/2014/main" xmlns="" id="{00000000-0008-0000-0600-000039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0" name="フローチャート: 判断 569">
          <a:extLst>
            <a:ext uri="{FF2B5EF4-FFF2-40B4-BE49-F238E27FC236}">
              <a16:creationId xmlns:a16="http://schemas.microsoft.com/office/drawing/2014/main" xmlns="" id="{00000000-0008-0000-0600-00003A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7" name="直線コネクタ 576">
          <a:extLst>
            <a:ext uri="{FF2B5EF4-FFF2-40B4-BE49-F238E27FC236}">
              <a16:creationId xmlns:a16="http://schemas.microsoft.com/office/drawing/2014/main" xmlns="" id="{00000000-0008-0000-0600-000041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8" name="フローチャート: 判断 577">
          <a:extLst>
            <a:ext uri="{FF2B5EF4-FFF2-40B4-BE49-F238E27FC236}">
              <a16:creationId xmlns:a16="http://schemas.microsoft.com/office/drawing/2014/main" xmlns="" id="{00000000-0008-0000-0600-000042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0" name="フローチャート: 判断 579">
          <a:extLst>
            <a:ext uri="{FF2B5EF4-FFF2-40B4-BE49-F238E27FC236}">
              <a16:creationId xmlns:a16="http://schemas.microsoft.com/office/drawing/2014/main" xmlns="" id="{00000000-0008-0000-0600-000044020000}"/>
            </a:ext>
          </a:extLst>
        </xdr:cNvPr>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7" name="楕円 586">
          <a:extLst>
            <a:ext uri="{FF2B5EF4-FFF2-40B4-BE49-F238E27FC236}">
              <a16:creationId xmlns:a16="http://schemas.microsoft.com/office/drawing/2014/main" xmlns="" id="{00000000-0008-0000-0600-00004B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a:extLst>
            <a:ext uri="{FF2B5EF4-FFF2-40B4-BE49-F238E27FC236}">
              <a16:creationId xmlns:a16="http://schemas.microsoft.com/office/drawing/2014/main" xmlns="" id="{00000000-0008-0000-0600-00004C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9" name="楕円 588">
          <a:extLst>
            <a:ext uri="{FF2B5EF4-FFF2-40B4-BE49-F238E27FC236}">
              <a16:creationId xmlns:a16="http://schemas.microsoft.com/office/drawing/2014/main" xmlns="" id="{00000000-0008-0000-0600-00004D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1" name="楕円 590">
          <a:extLst>
            <a:ext uri="{FF2B5EF4-FFF2-40B4-BE49-F238E27FC236}">
              <a16:creationId xmlns:a16="http://schemas.microsoft.com/office/drawing/2014/main" xmlns="" id="{00000000-0008-0000-0600-00004F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3" name="楕円 592">
          <a:extLst>
            <a:ext uri="{FF2B5EF4-FFF2-40B4-BE49-F238E27FC236}">
              <a16:creationId xmlns:a16="http://schemas.microsoft.com/office/drawing/2014/main" xmlns="" id="{00000000-0008-0000-0600-000051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5" name="楕円 594">
          <a:extLst>
            <a:ext uri="{FF2B5EF4-FFF2-40B4-BE49-F238E27FC236}">
              <a16:creationId xmlns:a16="http://schemas.microsoft.com/office/drawing/2014/main" xmlns="" id="{00000000-0008-0000-0600-000053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xmlns=""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xmlns=""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51374</xdr:rowOff>
    </xdr:from>
    <xdr:to>
      <xdr:col>85</xdr:col>
      <xdr:colOff>126364</xdr:colOff>
      <xdr:row>78</xdr:row>
      <xdr:rowOff>94655</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flipV="1">
          <a:off x="16317595" y="12224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98482</xdr:rowOff>
    </xdr:from>
    <xdr:ext cx="534377" cy="259045"/>
    <xdr:sp macro="" textlink="">
      <xdr:nvSpPr>
        <xdr:cNvPr id="623" name="公債費最小値テキスト">
          <a:extLst>
            <a:ext uri="{FF2B5EF4-FFF2-40B4-BE49-F238E27FC236}">
              <a16:creationId xmlns:a16="http://schemas.microsoft.com/office/drawing/2014/main" xmlns="" id="{00000000-0008-0000-0600-00006F020000}"/>
            </a:ext>
          </a:extLst>
        </xdr:cNvPr>
        <xdr:cNvSpPr txBox="1"/>
      </xdr:nvSpPr>
      <xdr:spPr>
        <a:xfrm>
          <a:off x="16370300" y="134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94655</xdr:rowOff>
    </xdr:from>
    <xdr:to>
      <xdr:col>86</xdr:col>
      <xdr:colOff>25400</xdr:colOff>
      <xdr:row>78</xdr:row>
      <xdr:rowOff>94655</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6230600" y="1346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169501</xdr:rowOff>
    </xdr:from>
    <xdr:ext cx="599010" cy="259045"/>
    <xdr:sp macro="" textlink="">
      <xdr:nvSpPr>
        <xdr:cNvPr id="625" name="公債費最大値テキスト">
          <a:extLst>
            <a:ext uri="{FF2B5EF4-FFF2-40B4-BE49-F238E27FC236}">
              <a16:creationId xmlns:a16="http://schemas.microsoft.com/office/drawing/2014/main" xmlns="" id="{00000000-0008-0000-0600-000071020000}"/>
            </a:ext>
          </a:extLst>
        </xdr:cNvPr>
        <xdr:cNvSpPr txBox="1"/>
      </xdr:nvSpPr>
      <xdr:spPr>
        <a:xfrm>
          <a:off x="16370300" y="1199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51374</xdr:rowOff>
    </xdr:from>
    <xdr:to>
      <xdr:col>86</xdr:col>
      <xdr:colOff>25400</xdr:colOff>
      <xdr:row>71</xdr:row>
      <xdr:rowOff>51374</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a:off x="16230600" y="1222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51374</xdr:rowOff>
    </xdr:from>
    <xdr:to>
      <xdr:col>85</xdr:col>
      <xdr:colOff>127000</xdr:colOff>
      <xdr:row>71</xdr:row>
      <xdr:rowOff>140701</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flipV="1">
          <a:off x="15481300" y="12224324"/>
          <a:ext cx="838200" cy="8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164090</xdr:rowOff>
    </xdr:from>
    <xdr:ext cx="534377" cy="259045"/>
    <xdr:sp macro="" textlink="">
      <xdr:nvSpPr>
        <xdr:cNvPr id="628" name="公債費平均値テキスト">
          <a:extLst>
            <a:ext uri="{FF2B5EF4-FFF2-40B4-BE49-F238E27FC236}">
              <a16:creationId xmlns:a16="http://schemas.microsoft.com/office/drawing/2014/main" xmlns="" id="{00000000-0008-0000-0600-000074020000}"/>
            </a:ext>
          </a:extLst>
        </xdr:cNvPr>
        <xdr:cNvSpPr txBox="1"/>
      </xdr:nvSpPr>
      <xdr:spPr>
        <a:xfrm>
          <a:off x="16370300" y="130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14213</xdr:rowOff>
    </xdr:from>
    <xdr:to>
      <xdr:col>85</xdr:col>
      <xdr:colOff>177800</xdr:colOff>
      <xdr:row>76</xdr:row>
      <xdr:rowOff>115813</xdr:rowOff>
    </xdr:to>
    <xdr:sp macro="" textlink="">
      <xdr:nvSpPr>
        <xdr:cNvPr id="629" name="フローチャート: 判断 628">
          <a:extLst>
            <a:ext uri="{FF2B5EF4-FFF2-40B4-BE49-F238E27FC236}">
              <a16:creationId xmlns:a16="http://schemas.microsoft.com/office/drawing/2014/main" xmlns="" id="{00000000-0008-0000-0600-000075020000}"/>
            </a:ext>
          </a:extLst>
        </xdr:cNvPr>
        <xdr:cNvSpPr/>
      </xdr:nvSpPr>
      <xdr:spPr>
        <a:xfrm>
          <a:off x="16268700" y="130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140701</xdr:rowOff>
    </xdr:from>
    <xdr:to>
      <xdr:col>81</xdr:col>
      <xdr:colOff>50800</xdr:colOff>
      <xdr:row>72</xdr:row>
      <xdr:rowOff>5424</xdr:rowOff>
    </xdr:to>
    <xdr:cxnSp macro="">
      <xdr:nvCxnSpPr>
        <xdr:cNvPr id="630" name="直線コネクタ 629">
          <a:extLst>
            <a:ext uri="{FF2B5EF4-FFF2-40B4-BE49-F238E27FC236}">
              <a16:creationId xmlns:a16="http://schemas.microsoft.com/office/drawing/2014/main" xmlns="" id="{00000000-0008-0000-0600-000076020000}"/>
            </a:ext>
          </a:extLst>
        </xdr:cNvPr>
        <xdr:cNvCxnSpPr/>
      </xdr:nvCxnSpPr>
      <xdr:spPr>
        <a:xfrm flipV="1">
          <a:off x="14592300" y="12313651"/>
          <a:ext cx="889000" cy="3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8106</xdr:rowOff>
    </xdr:from>
    <xdr:to>
      <xdr:col>81</xdr:col>
      <xdr:colOff>101600</xdr:colOff>
      <xdr:row>76</xdr:row>
      <xdr:rowOff>109706</xdr:rowOff>
    </xdr:to>
    <xdr:sp macro="" textlink="">
      <xdr:nvSpPr>
        <xdr:cNvPr id="631" name="フローチャート: 判断 630">
          <a:extLst>
            <a:ext uri="{FF2B5EF4-FFF2-40B4-BE49-F238E27FC236}">
              <a16:creationId xmlns:a16="http://schemas.microsoft.com/office/drawing/2014/main" xmlns="" id="{00000000-0008-0000-0600-000077020000}"/>
            </a:ext>
          </a:extLst>
        </xdr:cNvPr>
        <xdr:cNvSpPr/>
      </xdr:nvSpPr>
      <xdr:spPr>
        <a:xfrm>
          <a:off x="15430500" y="1303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100833</xdr:rowOff>
    </xdr:from>
    <xdr:ext cx="534377"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5214111" y="1313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5424</xdr:rowOff>
    </xdr:from>
    <xdr:to>
      <xdr:col>76</xdr:col>
      <xdr:colOff>114300</xdr:colOff>
      <xdr:row>72</xdr:row>
      <xdr:rowOff>116862</xdr:rowOff>
    </xdr:to>
    <xdr:cxnSp macro="">
      <xdr:nvCxnSpPr>
        <xdr:cNvPr id="633" name="直線コネクタ 632">
          <a:extLst>
            <a:ext uri="{FF2B5EF4-FFF2-40B4-BE49-F238E27FC236}">
              <a16:creationId xmlns:a16="http://schemas.microsoft.com/office/drawing/2014/main" xmlns="" id="{00000000-0008-0000-0600-000079020000}"/>
            </a:ext>
          </a:extLst>
        </xdr:cNvPr>
        <xdr:cNvCxnSpPr/>
      </xdr:nvCxnSpPr>
      <xdr:spPr>
        <a:xfrm flipV="1">
          <a:off x="13703300" y="12349824"/>
          <a:ext cx="889000" cy="11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160986</xdr:rowOff>
    </xdr:from>
    <xdr:to>
      <xdr:col>76</xdr:col>
      <xdr:colOff>165100</xdr:colOff>
      <xdr:row>76</xdr:row>
      <xdr:rowOff>91136</xdr:rowOff>
    </xdr:to>
    <xdr:sp macro="" textlink="">
      <xdr:nvSpPr>
        <xdr:cNvPr id="634" name="フローチャート: 判断 633">
          <a:extLst>
            <a:ext uri="{FF2B5EF4-FFF2-40B4-BE49-F238E27FC236}">
              <a16:creationId xmlns:a16="http://schemas.microsoft.com/office/drawing/2014/main" xmlns="" id="{00000000-0008-0000-0600-00007A020000}"/>
            </a:ext>
          </a:extLst>
        </xdr:cNvPr>
        <xdr:cNvSpPr/>
      </xdr:nvSpPr>
      <xdr:spPr>
        <a:xfrm>
          <a:off x="145415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82263</xdr:rowOff>
    </xdr:from>
    <xdr:ext cx="534377"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4325111" y="1311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47357</xdr:rowOff>
    </xdr:from>
    <xdr:to>
      <xdr:col>71</xdr:col>
      <xdr:colOff>177800</xdr:colOff>
      <xdr:row>72</xdr:row>
      <xdr:rowOff>116862</xdr:rowOff>
    </xdr:to>
    <xdr:cxnSp macro="">
      <xdr:nvCxnSpPr>
        <xdr:cNvPr id="636" name="直線コネクタ 635">
          <a:extLst>
            <a:ext uri="{FF2B5EF4-FFF2-40B4-BE49-F238E27FC236}">
              <a16:creationId xmlns:a16="http://schemas.microsoft.com/office/drawing/2014/main" xmlns="" id="{00000000-0008-0000-0600-00007C020000}"/>
            </a:ext>
          </a:extLst>
        </xdr:cNvPr>
        <xdr:cNvCxnSpPr/>
      </xdr:nvCxnSpPr>
      <xdr:spPr>
        <a:xfrm>
          <a:off x="12814300" y="12220307"/>
          <a:ext cx="889000" cy="24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133956</xdr:rowOff>
    </xdr:from>
    <xdr:to>
      <xdr:col>72</xdr:col>
      <xdr:colOff>38100</xdr:colOff>
      <xdr:row>76</xdr:row>
      <xdr:rowOff>64106</xdr:rowOff>
    </xdr:to>
    <xdr:sp macro="" textlink="">
      <xdr:nvSpPr>
        <xdr:cNvPr id="637" name="フローチャート: 判断 636">
          <a:extLst>
            <a:ext uri="{FF2B5EF4-FFF2-40B4-BE49-F238E27FC236}">
              <a16:creationId xmlns:a16="http://schemas.microsoft.com/office/drawing/2014/main" xmlns="" id="{00000000-0008-0000-0600-00007D020000}"/>
            </a:ext>
          </a:extLst>
        </xdr:cNvPr>
        <xdr:cNvSpPr/>
      </xdr:nvSpPr>
      <xdr:spPr>
        <a:xfrm>
          <a:off x="13652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55233</xdr:rowOff>
    </xdr:from>
    <xdr:ext cx="534377"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3436111" y="1308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167473</xdr:rowOff>
    </xdr:from>
    <xdr:to>
      <xdr:col>67</xdr:col>
      <xdr:colOff>101600</xdr:colOff>
      <xdr:row>75</xdr:row>
      <xdr:rowOff>97623</xdr:rowOff>
    </xdr:to>
    <xdr:sp macro="" textlink="">
      <xdr:nvSpPr>
        <xdr:cNvPr id="639" name="フローチャート: 判断 638">
          <a:extLst>
            <a:ext uri="{FF2B5EF4-FFF2-40B4-BE49-F238E27FC236}">
              <a16:creationId xmlns:a16="http://schemas.microsoft.com/office/drawing/2014/main" xmlns="" id="{00000000-0008-0000-0600-00007F020000}"/>
            </a:ext>
          </a:extLst>
        </xdr:cNvPr>
        <xdr:cNvSpPr/>
      </xdr:nvSpPr>
      <xdr:spPr>
        <a:xfrm>
          <a:off x="12763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88750</xdr:rowOff>
    </xdr:from>
    <xdr:ext cx="534377"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2547111" y="1294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574</xdr:rowOff>
    </xdr:from>
    <xdr:to>
      <xdr:col>85</xdr:col>
      <xdr:colOff>177800</xdr:colOff>
      <xdr:row>71</xdr:row>
      <xdr:rowOff>102174</xdr:rowOff>
    </xdr:to>
    <xdr:sp macro="" textlink="">
      <xdr:nvSpPr>
        <xdr:cNvPr id="646" name="楕円 645">
          <a:extLst>
            <a:ext uri="{FF2B5EF4-FFF2-40B4-BE49-F238E27FC236}">
              <a16:creationId xmlns:a16="http://schemas.microsoft.com/office/drawing/2014/main" xmlns="" id="{00000000-0008-0000-0600-000086020000}"/>
            </a:ext>
          </a:extLst>
        </xdr:cNvPr>
        <xdr:cNvSpPr/>
      </xdr:nvSpPr>
      <xdr:spPr>
        <a:xfrm>
          <a:off x="16268700" y="1217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125051</xdr:rowOff>
    </xdr:from>
    <xdr:ext cx="599010" cy="259045"/>
    <xdr:sp macro="" textlink="">
      <xdr:nvSpPr>
        <xdr:cNvPr id="647" name="公債費該当値テキスト">
          <a:extLst>
            <a:ext uri="{FF2B5EF4-FFF2-40B4-BE49-F238E27FC236}">
              <a16:creationId xmlns:a16="http://schemas.microsoft.com/office/drawing/2014/main" xmlns="" id="{00000000-0008-0000-0600-000087020000}"/>
            </a:ext>
          </a:extLst>
        </xdr:cNvPr>
        <xdr:cNvSpPr txBox="1"/>
      </xdr:nvSpPr>
      <xdr:spPr>
        <a:xfrm>
          <a:off x="16370300" y="12126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89901</xdr:rowOff>
    </xdr:from>
    <xdr:to>
      <xdr:col>81</xdr:col>
      <xdr:colOff>101600</xdr:colOff>
      <xdr:row>72</xdr:row>
      <xdr:rowOff>20051</xdr:rowOff>
    </xdr:to>
    <xdr:sp macro="" textlink="">
      <xdr:nvSpPr>
        <xdr:cNvPr id="648" name="楕円 647">
          <a:extLst>
            <a:ext uri="{FF2B5EF4-FFF2-40B4-BE49-F238E27FC236}">
              <a16:creationId xmlns:a16="http://schemas.microsoft.com/office/drawing/2014/main" xmlns="" id="{00000000-0008-0000-0600-000088020000}"/>
            </a:ext>
          </a:extLst>
        </xdr:cNvPr>
        <xdr:cNvSpPr/>
      </xdr:nvSpPr>
      <xdr:spPr>
        <a:xfrm>
          <a:off x="15430500" y="1226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36578</xdr:rowOff>
    </xdr:from>
    <xdr:ext cx="599010"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5181795" y="12038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126074</xdr:rowOff>
    </xdr:from>
    <xdr:to>
      <xdr:col>76</xdr:col>
      <xdr:colOff>165100</xdr:colOff>
      <xdr:row>72</xdr:row>
      <xdr:rowOff>56224</xdr:rowOff>
    </xdr:to>
    <xdr:sp macro="" textlink="">
      <xdr:nvSpPr>
        <xdr:cNvPr id="650" name="楕円 649">
          <a:extLst>
            <a:ext uri="{FF2B5EF4-FFF2-40B4-BE49-F238E27FC236}">
              <a16:creationId xmlns:a16="http://schemas.microsoft.com/office/drawing/2014/main" xmlns="" id="{00000000-0008-0000-0600-00008A020000}"/>
            </a:ext>
          </a:extLst>
        </xdr:cNvPr>
        <xdr:cNvSpPr/>
      </xdr:nvSpPr>
      <xdr:spPr>
        <a:xfrm>
          <a:off x="14541500" y="1229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72751</xdr:rowOff>
    </xdr:from>
    <xdr:ext cx="599010" cy="259045"/>
    <xdr:sp macro="" textlink="">
      <xdr:nvSpPr>
        <xdr:cNvPr id="651" name="テキスト ボックス 650">
          <a:extLst>
            <a:ext uri="{FF2B5EF4-FFF2-40B4-BE49-F238E27FC236}">
              <a16:creationId xmlns:a16="http://schemas.microsoft.com/office/drawing/2014/main" xmlns="" id="{00000000-0008-0000-0600-00008B020000}"/>
            </a:ext>
          </a:extLst>
        </xdr:cNvPr>
        <xdr:cNvSpPr txBox="1"/>
      </xdr:nvSpPr>
      <xdr:spPr>
        <a:xfrm>
          <a:off x="14292795" y="1207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66062</xdr:rowOff>
    </xdr:from>
    <xdr:to>
      <xdr:col>72</xdr:col>
      <xdr:colOff>38100</xdr:colOff>
      <xdr:row>72</xdr:row>
      <xdr:rowOff>167662</xdr:rowOff>
    </xdr:to>
    <xdr:sp macro="" textlink="">
      <xdr:nvSpPr>
        <xdr:cNvPr id="652" name="楕円 651">
          <a:extLst>
            <a:ext uri="{FF2B5EF4-FFF2-40B4-BE49-F238E27FC236}">
              <a16:creationId xmlns:a16="http://schemas.microsoft.com/office/drawing/2014/main" xmlns="" id="{00000000-0008-0000-0600-00008C020000}"/>
            </a:ext>
          </a:extLst>
        </xdr:cNvPr>
        <xdr:cNvSpPr/>
      </xdr:nvSpPr>
      <xdr:spPr>
        <a:xfrm>
          <a:off x="13652500" y="1241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12739</xdr:rowOff>
    </xdr:from>
    <xdr:ext cx="599010" cy="259045"/>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3403795" y="1218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168007</xdr:rowOff>
    </xdr:from>
    <xdr:to>
      <xdr:col>67</xdr:col>
      <xdr:colOff>101600</xdr:colOff>
      <xdr:row>71</xdr:row>
      <xdr:rowOff>98157</xdr:rowOff>
    </xdr:to>
    <xdr:sp macro="" textlink="">
      <xdr:nvSpPr>
        <xdr:cNvPr id="654" name="楕円 653">
          <a:extLst>
            <a:ext uri="{FF2B5EF4-FFF2-40B4-BE49-F238E27FC236}">
              <a16:creationId xmlns:a16="http://schemas.microsoft.com/office/drawing/2014/main" xmlns="" id="{00000000-0008-0000-0600-00008E020000}"/>
            </a:ext>
          </a:extLst>
        </xdr:cNvPr>
        <xdr:cNvSpPr/>
      </xdr:nvSpPr>
      <xdr:spPr>
        <a:xfrm>
          <a:off x="12763500" y="1216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114684</xdr:rowOff>
    </xdr:from>
    <xdr:ext cx="599010" cy="259045"/>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2514795" y="11944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xmlns=""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xmlns=""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xmlns=""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5535</xdr:rowOff>
    </xdr:from>
    <xdr:to>
      <xdr:col>85</xdr:col>
      <xdr:colOff>126364</xdr:colOff>
      <xdr:row>98</xdr:row>
      <xdr:rowOff>25360</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flipV="1">
          <a:off x="16317595" y="15607485"/>
          <a:ext cx="1269" cy="1219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29187</xdr:rowOff>
    </xdr:from>
    <xdr:ext cx="249299" cy="259045"/>
    <xdr:sp macro="" textlink="">
      <xdr:nvSpPr>
        <xdr:cNvPr id="676" name="積立金最小値テキスト">
          <a:extLst>
            <a:ext uri="{FF2B5EF4-FFF2-40B4-BE49-F238E27FC236}">
              <a16:creationId xmlns:a16="http://schemas.microsoft.com/office/drawing/2014/main" xmlns="" id="{00000000-0008-0000-0600-0000A4020000}"/>
            </a:ext>
          </a:extLst>
        </xdr:cNvPr>
        <xdr:cNvSpPr txBox="1"/>
      </xdr:nvSpPr>
      <xdr:spPr>
        <a:xfrm>
          <a:off x="16370300" y="16831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25360</xdr:rowOff>
    </xdr:from>
    <xdr:to>
      <xdr:col>86</xdr:col>
      <xdr:colOff>25400</xdr:colOff>
      <xdr:row>98</xdr:row>
      <xdr:rowOff>25360</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6230600" y="1682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123662</xdr:rowOff>
    </xdr:from>
    <xdr:ext cx="599010" cy="259045"/>
    <xdr:sp macro="" textlink="">
      <xdr:nvSpPr>
        <xdr:cNvPr id="678" name="積立金最大値テキスト">
          <a:extLst>
            <a:ext uri="{FF2B5EF4-FFF2-40B4-BE49-F238E27FC236}">
              <a16:creationId xmlns:a16="http://schemas.microsoft.com/office/drawing/2014/main" xmlns="" id="{00000000-0008-0000-0600-0000A6020000}"/>
            </a:ext>
          </a:extLst>
        </xdr:cNvPr>
        <xdr:cNvSpPr txBox="1"/>
      </xdr:nvSpPr>
      <xdr:spPr>
        <a:xfrm>
          <a:off x="16370300" y="1538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5535</xdr:rowOff>
    </xdr:from>
    <xdr:to>
      <xdr:col>86</xdr:col>
      <xdr:colOff>25400</xdr:colOff>
      <xdr:row>91</xdr:row>
      <xdr:rowOff>5535</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6230600" y="156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76115</xdr:rowOff>
    </xdr:from>
    <xdr:to>
      <xdr:col>85</xdr:col>
      <xdr:colOff>127000</xdr:colOff>
      <xdr:row>97</xdr:row>
      <xdr:rowOff>127350</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flipV="1">
          <a:off x="15481300" y="16706765"/>
          <a:ext cx="838200" cy="5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49365</xdr:rowOff>
    </xdr:from>
    <xdr:ext cx="534377" cy="259045"/>
    <xdr:sp macro="" textlink="">
      <xdr:nvSpPr>
        <xdr:cNvPr id="681" name="積立金平均値テキスト">
          <a:extLst>
            <a:ext uri="{FF2B5EF4-FFF2-40B4-BE49-F238E27FC236}">
              <a16:creationId xmlns:a16="http://schemas.microsoft.com/office/drawing/2014/main" xmlns="" id="{00000000-0008-0000-0600-0000A9020000}"/>
            </a:ext>
          </a:extLst>
        </xdr:cNvPr>
        <xdr:cNvSpPr txBox="1"/>
      </xdr:nvSpPr>
      <xdr:spPr>
        <a:xfrm>
          <a:off x="16370300" y="16680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70938</xdr:rowOff>
    </xdr:from>
    <xdr:to>
      <xdr:col>85</xdr:col>
      <xdr:colOff>177800</xdr:colOff>
      <xdr:row>98</xdr:row>
      <xdr:rowOff>1088</xdr:rowOff>
    </xdr:to>
    <xdr:sp macro="" textlink="">
      <xdr:nvSpPr>
        <xdr:cNvPr id="682" name="フローチャート: 判断 681">
          <a:extLst>
            <a:ext uri="{FF2B5EF4-FFF2-40B4-BE49-F238E27FC236}">
              <a16:creationId xmlns:a16="http://schemas.microsoft.com/office/drawing/2014/main" xmlns="" id="{00000000-0008-0000-0600-0000AA020000}"/>
            </a:ext>
          </a:extLst>
        </xdr:cNvPr>
        <xdr:cNvSpPr/>
      </xdr:nvSpPr>
      <xdr:spPr>
        <a:xfrm>
          <a:off x="16268700" y="167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127350</xdr:rowOff>
    </xdr:from>
    <xdr:to>
      <xdr:col>81</xdr:col>
      <xdr:colOff>50800</xdr:colOff>
      <xdr:row>97</xdr:row>
      <xdr:rowOff>135454</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flipV="1">
          <a:off x="14592300" y="16758000"/>
          <a:ext cx="889000" cy="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68560</xdr:rowOff>
    </xdr:from>
    <xdr:to>
      <xdr:col>81</xdr:col>
      <xdr:colOff>101600</xdr:colOff>
      <xdr:row>97</xdr:row>
      <xdr:rowOff>170160</xdr:rowOff>
    </xdr:to>
    <xdr:sp macro="" textlink="">
      <xdr:nvSpPr>
        <xdr:cNvPr id="684" name="フローチャート: 判断 683">
          <a:extLst>
            <a:ext uri="{FF2B5EF4-FFF2-40B4-BE49-F238E27FC236}">
              <a16:creationId xmlns:a16="http://schemas.microsoft.com/office/drawing/2014/main" xmlns="" id="{00000000-0008-0000-0600-0000AC020000}"/>
            </a:ext>
          </a:extLst>
        </xdr:cNvPr>
        <xdr:cNvSpPr/>
      </xdr:nvSpPr>
      <xdr:spPr>
        <a:xfrm>
          <a:off x="15430500" y="166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15237</xdr:rowOff>
    </xdr:from>
    <xdr:ext cx="534377"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5214111" y="164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135454</xdr:rowOff>
    </xdr:from>
    <xdr:to>
      <xdr:col>76</xdr:col>
      <xdr:colOff>114300</xdr:colOff>
      <xdr:row>97</xdr:row>
      <xdr:rowOff>138998</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flipV="1">
          <a:off x="13703300" y="16766104"/>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76070</xdr:rowOff>
    </xdr:from>
    <xdr:to>
      <xdr:col>76</xdr:col>
      <xdr:colOff>165100</xdr:colOff>
      <xdr:row>98</xdr:row>
      <xdr:rowOff>6220</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4541500" y="167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22747</xdr:rowOff>
    </xdr:from>
    <xdr:ext cx="534377"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4325111" y="1648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138998</xdr:rowOff>
    </xdr:from>
    <xdr:to>
      <xdr:col>71</xdr:col>
      <xdr:colOff>177800</xdr:colOff>
      <xdr:row>98</xdr:row>
      <xdr:rowOff>4883</xdr:rowOff>
    </xdr:to>
    <xdr:cxnSp macro="">
      <xdr:nvCxnSpPr>
        <xdr:cNvPr id="689" name="直線コネクタ 688">
          <a:extLst>
            <a:ext uri="{FF2B5EF4-FFF2-40B4-BE49-F238E27FC236}">
              <a16:creationId xmlns:a16="http://schemas.microsoft.com/office/drawing/2014/main" xmlns="" id="{00000000-0008-0000-0600-0000B1020000}"/>
            </a:ext>
          </a:extLst>
        </xdr:cNvPr>
        <xdr:cNvCxnSpPr/>
      </xdr:nvCxnSpPr>
      <xdr:spPr>
        <a:xfrm flipV="1">
          <a:off x="12814300" y="16769648"/>
          <a:ext cx="889000" cy="3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65709</xdr:rowOff>
    </xdr:from>
    <xdr:to>
      <xdr:col>72</xdr:col>
      <xdr:colOff>38100</xdr:colOff>
      <xdr:row>97</xdr:row>
      <xdr:rowOff>167309</xdr:rowOff>
    </xdr:to>
    <xdr:sp macro="" textlink="">
      <xdr:nvSpPr>
        <xdr:cNvPr id="690" name="フローチャート: 判断 689">
          <a:extLst>
            <a:ext uri="{FF2B5EF4-FFF2-40B4-BE49-F238E27FC236}">
              <a16:creationId xmlns:a16="http://schemas.microsoft.com/office/drawing/2014/main" xmlns="" id="{00000000-0008-0000-0600-0000B2020000}"/>
            </a:ext>
          </a:extLst>
        </xdr:cNvPr>
        <xdr:cNvSpPr/>
      </xdr:nvSpPr>
      <xdr:spPr>
        <a:xfrm>
          <a:off x="13652500" y="1669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12386</xdr:rowOff>
    </xdr:from>
    <xdr:ext cx="534377"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3436111" y="1647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2" name="フローチャート: 判断 691">
          <a:extLst>
            <a:ext uri="{FF2B5EF4-FFF2-40B4-BE49-F238E27FC236}">
              <a16:creationId xmlns:a16="http://schemas.microsoft.com/office/drawing/2014/main" xmlns="" id="{00000000-0008-0000-0600-0000B4020000}"/>
            </a:ext>
          </a:extLst>
        </xdr:cNvPr>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25315</xdr:rowOff>
    </xdr:from>
    <xdr:to>
      <xdr:col>85</xdr:col>
      <xdr:colOff>177800</xdr:colOff>
      <xdr:row>97</xdr:row>
      <xdr:rowOff>126915</xdr:rowOff>
    </xdr:to>
    <xdr:sp macro="" textlink="">
      <xdr:nvSpPr>
        <xdr:cNvPr id="699" name="楕円 698">
          <a:extLst>
            <a:ext uri="{FF2B5EF4-FFF2-40B4-BE49-F238E27FC236}">
              <a16:creationId xmlns:a16="http://schemas.microsoft.com/office/drawing/2014/main" xmlns="" id="{00000000-0008-0000-0600-0000BB020000}"/>
            </a:ext>
          </a:extLst>
        </xdr:cNvPr>
        <xdr:cNvSpPr/>
      </xdr:nvSpPr>
      <xdr:spPr>
        <a:xfrm>
          <a:off x="16268700" y="1665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156142</xdr:rowOff>
    </xdr:from>
    <xdr:ext cx="534377" cy="259045"/>
    <xdr:sp macro="" textlink="">
      <xdr:nvSpPr>
        <xdr:cNvPr id="700" name="積立金該当値テキスト">
          <a:extLst>
            <a:ext uri="{FF2B5EF4-FFF2-40B4-BE49-F238E27FC236}">
              <a16:creationId xmlns:a16="http://schemas.microsoft.com/office/drawing/2014/main" xmlns="" id="{00000000-0008-0000-0600-0000BC020000}"/>
            </a:ext>
          </a:extLst>
        </xdr:cNvPr>
        <xdr:cNvSpPr txBox="1"/>
      </xdr:nvSpPr>
      <xdr:spPr>
        <a:xfrm>
          <a:off x="16370300" y="1644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76550</xdr:rowOff>
    </xdr:from>
    <xdr:to>
      <xdr:col>81</xdr:col>
      <xdr:colOff>101600</xdr:colOff>
      <xdr:row>98</xdr:row>
      <xdr:rowOff>6700</xdr:rowOff>
    </xdr:to>
    <xdr:sp macro="" textlink="">
      <xdr:nvSpPr>
        <xdr:cNvPr id="701" name="楕円 700">
          <a:extLst>
            <a:ext uri="{FF2B5EF4-FFF2-40B4-BE49-F238E27FC236}">
              <a16:creationId xmlns:a16="http://schemas.microsoft.com/office/drawing/2014/main" xmlns="" id="{00000000-0008-0000-0600-0000BD020000}"/>
            </a:ext>
          </a:extLst>
        </xdr:cNvPr>
        <xdr:cNvSpPr/>
      </xdr:nvSpPr>
      <xdr:spPr>
        <a:xfrm>
          <a:off x="15430500" y="167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169277</xdr:rowOff>
    </xdr:from>
    <xdr:ext cx="534377"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5214111" y="1679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84654</xdr:rowOff>
    </xdr:from>
    <xdr:to>
      <xdr:col>76</xdr:col>
      <xdr:colOff>165100</xdr:colOff>
      <xdr:row>98</xdr:row>
      <xdr:rowOff>14804</xdr:rowOff>
    </xdr:to>
    <xdr:sp macro="" textlink="">
      <xdr:nvSpPr>
        <xdr:cNvPr id="703" name="楕円 702">
          <a:extLst>
            <a:ext uri="{FF2B5EF4-FFF2-40B4-BE49-F238E27FC236}">
              <a16:creationId xmlns:a16="http://schemas.microsoft.com/office/drawing/2014/main" xmlns="" id="{00000000-0008-0000-0600-0000BF020000}"/>
            </a:ext>
          </a:extLst>
        </xdr:cNvPr>
        <xdr:cNvSpPr/>
      </xdr:nvSpPr>
      <xdr:spPr>
        <a:xfrm>
          <a:off x="14541500" y="1671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5931</xdr:rowOff>
    </xdr:from>
    <xdr:ext cx="534377"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4325111" y="1680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88198</xdr:rowOff>
    </xdr:from>
    <xdr:to>
      <xdr:col>72</xdr:col>
      <xdr:colOff>38100</xdr:colOff>
      <xdr:row>98</xdr:row>
      <xdr:rowOff>18348</xdr:rowOff>
    </xdr:to>
    <xdr:sp macro="" textlink="">
      <xdr:nvSpPr>
        <xdr:cNvPr id="705" name="楕円 704">
          <a:extLst>
            <a:ext uri="{FF2B5EF4-FFF2-40B4-BE49-F238E27FC236}">
              <a16:creationId xmlns:a16="http://schemas.microsoft.com/office/drawing/2014/main" xmlns="" id="{00000000-0008-0000-0600-0000C1020000}"/>
            </a:ext>
          </a:extLst>
        </xdr:cNvPr>
        <xdr:cNvSpPr/>
      </xdr:nvSpPr>
      <xdr:spPr>
        <a:xfrm>
          <a:off x="13652500" y="1671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9475</xdr:rowOff>
    </xdr:from>
    <xdr:ext cx="534377"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3436111" y="1681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125533</xdr:rowOff>
    </xdr:from>
    <xdr:to>
      <xdr:col>67</xdr:col>
      <xdr:colOff>101600</xdr:colOff>
      <xdr:row>98</xdr:row>
      <xdr:rowOff>55683</xdr:rowOff>
    </xdr:to>
    <xdr:sp macro="" textlink="">
      <xdr:nvSpPr>
        <xdr:cNvPr id="707" name="楕円 706">
          <a:extLst>
            <a:ext uri="{FF2B5EF4-FFF2-40B4-BE49-F238E27FC236}">
              <a16:creationId xmlns:a16="http://schemas.microsoft.com/office/drawing/2014/main" xmlns="" id="{00000000-0008-0000-0600-0000C3020000}"/>
            </a:ext>
          </a:extLst>
        </xdr:cNvPr>
        <xdr:cNvSpPr/>
      </xdr:nvSpPr>
      <xdr:spPr>
        <a:xfrm>
          <a:off x="12763500" y="1675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46810</xdr:rowOff>
    </xdr:from>
    <xdr:ext cx="469744" cy="259045"/>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2579428" y="1684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xmlns=""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61108</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flipV="1">
          <a:off x="22159595" y="5204608"/>
          <a:ext cx="1269" cy="145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xmlns=""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7785</xdr:rowOff>
    </xdr:from>
    <xdr:ext cx="534377" cy="259045"/>
    <xdr:sp macro="" textlink="">
      <xdr:nvSpPr>
        <xdr:cNvPr id="733" name="投資及び出資金最大値テキスト">
          <a:extLst>
            <a:ext uri="{FF2B5EF4-FFF2-40B4-BE49-F238E27FC236}">
              <a16:creationId xmlns:a16="http://schemas.microsoft.com/office/drawing/2014/main" xmlns="" id="{00000000-0008-0000-0600-0000DD020000}"/>
            </a:ext>
          </a:extLst>
        </xdr:cNvPr>
        <xdr:cNvSpPr txBox="1"/>
      </xdr:nvSpPr>
      <xdr:spPr>
        <a:xfrm>
          <a:off x="22212300" y="497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61108</xdr:rowOff>
    </xdr:from>
    <xdr:to>
      <xdr:col>116</xdr:col>
      <xdr:colOff>152400</xdr:colOff>
      <xdr:row>30</xdr:row>
      <xdr:rowOff>61108</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22072600" y="520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132339</xdr:rowOff>
    </xdr:from>
    <xdr:to>
      <xdr:col>116</xdr:col>
      <xdr:colOff>63500</xdr:colOff>
      <xdr:row>38</xdr:row>
      <xdr:rowOff>139700</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21323300" y="6647439"/>
          <a:ext cx="8382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142318</xdr:rowOff>
    </xdr:from>
    <xdr:ext cx="469744" cy="259045"/>
    <xdr:sp macro="" textlink="">
      <xdr:nvSpPr>
        <xdr:cNvPr id="736" name="投資及び出資金平均値テキスト">
          <a:extLst>
            <a:ext uri="{FF2B5EF4-FFF2-40B4-BE49-F238E27FC236}">
              <a16:creationId xmlns:a16="http://schemas.microsoft.com/office/drawing/2014/main" xmlns="" id="{00000000-0008-0000-0600-0000E0020000}"/>
            </a:ext>
          </a:extLst>
        </xdr:cNvPr>
        <xdr:cNvSpPr txBox="1"/>
      </xdr:nvSpPr>
      <xdr:spPr>
        <a:xfrm>
          <a:off x="22212300" y="631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119441</xdr:rowOff>
    </xdr:from>
    <xdr:to>
      <xdr:col>116</xdr:col>
      <xdr:colOff>114300</xdr:colOff>
      <xdr:row>38</xdr:row>
      <xdr:rowOff>49591</xdr:rowOff>
    </xdr:to>
    <xdr:sp macro="" textlink="">
      <xdr:nvSpPr>
        <xdr:cNvPr id="737" name="フローチャート: 判断 736">
          <a:extLst>
            <a:ext uri="{FF2B5EF4-FFF2-40B4-BE49-F238E27FC236}">
              <a16:creationId xmlns:a16="http://schemas.microsoft.com/office/drawing/2014/main" xmlns="" id="{00000000-0008-0000-0600-0000E1020000}"/>
            </a:ext>
          </a:extLst>
        </xdr:cNvPr>
        <xdr:cNvSpPr/>
      </xdr:nvSpPr>
      <xdr:spPr>
        <a:xfrm>
          <a:off x="221107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129733</xdr:rowOff>
    </xdr:from>
    <xdr:to>
      <xdr:col>111</xdr:col>
      <xdr:colOff>177800</xdr:colOff>
      <xdr:row>38</xdr:row>
      <xdr:rowOff>132339</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a:off x="20434300" y="6644833"/>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148930</xdr:rowOff>
    </xdr:from>
    <xdr:to>
      <xdr:col>112</xdr:col>
      <xdr:colOff>38100</xdr:colOff>
      <xdr:row>38</xdr:row>
      <xdr:rowOff>79080</xdr:rowOff>
    </xdr:to>
    <xdr:sp macro="" textlink="">
      <xdr:nvSpPr>
        <xdr:cNvPr id="739" name="フローチャート: 判断 738">
          <a:extLst>
            <a:ext uri="{FF2B5EF4-FFF2-40B4-BE49-F238E27FC236}">
              <a16:creationId xmlns:a16="http://schemas.microsoft.com/office/drawing/2014/main" xmlns="" id="{00000000-0008-0000-0600-0000E3020000}"/>
            </a:ext>
          </a:extLst>
        </xdr:cNvPr>
        <xdr:cNvSpPr/>
      </xdr:nvSpPr>
      <xdr:spPr>
        <a:xfrm>
          <a:off x="21272500" y="649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95607</xdr:rowOff>
    </xdr:from>
    <xdr:ext cx="469744" cy="259045"/>
    <xdr:sp macro="" textlink="">
      <xdr:nvSpPr>
        <xdr:cNvPr id="740" name="テキスト ボックス 739">
          <a:extLst>
            <a:ext uri="{FF2B5EF4-FFF2-40B4-BE49-F238E27FC236}">
              <a16:creationId xmlns:a16="http://schemas.microsoft.com/office/drawing/2014/main" xmlns="" id="{00000000-0008-0000-0600-0000E4020000}"/>
            </a:ext>
          </a:extLst>
        </xdr:cNvPr>
        <xdr:cNvSpPr txBox="1"/>
      </xdr:nvSpPr>
      <xdr:spPr>
        <a:xfrm>
          <a:off x="21088428" y="626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49403</xdr:rowOff>
    </xdr:from>
    <xdr:to>
      <xdr:col>107</xdr:col>
      <xdr:colOff>50800</xdr:colOff>
      <xdr:row>38</xdr:row>
      <xdr:rowOff>129733</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19545300" y="6564503"/>
          <a:ext cx="889000" cy="8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139238</xdr:rowOff>
    </xdr:from>
    <xdr:to>
      <xdr:col>107</xdr:col>
      <xdr:colOff>101600</xdr:colOff>
      <xdr:row>38</xdr:row>
      <xdr:rowOff>69388</xdr:rowOff>
    </xdr:to>
    <xdr:sp macro="" textlink="">
      <xdr:nvSpPr>
        <xdr:cNvPr id="742" name="フローチャート: 判断 741">
          <a:extLst>
            <a:ext uri="{FF2B5EF4-FFF2-40B4-BE49-F238E27FC236}">
              <a16:creationId xmlns:a16="http://schemas.microsoft.com/office/drawing/2014/main" xmlns="" id="{00000000-0008-0000-0600-0000E6020000}"/>
            </a:ext>
          </a:extLst>
        </xdr:cNvPr>
        <xdr:cNvSpPr/>
      </xdr:nvSpPr>
      <xdr:spPr>
        <a:xfrm>
          <a:off x="203835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85915</xdr:rowOff>
    </xdr:from>
    <xdr:ext cx="469744"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20199428" y="625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162789</xdr:rowOff>
    </xdr:from>
    <xdr:to>
      <xdr:col>102</xdr:col>
      <xdr:colOff>114300</xdr:colOff>
      <xdr:row>38</xdr:row>
      <xdr:rowOff>49403</xdr:rowOff>
    </xdr:to>
    <xdr:cxnSp macro="">
      <xdr:nvCxnSpPr>
        <xdr:cNvPr id="744" name="直線コネクタ 743">
          <a:extLst>
            <a:ext uri="{FF2B5EF4-FFF2-40B4-BE49-F238E27FC236}">
              <a16:creationId xmlns:a16="http://schemas.microsoft.com/office/drawing/2014/main" xmlns="" id="{00000000-0008-0000-0600-0000E8020000}"/>
            </a:ext>
          </a:extLst>
        </xdr:cNvPr>
        <xdr:cNvCxnSpPr/>
      </xdr:nvCxnSpPr>
      <xdr:spPr>
        <a:xfrm>
          <a:off x="18656300" y="6506439"/>
          <a:ext cx="8890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161823</xdr:rowOff>
    </xdr:from>
    <xdr:to>
      <xdr:col>102</xdr:col>
      <xdr:colOff>165100</xdr:colOff>
      <xdr:row>38</xdr:row>
      <xdr:rowOff>91973</xdr:rowOff>
    </xdr:to>
    <xdr:sp macro="" textlink="">
      <xdr:nvSpPr>
        <xdr:cNvPr id="745" name="フローチャート: 判断 744">
          <a:extLst>
            <a:ext uri="{FF2B5EF4-FFF2-40B4-BE49-F238E27FC236}">
              <a16:creationId xmlns:a16="http://schemas.microsoft.com/office/drawing/2014/main" xmlns="" id="{00000000-0008-0000-0600-0000E9020000}"/>
            </a:ext>
          </a:extLst>
        </xdr:cNvPr>
        <xdr:cNvSpPr/>
      </xdr:nvSpPr>
      <xdr:spPr>
        <a:xfrm>
          <a:off x="19494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108500</xdr:rowOff>
    </xdr:from>
    <xdr:ext cx="469744"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19310428"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8616</xdr:rowOff>
    </xdr:from>
    <xdr:to>
      <xdr:col>98</xdr:col>
      <xdr:colOff>38100</xdr:colOff>
      <xdr:row>38</xdr:row>
      <xdr:rowOff>110216</xdr:rowOff>
    </xdr:to>
    <xdr:sp macro="" textlink="">
      <xdr:nvSpPr>
        <xdr:cNvPr id="747" name="フローチャート: 判断 746">
          <a:extLst>
            <a:ext uri="{FF2B5EF4-FFF2-40B4-BE49-F238E27FC236}">
              <a16:creationId xmlns:a16="http://schemas.microsoft.com/office/drawing/2014/main" xmlns="" id="{00000000-0008-0000-0600-0000EB020000}"/>
            </a:ext>
          </a:extLst>
        </xdr:cNvPr>
        <xdr:cNvSpPr/>
      </xdr:nvSpPr>
      <xdr:spPr>
        <a:xfrm>
          <a:off x="18605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101343</xdr:rowOff>
    </xdr:from>
    <xdr:ext cx="469744"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18421428" y="661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a:extLst>
            <a:ext uri="{FF2B5EF4-FFF2-40B4-BE49-F238E27FC236}">
              <a16:creationId xmlns:a16="http://schemas.microsoft.com/office/drawing/2014/main" xmlns="" id="{00000000-0008-0000-0600-0000F2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a:extLst>
            <a:ext uri="{FF2B5EF4-FFF2-40B4-BE49-F238E27FC236}">
              <a16:creationId xmlns:a16="http://schemas.microsoft.com/office/drawing/2014/main" xmlns="" id="{00000000-0008-0000-0600-0000F3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81539</xdr:rowOff>
    </xdr:from>
    <xdr:to>
      <xdr:col>112</xdr:col>
      <xdr:colOff>38100</xdr:colOff>
      <xdr:row>39</xdr:row>
      <xdr:rowOff>11689</xdr:rowOff>
    </xdr:to>
    <xdr:sp macro="" textlink="">
      <xdr:nvSpPr>
        <xdr:cNvPr id="756" name="楕円 755">
          <a:extLst>
            <a:ext uri="{FF2B5EF4-FFF2-40B4-BE49-F238E27FC236}">
              <a16:creationId xmlns:a16="http://schemas.microsoft.com/office/drawing/2014/main" xmlns="" id="{00000000-0008-0000-0600-0000F4020000}"/>
            </a:ext>
          </a:extLst>
        </xdr:cNvPr>
        <xdr:cNvSpPr/>
      </xdr:nvSpPr>
      <xdr:spPr>
        <a:xfrm>
          <a:off x="21272500" y="659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2816</xdr:rowOff>
    </xdr:from>
    <xdr:ext cx="378565"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21134017" y="6689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78933</xdr:rowOff>
    </xdr:from>
    <xdr:to>
      <xdr:col>107</xdr:col>
      <xdr:colOff>101600</xdr:colOff>
      <xdr:row>39</xdr:row>
      <xdr:rowOff>9083</xdr:rowOff>
    </xdr:to>
    <xdr:sp macro="" textlink="">
      <xdr:nvSpPr>
        <xdr:cNvPr id="758" name="楕円 757">
          <a:extLst>
            <a:ext uri="{FF2B5EF4-FFF2-40B4-BE49-F238E27FC236}">
              <a16:creationId xmlns:a16="http://schemas.microsoft.com/office/drawing/2014/main" xmlns="" id="{00000000-0008-0000-0600-0000F6020000}"/>
            </a:ext>
          </a:extLst>
        </xdr:cNvPr>
        <xdr:cNvSpPr/>
      </xdr:nvSpPr>
      <xdr:spPr>
        <a:xfrm>
          <a:off x="20383500" y="659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210</xdr:rowOff>
    </xdr:from>
    <xdr:ext cx="378565"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20245017" y="6686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170053</xdr:rowOff>
    </xdr:from>
    <xdr:to>
      <xdr:col>102</xdr:col>
      <xdr:colOff>165100</xdr:colOff>
      <xdr:row>38</xdr:row>
      <xdr:rowOff>100203</xdr:rowOff>
    </xdr:to>
    <xdr:sp macro="" textlink="">
      <xdr:nvSpPr>
        <xdr:cNvPr id="760" name="楕円 759">
          <a:extLst>
            <a:ext uri="{FF2B5EF4-FFF2-40B4-BE49-F238E27FC236}">
              <a16:creationId xmlns:a16="http://schemas.microsoft.com/office/drawing/2014/main" xmlns="" id="{00000000-0008-0000-0600-0000F8020000}"/>
            </a:ext>
          </a:extLst>
        </xdr:cNvPr>
        <xdr:cNvSpPr/>
      </xdr:nvSpPr>
      <xdr:spPr>
        <a:xfrm>
          <a:off x="19494500" y="651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91330</xdr:rowOff>
    </xdr:from>
    <xdr:ext cx="469744"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19310428" y="6606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111989</xdr:rowOff>
    </xdr:from>
    <xdr:to>
      <xdr:col>98</xdr:col>
      <xdr:colOff>38100</xdr:colOff>
      <xdr:row>38</xdr:row>
      <xdr:rowOff>42139</xdr:rowOff>
    </xdr:to>
    <xdr:sp macro="" textlink="">
      <xdr:nvSpPr>
        <xdr:cNvPr id="762" name="楕円 761">
          <a:extLst>
            <a:ext uri="{FF2B5EF4-FFF2-40B4-BE49-F238E27FC236}">
              <a16:creationId xmlns:a16="http://schemas.microsoft.com/office/drawing/2014/main" xmlns="" id="{00000000-0008-0000-0600-0000FA020000}"/>
            </a:ext>
          </a:extLst>
        </xdr:cNvPr>
        <xdr:cNvSpPr/>
      </xdr:nvSpPr>
      <xdr:spPr>
        <a:xfrm>
          <a:off x="18605500" y="645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58666</xdr:rowOff>
    </xdr:from>
    <xdr:ext cx="469744"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18421428" y="6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xmlns=""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xmlns=""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xmlns=""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69520</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flipV="1">
          <a:off x="22159595" y="8813470"/>
          <a:ext cx="1269"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xmlns=""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16197</xdr:rowOff>
    </xdr:from>
    <xdr:ext cx="534377" cy="259045"/>
    <xdr:sp macro="" textlink="">
      <xdr:nvSpPr>
        <xdr:cNvPr id="788" name="貸付金最大値テキスト">
          <a:extLst>
            <a:ext uri="{FF2B5EF4-FFF2-40B4-BE49-F238E27FC236}">
              <a16:creationId xmlns:a16="http://schemas.microsoft.com/office/drawing/2014/main" xmlns="" id="{00000000-0008-0000-0600-000014030000}"/>
            </a:ext>
          </a:extLst>
        </xdr:cNvPr>
        <xdr:cNvSpPr txBox="1"/>
      </xdr:nvSpPr>
      <xdr:spPr>
        <a:xfrm>
          <a:off x="22212300" y="858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69520</xdr:rowOff>
    </xdr:from>
    <xdr:to>
      <xdr:col>116</xdr:col>
      <xdr:colOff>152400</xdr:colOff>
      <xdr:row>51</xdr:row>
      <xdr:rowOff>69520</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22072600" y="881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76103</xdr:rowOff>
    </xdr:from>
    <xdr:to>
      <xdr:col>116</xdr:col>
      <xdr:colOff>63500</xdr:colOff>
      <xdr:row>57</xdr:row>
      <xdr:rowOff>136865</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21323300" y="9848753"/>
          <a:ext cx="838200" cy="6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54901</xdr:rowOff>
    </xdr:from>
    <xdr:ext cx="469744" cy="259045"/>
    <xdr:sp macro="" textlink="">
      <xdr:nvSpPr>
        <xdr:cNvPr id="791" name="貸付金平均値テキスト">
          <a:extLst>
            <a:ext uri="{FF2B5EF4-FFF2-40B4-BE49-F238E27FC236}">
              <a16:creationId xmlns:a16="http://schemas.microsoft.com/office/drawing/2014/main" xmlns="" id="{00000000-0008-0000-0600-000017030000}"/>
            </a:ext>
          </a:extLst>
        </xdr:cNvPr>
        <xdr:cNvSpPr txBox="1"/>
      </xdr:nvSpPr>
      <xdr:spPr>
        <a:xfrm>
          <a:off x="22212300" y="965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32024</xdr:rowOff>
    </xdr:from>
    <xdr:to>
      <xdr:col>116</xdr:col>
      <xdr:colOff>114300</xdr:colOff>
      <xdr:row>57</xdr:row>
      <xdr:rowOff>133624</xdr:rowOff>
    </xdr:to>
    <xdr:sp macro="" textlink="">
      <xdr:nvSpPr>
        <xdr:cNvPr id="792" name="フローチャート: 判断 791">
          <a:extLst>
            <a:ext uri="{FF2B5EF4-FFF2-40B4-BE49-F238E27FC236}">
              <a16:creationId xmlns:a16="http://schemas.microsoft.com/office/drawing/2014/main" xmlns="" id="{00000000-0008-0000-0600-000018030000}"/>
            </a:ext>
          </a:extLst>
        </xdr:cNvPr>
        <xdr:cNvSpPr/>
      </xdr:nvSpPr>
      <xdr:spPr>
        <a:xfrm>
          <a:off x="221107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105273</xdr:rowOff>
    </xdr:from>
    <xdr:to>
      <xdr:col>111</xdr:col>
      <xdr:colOff>177800</xdr:colOff>
      <xdr:row>57</xdr:row>
      <xdr:rowOff>76103</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20434300" y="9706473"/>
          <a:ext cx="889000" cy="14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8387</xdr:rowOff>
    </xdr:from>
    <xdr:to>
      <xdr:col>112</xdr:col>
      <xdr:colOff>38100</xdr:colOff>
      <xdr:row>57</xdr:row>
      <xdr:rowOff>109987</xdr:rowOff>
    </xdr:to>
    <xdr:sp macro="" textlink="">
      <xdr:nvSpPr>
        <xdr:cNvPr id="794" name="フローチャート: 判断 793">
          <a:extLst>
            <a:ext uri="{FF2B5EF4-FFF2-40B4-BE49-F238E27FC236}">
              <a16:creationId xmlns:a16="http://schemas.microsoft.com/office/drawing/2014/main" xmlns="" id="{00000000-0008-0000-0600-00001A030000}"/>
            </a:ext>
          </a:extLst>
        </xdr:cNvPr>
        <xdr:cNvSpPr/>
      </xdr:nvSpPr>
      <xdr:spPr>
        <a:xfrm>
          <a:off x="21272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126514</xdr:rowOff>
    </xdr:from>
    <xdr:ext cx="469744" cy="259045"/>
    <xdr:sp macro="" textlink="">
      <xdr:nvSpPr>
        <xdr:cNvPr id="795" name="テキスト ボックス 794">
          <a:extLst>
            <a:ext uri="{FF2B5EF4-FFF2-40B4-BE49-F238E27FC236}">
              <a16:creationId xmlns:a16="http://schemas.microsoft.com/office/drawing/2014/main" xmlns="" id="{00000000-0008-0000-0600-00001B030000}"/>
            </a:ext>
          </a:extLst>
        </xdr:cNvPr>
        <xdr:cNvSpPr txBox="1"/>
      </xdr:nvSpPr>
      <xdr:spPr>
        <a:xfrm>
          <a:off x="21088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105273</xdr:rowOff>
    </xdr:from>
    <xdr:to>
      <xdr:col>107</xdr:col>
      <xdr:colOff>50800</xdr:colOff>
      <xdr:row>56</xdr:row>
      <xdr:rowOff>109434</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flipV="1">
          <a:off x="19545300" y="9706473"/>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123739</xdr:rowOff>
    </xdr:from>
    <xdr:to>
      <xdr:col>107</xdr:col>
      <xdr:colOff>101600</xdr:colOff>
      <xdr:row>57</xdr:row>
      <xdr:rowOff>53889</xdr:rowOff>
    </xdr:to>
    <xdr:sp macro="" textlink="">
      <xdr:nvSpPr>
        <xdr:cNvPr id="797" name="フローチャート: 判断 796">
          <a:extLst>
            <a:ext uri="{FF2B5EF4-FFF2-40B4-BE49-F238E27FC236}">
              <a16:creationId xmlns:a16="http://schemas.microsoft.com/office/drawing/2014/main" xmlns="" id="{00000000-0008-0000-0600-00001D030000}"/>
            </a:ext>
          </a:extLst>
        </xdr:cNvPr>
        <xdr:cNvSpPr/>
      </xdr:nvSpPr>
      <xdr:spPr>
        <a:xfrm>
          <a:off x="20383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45016</xdr:rowOff>
    </xdr:from>
    <xdr:ext cx="469744"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20199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99192</xdr:rowOff>
    </xdr:from>
    <xdr:to>
      <xdr:col>102</xdr:col>
      <xdr:colOff>114300</xdr:colOff>
      <xdr:row>56</xdr:row>
      <xdr:rowOff>109434</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a:off x="18656300" y="9700392"/>
          <a:ext cx="889000" cy="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114274</xdr:rowOff>
    </xdr:from>
    <xdr:to>
      <xdr:col>102</xdr:col>
      <xdr:colOff>165100</xdr:colOff>
      <xdr:row>57</xdr:row>
      <xdr:rowOff>44424</xdr:rowOff>
    </xdr:to>
    <xdr:sp macro="" textlink="">
      <xdr:nvSpPr>
        <xdr:cNvPr id="800" name="フローチャート: 判断 799">
          <a:extLst>
            <a:ext uri="{FF2B5EF4-FFF2-40B4-BE49-F238E27FC236}">
              <a16:creationId xmlns:a16="http://schemas.microsoft.com/office/drawing/2014/main" xmlns="" id="{00000000-0008-0000-0600-000020030000}"/>
            </a:ext>
          </a:extLst>
        </xdr:cNvPr>
        <xdr:cNvSpPr/>
      </xdr:nvSpPr>
      <xdr:spPr>
        <a:xfrm>
          <a:off x="19494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35551</xdr:rowOff>
    </xdr:from>
    <xdr:ext cx="469744"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19310428" y="980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116606</xdr:rowOff>
    </xdr:from>
    <xdr:to>
      <xdr:col>98</xdr:col>
      <xdr:colOff>38100</xdr:colOff>
      <xdr:row>57</xdr:row>
      <xdr:rowOff>46756</xdr:rowOff>
    </xdr:to>
    <xdr:sp macro="" textlink="">
      <xdr:nvSpPr>
        <xdr:cNvPr id="802" name="フローチャート: 判断 801">
          <a:extLst>
            <a:ext uri="{FF2B5EF4-FFF2-40B4-BE49-F238E27FC236}">
              <a16:creationId xmlns:a16="http://schemas.microsoft.com/office/drawing/2014/main" xmlns="" id="{00000000-0008-0000-0600-000022030000}"/>
            </a:ext>
          </a:extLst>
        </xdr:cNvPr>
        <xdr:cNvSpPr/>
      </xdr:nvSpPr>
      <xdr:spPr>
        <a:xfrm>
          <a:off x="18605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37883</xdr:rowOff>
    </xdr:from>
    <xdr:ext cx="469744"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18421428" y="981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86065</xdr:rowOff>
    </xdr:from>
    <xdr:to>
      <xdr:col>116</xdr:col>
      <xdr:colOff>114300</xdr:colOff>
      <xdr:row>58</xdr:row>
      <xdr:rowOff>16215</xdr:rowOff>
    </xdr:to>
    <xdr:sp macro="" textlink="">
      <xdr:nvSpPr>
        <xdr:cNvPr id="809" name="楕円 808">
          <a:extLst>
            <a:ext uri="{FF2B5EF4-FFF2-40B4-BE49-F238E27FC236}">
              <a16:creationId xmlns:a16="http://schemas.microsoft.com/office/drawing/2014/main" xmlns="" id="{00000000-0008-0000-0600-000029030000}"/>
            </a:ext>
          </a:extLst>
        </xdr:cNvPr>
        <xdr:cNvSpPr/>
      </xdr:nvSpPr>
      <xdr:spPr>
        <a:xfrm>
          <a:off x="22110700" y="98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64492</xdr:rowOff>
    </xdr:from>
    <xdr:ext cx="469744" cy="259045"/>
    <xdr:sp macro="" textlink="">
      <xdr:nvSpPr>
        <xdr:cNvPr id="810" name="貸付金該当値テキスト">
          <a:extLst>
            <a:ext uri="{FF2B5EF4-FFF2-40B4-BE49-F238E27FC236}">
              <a16:creationId xmlns:a16="http://schemas.microsoft.com/office/drawing/2014/main" xmlns="" id="{00000000-0008-0000-0600-00002A030000}"/>
            </a:ext>
          </a:extLst>
        </xdr:cNvPr>
        <xdr:cNvSpPr txBox="1"/>
      </xdr:nvSpPr>
      <xdr:spPr>
        <a:xfrm>
          <a:off x="22212300" y="983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25303</xdr:rowOff>
    </xdr:from>
    <xdr:to>
      <xdr:col>112</xdr:col>
      <xdr:colOff>38100</xdr:colOff>
      <xdr:row>57</xdr:row>
      <xdr:rowOff>126903</xdr:rowOff>
    </xdr:to>
    <xdr:sp macro="" textlink="">
      <xdr:nvSpPr>
        <xdr:cNvPr id="811" name="楕円 810">
          <a:extLst>
            <a:ext uri="{FF2B5EF4-FFF2-40B4-BE49-F238E27FC236}">
              <a16:creationId xmlns:a16="http://schemas.microsoft.com/office/drawing/2014/main" xmlns="" id="{00000000-0008-0000-0600-00002B030000}"/>
            </a:ext>
          </a:extLst>
        </xdr:cNvPr>
        <xdr:cNvSpPr/>
      </xdr:nvSpPr>
      <xdr:spPr>
        <a:xfrm>
          <a:off x="21272500" y="979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118030</xdr:rowOff>
    </xdr:from>
    <xdr:ext cx="469744"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21088428" y="989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54473</xdr:rowOff>
    </xdr:from>
    <xdr:to>
      <xdr:col>107</xdr:col>
      <xdr:colOff>101600</xdr:colOff>
      <xdr:row>56</xdr:row>
      <xdr:rowOff>156073</xdr:rowOff>
    </xdr:to>
    <xdr:sp macro="" textlink="">
      <xdr:nvSpPr>
        <xdr:cNvPr id="813" name="楕円 812">
          <a:extLst>
            <a:ext uri="{FF2B5EF4-FFF2-40B4-BE49-F238E27FC236}">
              <a16:creationId xmlns:a16="http://schemas.microsoft.com/office/drawing/2014/main" xmlns="" id="{00000000-0008-0000-0600-00002D030000}"/>
            </a:ext>
          </a:extLst>
        </xdr:cNvPr>
        <xdr:cNvSpPr/>
      </xdr:nvSpPr>
      <xdr:spPr>
        <a:xfrm>
          <a:off x="20383500" y="965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1150</xdr:rowOff>
    </xdr:from>
    <xdr:ext cx="469744"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20199428" y="943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58634</xdr:rowOff>
    </xdr:from>
    <xdr:to>
      <xdr:col>102</xdr:col>
      <xdr:colOff>165100</xdr:colOff>
      <xdr:row>56</xdr:row>
      <xdr:rowOff>160234</xdr:rowOff>
    </xdr:to>
    <xdr:sp macro="" textlink="">
      <xdr:nvSpPr>
        <xdr:cNvPr id="815" name="楕円 814">
          <a:extLst>
            <a:ext uri="{FF2B5EF4-FFF2-40B4-BE49-F238E27FC236}">
              <a16:creationId xmlns:a16="http://schemas.microsoft.com/office/drawing/2014/main" xmlns="" id="{00000000-0008-0000-0600-00002F030000}"/>
            </a:ext>
          </a:extLst>
        </xdr:cNvPr>
        <xdr:cNvSpPr/>
      </xdr:nvSpPr>
      <xdr:spPr>
        <a:xfrm>
          <a:off x="19494500" y="965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5311</xdr:rowOff>
    </xdr:from>
    <xdr:ext cx="469744"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19310428" y="943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48392</xdr:rowOff>
    </xdr:from>
    <xdr:to>
      <xdr:col>98</xdr:col>
      <xdr:colOff>38100</xdr:colOff>
      <xdr:row>56</xdr:row>
      <xdr:rowOff>149992</xdr:rowOff>
    </xdr:to>
    <xdr:sp macro="" textlink="">
      <xdr:nvSpPr>
        <xdr:cNvPr id="817" name="楕円 816">
          <a:extLst>
            <a:ext uri="{FF2B5EF4-FFF2-40B4-BE49-F238E27FC236}">
              <a16:creationId xmlns:a16="http://schemas.microsoft.com/office/drawing/2014/main" xmlns="" id="{00000000-0008-0000-0600-000031030000}"/>
            </a:ext>
          </a:extLst>
        </xdr:cNvPr>
        <xdr:cNvSpPr/>
      </xdr:nvSpPr>
      <xdr:spPr>
        <a:xfrm>
          <a:off x="18605500" y="964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166519</xdr:rowOff>
    </xdr:from>
    <xdr:ext cx="469744"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18421428" y="9424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xmlns=""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xmlns=""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63367</xdr:rowOff>
    </xdr:from>
    <xdr:to>
      <xdr:col>116</xdr:col>
      <xdr:colOff>62864</xdr:colOff>
      <xdr:row>79</xdr:row>
      <xdr:rowOff>20238</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flipV="1">
          <a:off x="22159595" y="12236317"/>
          <a:ext cx="1269" cy="13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24065</xdr:rowOff>
    </xdr:from>
    <xdr:ext cx="534377" cy="259045"/>
    <xdr:sp macro="" textlink="">
      <xdr:nvSpPr>
        <xdr:cNvPr id="844" name="繰出金最小値テキスト">
          <a:extLst>
            <a:ext uri="{FF2B5EF4-FFF2-40B4-BE49-F238E27FC236}">
              <a16:creationId xmlns:a16="http://schemas.microsoft.com/office/drawing/2014/main" xmlns="" id="{00000000-0008-0000-0600-00004C030000}"/>
            </a:ext>
          </a:extLst>
        </xdr:cNvPr>
        <xdr:cNvSpPr txBox="1"/>
      </xdr:nvSpPr>
      <xdr:spPr>
        <a:xfrm>
          <a:off x="22212300" y="135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20238</xdr:rowOff>
    </xdr:from>
    <xdr:to>
      <xdr:col>116</xdr:col>
      <xdr:colOff>152400</xdr:colOff>
      <xdr:row>79</xdr:row>
      <xdr:rowOff>20238</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22072600" y="1356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10044</xdr:rowOff>
    </xdr:from>
    <xdr:ext cx="534377" cy="259045"/>
    <xdr:sp macro="" textlink="">
      <xdr:nvSpPr>
        <xdr:cNvPr id="846" name="繰出金最大値テキスト">
          <a:extLst>
            <a:ext uri="{FF2B5EF4-FFF2-40B4-BE49-F238E27FC236}">
              <a16:creationId xmlns:a16="http://schemas.microsoft.com/office/drawing/2014/main" xmlns="" id="{00000000-0008-0000-0600-00004E030000}"/>
            </a:ext>
          </a:extLst>
        </xdr:cNvPr>
        <xdr:cNvSpPr txBox="1"/>
      </xdr:nvSpPr>
      <xdr:spPr>
        <a:xfrm>
          <a:off x="22212300" y="120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63367</xdr:rowOff>
    </xdr:from>
    <xdr:to>
      <xdr:col>116</xdr:col>
      <xdr:colOff>152400</xdr:colOff>
      <xdr:row>71</xdr:row>
      <xdr:rowOff>63367</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a:off x="22072600" y="1223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137719</xdr:rowOff>
    </xdr:from>
    <xdr:to>
      <xdr:col>116</xdr:col>
      <xdr:colOff>63500</xdr:colOff>
      <xdr:row>73</xdr:row>
      <xdr:rowOff>155073</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21323300" y="12653569"/>
          <a:ext cx="838200" cy="1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89254</xdr:rowOff>
    </xdr:from>
    <xdr:ext cx="534377" cy="259045"/>
    <xdr:sp macro="" textlink="">
      <xdr:nvSpPr>
        <xdr:cNvPr id="849" name="繰出金平均値テキスト">
          <a:extLst>
            <a:ext uri="{FF2B5EF4-FFF2-40B4-BE49-F238E27FC236}">
              <a16:creationId xmlns:a16="http://schemas.microsoft.com/office/drawing/2014/main" xmlns="" id="{00000000-0008-0000-0600-000051030000}"/>
            </a:ext>
          </a:extLst>
        </xdr:cNvPr>
        <xdr:cNvSpPr txBox="1"/>
      </xdr:nvSpPr>
      <xdr:spPr>
        <a:xfrm>
          <a:off x="22212300" y="12948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110827</xdr:rowOff>
    </xdr:from>
    <xdr:to>
      <xdr:col>116</xdr:col>
      <xdr:colOff>114300</xdr:colOff>
      <xdr:row>76</xdr:row>
      <xdr:rowOff>40977</xdr:rowOff>
    </xdr:to>
    <xdr:sp macro="" textlink="">
      <xdr:nvSpPr>
        <xdr:cNvPr id="850" name="フローチャート: 判断 849">
          <a:extLst>
            <a:ext uri="{FF2B5EF4-FFF2-40B4-BE49-F238E27FC236}">
              <a16:creationId xmlns:a16="http://schemas.microsoft.com/office/drawing/2014/main" xmlns="" id="{00000000-0008-0000-0600-000052030000}"/>
            </a:ext>
          </a:extLst>
        </xdr:cNvPr>
        <xdr:cNvSpPr/>
      </xdr:nvSpPr>
      <xdr:spPr>
        <a:xfrm>
          <a:off x="221107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103772</xdr:rowOff>
    </xdr:from>
    <xdr:to>
      <xdr:col>111</xdr:col>
      <xdr:colOff>177800</xdr:colOff>
      <xdr:row>73</xdr:row>
      <xdr:rowOff>137719</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20434300" y="12619622"/>
          <a:ext cx="889000" cy="3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66383</xdr:rowOff>
    </xdr:from>
    <xdr:to>
      <xdr:col>112</xdr:col>
      <xdr:colOff>38100</xdr:colOff>
      <xdr:row>75</xdr:row>
      <xdr:rowOff>167984</xdr:rowOff>
    </xdr:to>
    <xdr:sp macro="" textlink="">
      <xdr:nvSpPr>
        <xdr:cNvPr id="852" name="フローチャート: 判断 851">
          <a:extLst>
            <a:ext uri="{FF2B5EF4-FFF2-40B4-BE49-F238E27FC236}">
              <a16:creationId xmlns:a16="http://schemas.microsoft.com/office/drawing/2014/main" xmlns="" id="{00000000-0008-0000-0600-000054030000}"/>
            </a:ext>
          </a:extLst>
        </xdr:cNvPr>
        <xdr:cNvSpPr/>
      </xdr:nvSpPr>
      <xdr:spPr>
        <a:xfrm>
          <a:off x="21272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159111</xdr:rowOff>
    </xdr:from>
    <xdr:ext cx="534377"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21056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100495</xdr:rowOff>
    </xdr:from>
    <xdr:to>
      <xdr:col>107</xdr:col>
      <xdr:colOff>50800</xdr:colOff>
      <xdr:row>73</xdr:row>
      <xdr:rowOff>103772</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a:off x="19545300" y="12616345"/>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42742</xdr:rowOff>
    </xdr:from>
    <xdr:to>
      <xdr:col>107</xdr:col>
      <xdr:colOff>101600</xdr:colOff>
      <xdr:row>75</xdr:row>
      <xdr:rowOff>144342</xdr:rowOff>
    </xdr:to>
    <xdr:sp macro="" textlink="">
      <xdr:nvSpPr>
        <xdr:cNvPr id="855" name="フローチャート: 判断 854">
          <a:extLst>
            <a:ext uri="{FF2B5EF4-FFF2-40B4-BE49-F238E27FC236}">
              <a16:creationId xmlns:a16="http://schemas.microsoft.com/office/drawing/2014/main" xmlns="" id="{00000000-0008-0000-0600-000057030000}"/>
            </a:ext>
          </a:extLst>
        </xdr:cNvPr>
        <xdr:cNvSpPr/>
      </xdr:nvSpPr>
      <xdr:spPr>
        <a:xfrm>
          <a:off x="20383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135469</xdr:rowOff>
    </xdr:from>
    <xdr:ext cx="534377"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20167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100495</xdr:rowOff>
    </xdr:from>
    <xdr:to>
      <xdr:col>102</xdr:col>
      <xdr:colOff>114300</xdr:colOff>
      <xdr:row>74</xdr:row>
      <xdr:rowOff>33210</xdr:rowOff>
    </xdr:to>
    <xdr:cxnSp macro="">
      <xdr:nvCxnSpPr>
        <xdr:cNvPr id="857" name="直線コネクタ 856">
          <a:extLst>
            <a:ext uri="{FF2B5EF4-FFF2-40B4-BE49-F238E27FC236}">
              <a16:creationId xmlns:a16="http://schemas.microsoft.com/office/drawing/2014/main" xmlns="" id="{00000000-0008-0000-0600-000059030000}"/>
            </a:ext>
          </a:extLst>
        </xdr:cNvPr>
        <xdr:cNvCxnSpPr/>
      </xdr:nvCxnSpPr>
      <xdr:spPr>
        <a:xfrm flipV="1">
          <a:off x="18656300" y="12616345"/>
          <a:ext cx="889000" cy="10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45104</xdr:rowOff>
    </xdr:from>
    <xdr:to>
      <xdr:col>102</xdr:col>
      <xdr:colOff>165100</xdr:colOff>
      <xdr:row>75</xdr:row>
      <xdr:rowOff>146704</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19494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137831</xdr:rowOff>
    </xdr:from>
    <xdr:ext cx="534377"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19278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112617</xdr:rowOff>
    </xdr:from>
    <xdr:to>
      <xdr:col>98</xdr:col>
      <xdr:colOff>38100</xdr:colOff>
      <xdr:row>75</xdr:row>
      <xdr:rowOff>42767</xdr:rowOff>
    </xdr:to>
    <xdr:sp macro="" textlink="">
      <xdr:nvSpPr>
        <xdr:cNvPr id="860" name="フローチャート: 判断 859">
          <a:extLst>
            <a:ext uri="{FF2B5EF4-FFF2-40B4-BE49-F238E27FC236}">
              <a16:creationId xmlns:a16="http://schemas.microsoft.com/office/drawing/2014/main" xmlns="" id="{00000000-0008-0000-0600-00005C030000}"/>
            </a:ext>
          </a:extLst>
        </xdr:cNvPr>
        <xdr:cNvSpPr/>
      </xdr:nvSpPr>
      <xdr:spPr>
        <a:xfrm>
          <a:off x="18605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33894</xdr:rowOff>
    </xdr:from>
    <xdr:ext cx="534377"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18389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104273</xdr:rowOff>
    </xdr:from>
    <xdr:to>
      <xdr:col>116</xdr:col>
      <xdr:colOff>114300</xdr:colOff>
      <xdr:row>74</xdr:row>
      <xdr:rowOff>34423</xdr:rowOff>
    </xdr:to>
    <xdr:sp macro="" textlink="">
      <xdr:nvSpPr>
        <xdr:cNvPr id="867" name="楕円 866">
          <a:extLst>
            <a:ext uri="{FF2B5EF4-FFF2-40B4-BE49-F238E27FC236}">
              <a16:creationId xmlns:a16="http://schemas.microsoft.com/office/drawing/2014/main" xmlns="" id="{00000000-0008-0000-0600-000063030000}"/>
            </a:ext>
          </a:extLst>
        </xdr:cNvPr>
        <xdr:cNvSpPr/>
      </xdr:nvSpPr>
      <xdr:spPr>
        <a:xfrm>
          <a:off x="22110700" y="1262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127150</xdr:rowOff>
    </xdr:from>
    <xdr:ext cx="534377" cy="259045"/>
    <xdr:sp macro="" textlink="">
      <xdr:nvSpPr>
        <xdr:cNvPr id="868" name="繰出金該当値テキスト">
          <a:extLst>
            <a:ext uri="{FF2B5EF4-FFF2-40B4-BE49-F238E27FC236}">
              <a16:creationId xmlns:a16="http://schemas.microsoft.com/office/drawing/2014/main" xmlns="" id="{00000000-0008-0000-0600-000064030000}"/>
            </a:ext>
          </a:extLst>
        </xdr:cNvPr>
        <xdr:cNvSpPr txBox="1"/>
      </xdr:nvSpPr>
      <xdr:spPr>
        <a:xfrm>
          <a:off x="22212300" y="1247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86919</xdr:rowOff>
    </xdr:from>
    <xdr:to>
      <xdr:col>112</xdr:col>
      <xdr:colOff>38100</xdr:colOff>
      <xdr:row>74</xdr:row>
      <xdr:rowOff>17069</xdr:rowOff>
    </xdr:to>
    <xdr:sp macro="" textlink="">
      <xdr:nvSpPr>
        <xdr:cNvPr id="869" name="楕円 868">
          <a:extLst>
            <a:ext uri="{FF2B5EF4-FFF2-40B4-BE49-F238E27FC236}">
              <a16:creationId xmlns:a16="http://schemas.microsoft.com/office/drawing/2014/main" xmlns="" id="{00000000-0008-0000-0600-000065030000}"/>
            </a:ext>
          </a:extLst>
        </xdr:cNvPr>
        <xdr:cNvSpPr/>
      </xdr:nvSpPr>
      <xdr:spPr>
        <a:xfrm>
          <a:off x="21272500" y="1260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33596</xdr:rowOff>
    </xdr:from>
    <xdr:ext cx="534377"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21056111" y="1237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52972</xdr:rowOff>
    </xdr:from>
    <xdr:to>
      <xdr:col>107</xdr:col>
      <xdr:colOff>101600</xdr:colOff>
      <xdr:row>73</xdr:row>
      <xdr:rowOff>154572</xdr:rowOff>
    </xdr:to>
    <xdr:sp macro="" textlink="">
      <xdr:nvSpPr>
        <xdr:cNvPr id="871" name="楕円 870">
          <a:extLst>
            <a:ext uri="{FF2B5EF4-FFF2-40B4-BE49-F238E27FC236}">
              <a16:creationId xmlns:a16="http://schemas.microsoft.com/office/drawing/2014/main" xmlns="" id="{00000000-0008-0000-0600-000067030000}"/>
            </a:ext>
          </a:extLst>
        </xdr:cNvPr>
        <xdr:cNvSpPr/>
      </xdr:nvSpPr>
      <xdr:spPr>
        <a:xfrm>
          <a:off x="20383500" y="1256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171099</xdr:rowOff>
    </xdr:from>
    <xdr:ext cx="534377"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20167111" y="1234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49695</xdr:rowOff>
    </xdr:from>
    <xdr:to>
      <xdr:col>102</xdr:col>
      <xdr:colOff>165100</xdr:colOff>
      <xdr:row>73</xdr:row>
      <xdr:rowOff>151295</xdr:rowOff>
    </xdr:to>
    <xdr:sp macro="" textlink="">
      <xdr:nvSpPr>
        <xdr:cNvPr id="873" name="楕円 872">
          <a:extLst>
            <a:ext uri="{FF2B5EF4-FFF2-40B4-BE49-F238E27FC236}">
              <a16:creationId xmlns:a16="http://schemas.microsoft.com/office/drawing/2014/main" xmlns="" id="{00000000-0008-0000-0600-000069030000}"/>
            </a:ext>
          </a:extLst>
        </xdr:cNvPr>
        <xdr:cNvSpPr/>
      </xdr:nvSpPr>
      <xdr:spPr>
        <a:xfrm>
          <a:off x="19494500" y="1256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167822</xdr:rowOff>
    </xdr:from>
    <xdr:ext cx="534377"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9278111" y="1234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153860</xdr:rowOff>
    </xdr:from>
    <xdr:to>
      <xdr:col>98</xdr:col>
      <xdr:colOff>38100</xdr:colOff>
      <xdr:row>74</xdr:row>
      <xdr:rowOff>84010</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18605500" y="126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100537</xdr:rowOff>
    </xdr:from>
    <xdr:ext cx="534377"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18389111" y="1244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xmlns=""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7" name="直線コネクタ 886">
          <a:extLst>
            <a:ext uri="{FF2B5EF4-FFF2-40B4-BE49-F238E27FC236}">
              <a16:creationId xmlns:a16="http://schemas.microsoft.com/office/drawing/2014/main" xmlns="" id="{00000000-0008-0000-0600-000077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8" name="テキスト ボックス 887">
          <a:extLst>
            <a:ext uri="{FF2B5EF4-FFF2-40B4-BE49-F238E27FC236}">
              <a16:creationId xmlns:a16="http://schemas.microsoft.com/office/drawing/2014/main" xmlns="" id="{00000000-0008-0000-0600-000078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0" name="テキスト ボックス 889">
          <a:extLst>
            <a:ext uri="{FF2B5EF4-FFF2-40B4-BE49-F238E27FC236}">
              <a16:creationId xmlns:a16="http://schemas.microsoft.com/office/drawing/2014/main" xmlns="" id="{00000000-0008-0000-0600-00007A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2" name="テキスト ボックス 891">
          <a:extLst>
            <a:ext uri="{FF2B5EF4-FFF2-40B4-BE49-F238E27FC236}">
              <a16:creationId xmlns:a16="http://schemas.microsoft.com/office/drawing/2014/main" xmlns="" id="{00000000-0008-0000-0600-00007C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xmlns=""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9" name="前年度繰上充用金最小値テキスト">
          <a:extLst>
            <a:ext uri="{FF2B5EF4-FFF2-40B4-BE49-F238E27FC236}">
              <a16:creationId xmlns:a16="http://schemas.microsoft.com/office/drawing/2014/main" xmlns="" id="{00000000-0008-0000-0600-000083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1" name="前年度繰上充用金最大値テキスト">
          <a:extLst>
            <a:ext uri="{FF2B5EF4-FFF2-40B4-BE49-F238E27FC236}">
              <a16:creationId xmlns:a16="http://schemas.microsoft.com/office/drawing/2014/main" xmlns="" id="{00000000-0008-0000-0600-000085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4" name="前年度繰上充用金平均値テキスト">
          <a:extLst>
            <a:ext uri="{FF2B5EF4-FFF2-40B4-BE49-F238E27FC236}">
              <a16:creationId xmlns:a16="http://schemas.microsoft.com/office/drawing/2014/main" xmlns="" id="{00000000-0008-0000-0600-000088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5" name="フローチャート: 判断 904">
          <a:extLst>
            <a:ext uri="{FF2B5EF4-FFF2-40B4-BE49-F238E27FC236}">
              <a16:creationId xmlns:a16="http://schemas.microsoft.com/office/drawing/2014/main" xmlns="" id="{00000000-0008-0000-0600-000089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168911</xdr:rowOff>
    </xdr:from>
    <xdr:to>
      <xdr:col>112</xdr:col>
      <xdr:colOff>38100</xdr:colOff>
      <xdr:row>98</xdr:row>
      <xdr:rowOff>99061</xdr:rowOff>
    </xdr:to>
    <xdr:sp macro="" textlink="">
      <xdr:nvSpPr>
        <xdr:cNvPr id="907" name="フローチャート: 判断 906">
          <a:extLst>
            <a:ext uri="{FF2B5EF4-FFF2-40B4-BE49-F238E27FC236}">
              <a16:creationId xmlns:a16="http://schemas.microsoft.com/office/drawing/2014/main" xmlns="" id="{00000000-0008-0000-0600-00008B030000}"/>
            </a:ext>
          </a:extLst>
        </xdr:cNvPr>
        <xdr:cNvSpPr/>
      </xdr:nvSpPr>
      <xdr:spPr>
        <a:xfrm>
          <a:off x="21272500" y="1679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115588</xdr:rowOff>
    </xdr:from>
    <xdr:ext cx="249299"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21198650" y="165747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9" name="直線コネクタ 908">
          <a:extLst>
            <a:ext uri="{FF2B5EF4-FFF2-40B4-BE49-F238E27FC236}">
              <a16:creationId xmlns:a16="http://schemas.microsoft.com/office/drawing/2014/main" xmlns="" id="{00000000-0008-0000-0600-00008D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111761</xdr:rowOff>
    </xdr:from>
    <xdr:to>
      <xdr:col>107</xdr:col>
      <xdr:colOff>101600</xdr:colOff>
      <xdr:row>97</xdr:row>
      <xdr:rowOff>41911</xdr:rowOff>
    </xdr:to>
    <xdr:sp macro="" textlink="">
      <xdr:nvSpPr>
        <xdr:cNvPr id="910" name="フローチャート: 判断 909">
          <a:extLst>
            <a:ext uri="{FF2B5EF4-FFF2-40B4-BE49-F238E27FC236}">
              <a16:creationId xmlns:a16="http://schemas.microsoft.com/office/drawing/2014/main" xmlns="" id="{00000000-0008-0000-0600-00008E030000}"/>
            </a:ext>
          </a:extLst>
        </xdr:cNvPr>
        <xdr:cNvSpPr/>
      </xdr:nvSpPr>
      <xdr:spPr>
        <a:xfrm>
          <a:off x="20383500" y="1657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58438</xdr:rowOff>
    </xdr:from>
    <xdr:ext cx="249299"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20309650" y="163461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2" name="直線コネクタ 911">
          <a:extLst>
            <a:ext uri="{FF2B5EF4-FFF2-40B4-BE49-F238E27FC236}">
              <a16:creationId xmlns:a16="http://schemas.microsoft.com/office/drawing/2014/main" xmlns="" id="{00000000-0008-0000-0600-000090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3" name="フローチャート: 判断 912">
          <a:extLst>
            <a:ext uri="{FF2B5EF4-FFF2-40B4-BE49-F238E27FC236}">
              <a16:creationId xmlns:a16="http://schemas.microsoft.com/office/drawing/2014/main" xmlns="" id="{00000000-0008-0000-0600-000091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5" name="フローチャート: 判断 914">
          <a:extLst>
            <a:ext uri="{FF2B5EF4-FFF2-40B4-BE49-F238E27FC236}">
              <a16:creationId xmlns:a16="http://schemas.microsoft.com/office/drawing/2014/main" xmlns="" id="{00000000-0008-0000-0600-000093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2" name="楕円 921">
          <a:extLst>
            <a:ext uri="{FF2B5EF4-FFF2-40B4-BE49-F238E27FC236}">
              <a16:creationId xmlns:a16="http://schemas.microsoft.com/office/drawing/2014/main" xmlns="" id="{00000000-0008-0000-0600-00009A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3" name="前年度繰上充用金該当値テキスト">
          <a:extLst>
            <a:ext uri="{FF2B5EF4-FFF2-40B4-BE49-F238E27FC236}">
              <a16:creationId xmlns:a16="http://schemas.microsoft.com/office/drawing/2014/main" xmlns="" id="{00000000-0008-0000-0600-00009B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4" name="楕円 923">
          <a:extLst>
            <a:ext uri="{FF2B5EF4-FFF2-40B4-BE49-F238E27FC236}">
              <a16:creationId xmlns:a16="http://schemas.microsoft.com/office/drawing/2014/main" xmlns="" id="{00000000-0008-0000-0600-00009C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6" name="楕円 925">
          <a:extLst>
            <a:ext uri="{FF2B5EF4-FFF2-40B4-BE49-F238E27FC236}">
              <a16:creationId xmlns:a16="http://schemas.microsoft.com/office/drawing/2014/main" xmlns="" id="{00000000-0008-0000-0600-00009E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8" name="楕円 927">
          <a:extLst>
            <a:ext uri="{FF2B5EF4-FFF2-40B4-BE49-F238E27FC236}">
              <a16:creationId xmlns:a16="http://schemas.microsoft.com/office/drawing/2014/main" xmlns="" id="{00000000-0008-0000-0600-0000A0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0" name="楕円 929">
          <a:extLst>
            <a:ext uri="{FF2B5EF4-FFF2-40B4-BE49-F238E27FC236}">
              <a16:creationId xmlns:a16="http://schemas.microsoft.com/office/drawing/2014/main" xmlns="" id="{00000000-0008-0000-0600-0000A2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xmlns=""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xmlns=""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xmlns=""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６６万８千円となっており、昨年度より一人あたり１万５千円減少となった。主な構成項目のうち災害復旧事業費が前年度と比べ大幅に増額した要因として、７月豪雨や大型台風による被害が大きかったためである。普通建設事業費は住民一人当たり５３，３５２円となっており、年々減少傾向にある。これは新庁舎建設等の大型ハード整備が完了してきているためである。</a:t>
          </a:r>
          <a:r>
            <a:rPr kumimoji="1" lang="ja-JP" altLang="en-US" sz="1100">
              <a:solidFill>
                <a:schemeClr val="dk1"/>
              </a:solidFill>
              <a:effectLst/>
              <a:latin typeface="+mn-lt"/>
              <a:ea typeface="+mn-ea"/>
              <a:cs typeface="+mn-cs"/>
            </a:rPr>
            <a:t>補助費が高い理由は、南但広域行政事務組合への負担金や公立豊岡病院事務組合への負担金を支出していることによる。</a:t>
          </a:r>
          <a:r>
            <a:rPr kumimoji="1" lang="ja-JP" altLang="ja-JP" sz="1100">
              <a:solidFill>
                <a:schemeClr val="dk1"/>
              </a:solidFill>
              <a:effectLst/>
              <a:latin typeface="+mn-lt"/>
              <a:ea typeface="+mn-ea"/>
              <a:cs typeface="+mn-cs"/>
            </a:rPr>
            <a:t>公債費が類似団体と比べ高い水準で推移しているのは、</a:t>
          </a:r>
          <a:r>
            <a:rPr kumimoji="1" lang="ja-JP" altLang="en-US" sz="1100">
              <a:solidFill>
                <a:schemeClr val="dk1"/>
              </a:solidFill>
              <a:effectLst/>
              <a:latin typeface="+mn-lt"/>
              <a:ea typeface="+mn-ea"/>
              <a:cs typeface="+mn-cs"/>
            </a:rPr>
            <a:t>新庁舎建設等の大規模事業の元金償還が始まったことによる。物件費については、</a:t>
          </a:r>
          <a:r>
            <a:rPr kumimoji="1" lang="ja-JP" altLang="ja-JP" sz="1100">
              <a:solidFill>
                <a:schemeClr val="dk1"/>
              </a:solidFill>
              <a:effectLst/>
              <a:latin typeface="+mn-lt"/>
              <a:ea typeface="+mn-ea"/>
              <a:cs typeface="+mn-cs"/>
            </a:rPr>
            <a:t>合併団体であるため類似施設を複数保有</a:t>
          </a:r>
          <a:r>
            <a:rPr kumimoji="1" lang="ja-JP" altLang="en-US" sz="1100">
              <a:solidFill>
                <a:schemeClr val="dk1"/>
              </a:solidFill>
              <a:effectLst/>
              <a:latin typeface="+mn-lt"/>
              <a:ea typeface="+mn-ea"/>
              <a:cs typeface="+mn-cs"/>
            </a:rPr>
            <a:t>しており、それら施設の統廃合が進んでいないことが理由として挙げられる。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兵庫県朝来市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30,689
30,363
403.06
21,131,740
20,498,409
363,186
12,727,021
24,166,933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xmlns=""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79937</xdr:rowOff>
    </xdr:from>
    <xdr:to>
      <xdr:col>24</xdr:col>
      <xdr:colOff>62865</xdr:colOff>
      <xdr:row>39</xdr:row>
      <xdr:rowOff>76672</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flipV="1">
          <a:off x="4633595" y="5223437"/>
          <a:ext cx="127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a:extLst>
            <a:ext uri="{FF2B5EF4-FFF2-40B4-BE49-F238E27FC236}">
              <a16:creationId xmlns:a16="http://schemas.microsoft.com/office/drawing/2014/main" xmlns="" id="{00000000-0008-0000-0700-00003B000000}"/>
            </a:ext>
          </a:extLst>
        </xdr:cNvPr>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26614</xdr:rowOff>
    </xdr:from>
    <xdr:ext cx="469744" cy="259045"/>
    <xdr:sp macro="" textlink="">
      <xdr:nvSpPr>
        <xdr:cNvPr id="61" name="議会費最大値テキスト">
          <a:extLst>
            <a:ext uri="{FF2B5EF4-FFF2-40B4-BE49-F238E27FC236}">
              <a16:creationId xmlns:a16="http://schemas.microsoft.com/office/drawing/2014/main" xmlns="" id="{00000000-0008-0000-0700-00003D000000}"/>
            </a:ext>
          </a:extLst>
        </xdr:cNvPr>
        <xdr:cNvSpPr txBox="1"/>
      </xdr:nvSpPr>
      <xdr:spPr>
        <a:xfrm>
          <a:off x="4686300" y="499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79937</xdr:rowOff>
    </xdr:from>
    <xdr:to>
      <xdr:col>24</xdr:col>
      <xdr:colOff>152400</xdr:colOff>
      <xdr:row>30</xdr:row>
      <xdr:rowOff>79937</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5223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26053</xdr:rowOff>
    </xdr:from>
    <xdr:to>
      <xdr:col>24</xdr:col>
      <xdr:colOff>63500</xdr:colOff>
      <xdr:row>35</xdr:row>
      <xdr:rowOff>27033</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flipV="1">
          <a:off x="3797300" y="5855353"/>
          <a:ext cx="838200" cy="17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169870</xdr:rowOff>
    </xdr:from>
    <xdr:ext cx="469744" cy="259045"/>
    <xdr:sp macro="" textlink="">
      <xdr:nvSpPr>
        <xdr:cNvPr id="64" name="議会費平均値テキスト">
          <a:extLst>
            <a:ext uri="{FF2B5EF4-FFF2-40B4-BE49-F238E27FC236}">
              <a16:creationId xmlns:a16="http://schemas.microsoft.com/office/drawing/2014/main" xmlns="" id="{00000000-0008-0000-0700-000040000000}"/>
            </a:ext>
          </a:extLst>
        </xdr:cNvPr>
        <xdr:cNvSpPr txBox="1"/>
      </xdr:nvSpPr>
      <xdr:spPr>
        <a:xfrm>
          <a:off x="4686300" y="6170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19993</xdr:rowOff>
    </xdr:from>
    <xdr:to>
      <xdr:col>24</xdr:col>
      <xdr:colOff>114300</xdr:colOff>
      <xdr:row>36</xdr:row>
      <xdr:rowOff>121593</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45847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89734</xdr:rowOff>
    </xdr:from>
    <xdr:to>
      <xdr:col>19</xdr:col>
      <xdr:colOff>177800</xdr:colOff>
      <xdr:row>35</xdr:row>
      <xdr:rowOff>27033</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a:off x="2908300" y="5919034"/>
          <a:ext cx="889000" cy="10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7910</xdr:rowOff>
    </xdr:from>
    <xdr:to>
      <xdr:col>20</xdr:col>
      <xdr:colOff>38100</xdr:colOff>
      <xdr:row>36</xdr:row>
      <xdr:rowOff>109510</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3746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100637</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3562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163540</xdr:rowOff>
    </xdr:from>
    <xdr:to>
      <xdr:col>15</xdr:col>
      <xdr:colOff>50800</xdr:colOff>
      <xdr:row>34</xdr:row>
      <xdr:rowOff>89734</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a:off x="2019300" y="5821390"/>
          <a:ext cx="889000" cy="9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166951</xdr:rowOff>
    </xdr:from>
    <xdr:to>
      <xdr:col>15</xdr:col>
      <xdr:colOff>101600</xdr:colOff>
      <xdr:row>36</xdr:row>
      <xdr:rowOff>97101</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2857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88228</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2673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163540</xdr:rowOff>
    </xdr:from>
    <xdr:to>
      <xdr:col>10</xdr:col>
      <xdr:colOff>114300</xdr:colOff>
      <xdr:row>34</xdr:row>
      <xdr:rowOff>150477</xdr:rowOff>
    </xdr:to>
    <xdr:cxnSp macro="">
      <xdr:nvCxnSpPr>
        <xdr:cNvPr id="72" name="直線コネクタ 71">
          <a:extLst>
            <a:ext uri="{FF2B5EF4-FFF2-40B4-BE49-F238E27FC236}">
              <a16:creationId xmlns:a16="http://schemas.microsoft.com/office/drawing/2014/main" xmlns="" id="{00000000-0008-0000-0700-000048000000}"/>
            </a:ext>
          </a:extLst>
        </xdr:cNvPr>
        <xdr:cNvCxnSpPr/>
      </xdr:nvCxnSpPr>
      <xdr:spPr>
        <a:xfrm flipV="1">
          <a:off x="1130300" y="5821390"/>
          <a:ext cx="889000" cy="15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53957</xdr:rowOff>
    </xdr:from>
    <xdr:to>
      <xdr:col>10</xdr:col>
      <xdr:colOff>165100</xdr:colOff>
      <xdr:row>35</xdr:row>
      <xdr:rowOff>155557</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968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146684</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1784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156174</xdr:rowOff>
    </xdr:from>
    <xdr:to>
      <xdr:col>6</xdr:col>
      <xdr:colOff>38100</xdr:colOff>
      <xdr:row>35</xdr:row>
      <xdr:rowOff>86324</xdr:rowOff>
    </xdr:to>
    <xdr:sp macro="" textlink="">
      <xdr:nvSpPr>
        <xdr:cNvPr id="75" name="フローチャート: 判断 74">
          <a:extLst>
            <a:ext uri="{FF2B5EF4-FFF2-40B4-BE49-F238E27FC236}">
              <a16:creationId xmlns:a16="http://schemas.microsoft.com/office/drawing/2014/main" xmlns="" id="{00000000-0008-0000-0700-00004B000000}"/>
            </a:ext>
          </a:extLst>
        </xdr:cNvPr>
        <xdr:cNvSpPr/>
      </xdr:nvSpPr>
      <xdr:spPr>
        <a:xfrm>
          <a:off x="1079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77451</xdr:rowOff>
    </xdr:from>
    <xdr:ext cx="469744"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895428" y="60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146703</xdr:rowOff>
    </xdr:from>
    <xdr:to>
      <xdr:col>24</xdr:col>
      <xdr:colOff>114300</xdr:colOff>
      <xdr:row>34</xdr:row>
      <xdr:rowOff>76853</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4584700" y="580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169580</xdr:rowOff>
    </xdr:from>
    <xdr:ext cx="469744" cy="259045"/>
    <xdr:sp macro="" textlink="">
      <xdr:nvSpPr>
        <xdr:cNvPr id="83" name="議会費該当値テキスト">
          <a:extLst>
            <a:ext uri="{FF2B5EF4-FFF2-40B4-BE49-F238E27FC236}">
              <a16:creationId xmlns:a16="http://schemas.microsoft.com/office/drawing/2014/main" xmlns="" id="{00000000-0008-0000-0700-000053000000}"/>
            </a:ext>
          </a:extLst>
        </xdr:cNvPr>
        <xdr:cNvSpPr txBox="1"/>
      </xdr:nvSpPr>
      <xdr:spPr>
        <a:xfrm>
          <a:off x="4686300" y="5655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147683</xdr:rowOff>
    </xdr:from>
    <xdr:to>
      <xdr:col>20</xdr:col>
      <xdr:colOff>38100</xdr:colOff>
      <xdr:row>35</xdr:row>
      <xdr:rowOff>77833</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3746500" y="597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94360</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3562428" y="575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38934</xdr:rowOff>
    </xdr:from>
    <xdr:to>
      <xdr:col>15</xdr:col>
      <xdr:colOff>101600</xdr:colOff>
      <xdr:row>34</xdr:row>
      <xdr:rowOff>140534</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2857500" y="586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157061</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2673428" y="564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112740</xdr:rowOff>
    </xdr:from>
    <xdr:to>
      <xdr:col>10</xdr:col>
      <xdr:colOff>165100</xdr:colOff>
      <xdr:row>34</xdr:row>
      <xdr:rowOff>42890</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968500" y="577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59417</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784428" y="554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99677</xdr:rowOff>
    </xdr:from>
    <xdr:to>
      <xdr:col>6</xdr:col>
      <xdr:colOff>38100</xdr:colOff>
      <xdr:row>35</xdr:row>
      <xdr:rowOff>29827</xdr:rowOff>
    </xdr:to>
    <xdr:sp macro="" textlink="">
      <xdr:nvSpPr>
        <xdr:cNvPr id="90" name="楕円 89">
          <a:extLst>
            <a:ext uri="{FF2B5EF4-FFF2-40B4-BE49-F238E27FC236}">
              <a16:creationId xmlns:a16="http://schemas.microsoft.com/office/drawing/2014/main" xmlns="" id="{00000000-0008-0000-0700-00005A000000}"/>
            </a:ext>
          </a:extLst>
        </xdr:cNvPr>
        <xdr:cNvSpPr/>
      </xdr:nvSpPr>
      <xdr:spPr>
        <a:xfrm>
          <a:off x="1079500" y="592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46354</xdr:rowOff>
    </xdr:from>
    <xdr:ext cx="469744" cy="2590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895428" y="5704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xmlns=""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87133</xdr:rowOff>
    </xdr:from>
    <xdr:to>
      <xdr:col>24</xdr:col>
      <xdr:colOff>62865</xdr:colOff>
      <xdr:row>58</xdr:row>
      <xdr:rowOff>70228</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flipV="1">
          <a:off x="4633595" y="8659633"/>
          <a:ext cx="1270" cy="1354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74055</xdr:rowOff>
    </xdr:from>
    <xdr:ext cx="534377" cy="259045"/>
    <xdr:sp macro="" textlink="">
      <xdr:nvSpPr>
        <xdr:cNvPr id="116" name="総務費最小値テキスト">
          <a:extLst>
            <a:ext uri="{FF2B5EF4-FFF2-40B4-BE49-F238E27FC236}">
              <a16:creationId xmlns:a16="http://schemas.microsoft.com/office/drawing/2014/main" xmlns="" id="{00000000-0008-0000-0700-000074000000}"/>
            </a:ext>
          </a:extLst>
        </xdr:cNvPr>
        <xdr:cNvSpPr txBox="1"/>
      </xdr:nvSpPr>
      <xdr:spPr>
        <a:xfrm>
          <a:off x="4686300" y="100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70228</xdr:rowOff>
    </xdr:from>
    <xdr:to>
      <xdr:col>24</xdr:col>
      <xdr:colOff>152400</xdr:colOff>
      <xdr:row>58</xdr:row>
      <xdr:rowOff>70228</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1001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33810</xdr:rowOff>
    </xdr:from>
    <xdr:ext cx="599010" cy="259045"/>
    <xdr:sp macro="" textlink="">
      <xdr:nvSpPr>
        <xdr:cNvPr id="118" name="総務費最大値テキスト">
          <a:extLst>
            <a:ext uri="{FF2B5EF4-FFF2-40B4-BE49-F238E27FC236}">
              <a16:creationId xmlns:a16="http://schemas.microsoft.com/office/drawing/2014/main" xmlns="" id="{00000000-0008-0000-0700-000076000000}"/>
            </a:ext>
          </a:extLst>
        </xdr:cNvPr>
        <xdr:cNvSpPr txBox="1"/>
      </xdr:nvSpPr>
      <xdr:spPr>
        <a:xfrm>
          <a:off x="4686300" y="843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87133</xdr:rowOff>
    </xdr:from>
    <xdr:to>
      <xdr:col>24</xdr:col>
      <xdr:colOff>152400</xdr:colOff>
      <xdr:row>50</xdr:row>
      <xdr:rowOff>87133</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865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14999</xdr:rowOff>
    </xdr:from>
    <xdr:to>
      <xdr:col>24</xdr:col>
      <xdr:colOff>63500</xdr:colOff>
      <xdr:row>57</xdr:row>
      <xdr:rowOff>18489</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flipV="1">
          <a:off x="3797300" y="9787649"/>
          <a:ext cx="838200" cy="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56743</xdr:rowOff>
    </xdr:from>
    <xdr:ext cx="534377" cy="259045"/>
    <xdr:sp macro="" textlink="">
      <xdr:nvSpPr>
        <xdr:cNvPr id="121" name="総務費平均値テキスト">
          <a:extLst>
            <a:ext uri="{FF2B5EF4-FFF2-40B4-BE49-F238E27FC236}">
              <a16:creationId xmlns:a16="http://schemas.microsoft.com/office/drawing/2014/main" xmlns="" id="{00000000-0008-0000-0700-000079000000}"/>
            </a:ext>
          </a:extLst>
        </xdr:cNvPr>
        <xdr:cNvSpPr txBox="1"/>
      </xdr:nvSpPr>
      <xdr:spPr>
        <a:xfrm>
          <a:off x="4686300" y="9829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78316</xdr:rowOff>
    </xdr:from>
    <xdr:to>
      <xdr:col>24</xdr:col>
      <xdr:colOff>114300</xdr:colOff>
      <xdr:row>58</xdr:row>
      <xdr:rowOff>8466</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4584700" y="98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100651</xdr:rowOff>
    </xdr:from>
    <xdr:to>
      <xdr:col>19</xdr:col>
      <xdr:colOff>177800</xdr:colOff>
      <xdr:row>57</xdr:row>
      <xdr:rowOff>18489</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a:off x="2908300" y="9530401"/>
          <a:ext cx="889000" cy="26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92473</xdr:rowOff>
    </xdr:from>
    <xdr:to>
      <xdr:col>20</xdr:col>
      <xdr:colOff>38100</xdr:colOff>
      <xdr:row>58</xdr:row>
      <xdr:rowOff>22623</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3746500" y="98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13750</xdr:rowOff>
    </xdr:from>
    <xdr:ext cx="534377"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3530111" y="995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100651</xdr:rowOff>
    </xdr:from>
    <xdr:to>
      <xdr:col>15</xdr:col>
      <xdr:colOff>50800</xdr:colOff>
      <xdr:row>56</xdr:row>
      <xdr:rowOff>2925</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flipV="1">
          <a:off x="2019300" y="9530401"/>
          <a:ext cx="889000" cy="7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85418</xdr:rowOff>
    </xdr:from>
    <xdr:to>
      <xdr:col>15</xdr:col>
      <xdr:colOff>101600</xdr:colOff>
      <xdr:row>58</xdr:row>
      <xdr:rowOff>15568</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28575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6695</xdr:rowOff>
    </xdr:from>
    <xdr:ext cx="534377"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2641111" y="995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2925</xdr:rowOff>
    </xdr:from>
    <xdr:to>
      <xdr:col>10</xdr:col>
      <xdr:colOff>114300</xdr:colOff>
      <xdr:row>57</xdr:row>
      <xdr:rowOff>19841</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flipV="1">
          <a:off x="1130300" y="9604125"/>
          <a:ext cx="889000" cy="18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81734</xdr:rowOff>
    </xdr:from>
    <xdr:to>
      <xdr:col>10</xdr:col>
      <xdr:colOff>165100</xdr:colOff>
      <xdr:row>58</xdr:row>
      <xdr:rowOff>11884</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968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3011</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1752111" y="994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87482</xdr:rowOff>
    </xdr:from>
    <xdr:ext cx="534377"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863111" y="986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135649</xdr:rowOff>
    </xdr:from>
    <xdr:to>
      <xdr:col>24</xdr:col>
      <xdr:colOff>114300</xdr:colOff>
      <xdr:row>57</xdr:row>
      <xdr:rowOff>65799</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4584700" y="97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158526</xdr:rowOff>
    </xdr:from>
    <xdr:ext cx="534377" cy="259045"/>
    <xdr:sp macro="" textlink="">
      <xdr:nvSpPr>
        <xdr:cNvPr id="140" name="総務費該当値テキスト">
          <a:extLst>
            <a:ext uri="{FF2B5EF4-FFF2-40B4-BE49-F238E27FC236}">
              <a16:creationId xmlns:a16="http://schemas.microsoft.com/office/drawing/2014/main" xmlns="" id="{00000000-0008-0000-0700-00008C000000}"/>
            </a:ext>
          </a:extLst>
        </xdr:cNvPr>
        <xdr:cNvSpPr txBox="1"/>
      </xdr:nvSpPr>
      <xdr:spPr>
        <a:xfrm>
          <a:off x="4686300" y="958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139139</xdr:rowOff>
    </xdr:from>
    <xdr:to>
      <xdr:col>20</xdr:col>
      <xdr:colOff>38100</xdr:colOff>
      <xdr:row>57</xdr:row>
      <xdr:rowOff>69289</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3746500" y="974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85816</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3530111" y="951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49851</xdr:rowOff>
    </xdr:from>
    <xdr:to>
      <xdr:col>15</xdr:col>
      <xdr:colOff>101600</xdr:colOff>
      <xdr:row>55</xdr:row>
      <xdr:rowOff>151451</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2857500" y="947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167978</xdr:rowOff>
    </xdr:from>
    <xdr:ext cx="599010"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2608795" y="925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123575</xdr:rowOff>
    </xdr:from>
    <xdr:to>
      <xdr:col>10</xdr:col>
      <xdr:colOff>165100</xdr:colOff>
      <xdr:row>56</xdr:row>
      <xdr:rowOff>53725</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968500" y="955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70252</xdr:rowOff>
    </xdr:from>
    <xdr:ext cx="599010"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1719795" y="9328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140491</xdr:rowOff>
    </xdr:from>
    <xdr:to>
      <xdr:col>6</xdr:col>
      <xdr:colOff>38100</xdr:colOff>
      <xdr:row>57</xdr:row>
      <xdr:rowOff>70641</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079500" y="974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87168</xdr:rowOff>
    </xdr:from>
    <xdr:ext cx="534377"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863111" y="951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xmlns=""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134709</xdr:rowOff>
    </xdr:from>
    <xdr:to>
      <xdr:col>24</xdr:col>
      <xdr:colOff>62865</xdr:colOff>
      <xdr:row>78</xdr:row>
      <xdr:rowOff>75242</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flipV="1">
          <a:off x="4633595" y="12136209"/>
          <a:ext cx="1270" cy="131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79069</xdr:rowOff>
    </xdr:from>
    <xdr:ext cx="599010" cy="259045"/>
    <xdr:sp macro="" textlink="">
      <xdr:nvSpPr>
        <xdr:cNvPr id="174" name="民生費最小値テキスト">
          <a:extLst>
            <a:ext uri="{FF2B5EF4-FFF2-40B4-BE49-F238E27FC236}">
              <a16:creationId xmlns:a16="http://schemas.microsoft.com/office/drawing/2014/main" xmlns="" id="{00000000-0008-0000-0700-0000AE000000}"/>
            </a:ext>
          </a:extLst>
        </xdr:cNvPr>
        <xdr:cNvSpPr txBox="1"/>
      </xdr:nvSpPr>
      <xdr:spPr>
        <a:xfrm>
          <a:off x="4686300" y="1345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75242</xdr:rowOff>
    </xdr:from>
    <xdr:to>
      <xdr:col>24</xdr:col>
      <xdr:colOff>152400</xdr:colOff>
      <xdr:row>78</xdr:row>
      <xdr:rowOff>75242</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344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81386</xdr:rowOff>
    </xdr:from>
    <xdr:ext cx="599010" cy="259045"/>
    <xdr:sp macro="" textlink="">
      <xdr:nvSpPr>
        <xdr:cNvPr id="176" name="民生費最大値テキスト">
          <a:extLst>
            <a:ext uri="{FF2B5EF4-FFF2-40B4-BE49-F238E27FC236}">
              <a16:creationId xmlns:a16="http://schemas.microsoft.com/office/drawing/2014/main" xmlns="" id="{00000000-0008-0000-0700-0000B0000000}"/>
            </a:ext>
          </a:extLst>
        </xdr:cNvPr>
        <xdr:cNvSpPr txBox="1"/>
      </xdr:nvSpPr>
      <xdr:spPr>
        <a:xfrm>
          <a:off x="4686300" y="1191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290,655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134709</xdr:rowOff>
    </xdr:from>
    <xdr:to>
      <xdr:col>24</xdr:col>
      <xdr:colOff>152400</xdr:colOff>
      <xdr:row>70</xdr:row>
      <xdr:rowOff>134709</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159542</xdr:rowOff>
    </xdr:from>
    <xdr:to>
      <xdr:col>24</xdr:col>
      <xdr:colOff>63500</xdr:colOff>
      <xdr:row>76</xdr:row>
      <xdr:rowOff>83007</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a:off x="3797300" y="13018292"/>
          <a:ext cx="838200" cy="9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130047</xdr:rowOff>
    </xdr:from>
    <xdr:ext cx="599010" cy="259045"/>
    <xdr:sp macro="" textlink="">
      <xdr:nvSpPr>
        <xdr:cNvPr id="179" name="民生費平均値テキスト">
          <a:extLst>
            <a:ext uri="{FF2B5EF4-FFF2-40B4-BE49-F238E27FC236}">
              <a16:creationId xmlns:a16="http://schemas.microsoft.com/office/drawing/2014/main" xmlns="" id="{00000000-0008-0000-0700-0000B3000000}"/>
            </a:ext>
          </a:extLst>
        </xdr:cNvPr>
        <xdr:cNvSpPr txBox="1"/>
      </xdr:nvSpPr>
      <xdr:spPr>
        <a:xfrm>
          <a:off x="4686300" y="131602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151620</xdr:rowOff>
    </xdr:from>
    <xdr:to>
      <xdr:col>24</xdr:col>
      <xdr:colOff>114300</xdr:colOff>
      <xdr:row>77</xdr:row>
      <xdr:rowOff>81770</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45847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159542</xdr:rowOff>
    </xdr:from>
    <xdr:to>
      <xdr:col>19</xdr:col>
      <xdr:colOff>177800</xdr:colOff>
      <xdr:row>76</xdr:row>
      <xdr:rowOff>55880</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2908300" y="13018292"/>
          <a:ext cx="889000" cy="6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134102</xdr:rowOff>
    </xdr:from>
    <xdr:to>
      <xdr:col>20</xdr:col>
      <xdr:colOff>38100</xdr:colOff>
      <xdr:row>77</xdr:row>
      <xdr:rowOff>64252</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3746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55379</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3497795" y="13257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55880</xdr:rowOff>
    </xdr:from>
    <xdr:to>
      <xdr:col>15</xdr:col>
      <xdr:colOff>50800</xdr:colOff>
      <xdr:row>76</xdr:row>
      <xdr:rowOff>108686</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flipV="1">
          <a:off x="2019300" y="13086080"/>
          <a:ext cx="889000" cy="5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135626</xdr:rowOff>
    </xdr:from>
    <xdr:to>
      <xdr:col>15</xdr:col>
      <xdr:colOff>101600</xdr:colOff>
      <xdr:row>77</xdr:row>
      <xdr:rowOff>65776</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2857500" y="1316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56903</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2608795" y="132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108686</xdr:rowOff>
    </xdr:from>
    <xdr:to>
      <xdr:col>10</xdr:col>
      <xdr:colOff>114300</xdr:colOff>
      <xdr:row>77</xdr:row>
      <xdr:rowOff>7615</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flipV="1">
          <a:off x="1130300" y="13138886"/>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165931</xdr:rowOff>
    </xdr:from>
    <xdr:to>
      <xdr:col>10</xdr:col>
      <xdr:colOff>165100</xdr:colOff>
      <xdr:row>77</xdr:row>
      <xdr:rowOff>96081</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968500" y="1319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87208</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719795" y="13288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161566</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830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32207</xdr:rowOff>
    </xdr:from>
    <xdr:to>
      <xdr:col>24</xdr:col>
      <xdr:colOff>114300</xdr:colOff>
      <xdr:row>76</xdr:row>
      <xdr:rowOff>133807</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4584700" y="1306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55084</xdr:rowOff>
    </xdr:from>
    <xdr:ext cx="599010" cy="259045"/>
    <xdr:sp macro="" textlink="">
      <xdr:nvSpPr>
        <xdr:cNvPr id="198" name="民生費該当値テキスト">
          <a:extLst>
            <a:ext uri="{FF2B5EF4-FFF2-40B4-BE49-F238E27FC236}">
              <a16:creationId xmlns:a16="http://schemas.microsoft.com/office/drawing/2014/main" xmlns="" id="{00000000-0008-0000-0700-0000C6000000}"/>
            </a:ext>
          </a:extLst>
        </xdr:cNvPr>
        <xdr:cNvSpPr txBox="1"/>
      </xdr:nvSpPr>
      <xdr:spPr>
        <a:xfrm>
          <a:off x="4686300" y="1291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108742</xdr:rowOff>
    </xdr:from>
    <xdr:to>
      <xdr:col>20</xdr:col>
      <xdr:colOff>38100</xdr:colOff>
      <xdr:row>76</xdr:row>
      <xdr:rowOff>38892</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3746500" y="1296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55419</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3497795" y="12742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5080</xdr:rowOff>
    </xdr:from>
    <xdr:to>
      <xdr:col>15</xdr:col>
      <xdr:colOff>101600</xdr:colOff>
      <xdr:row>76</xdr:row>
      <xdr:rowOff>106680</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2857500" y="1303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123207</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2608795" y="12810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57886</xdr:rowOff>
    </xdr:from>
    <xdr:to>
      <xdr:col>10</xdr:col>
      <xdr:colOff>165100</xdr:colOff>
      <xdr:row>76</xdr:row>
      <xdr:rowOff>159486</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968500" y="130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4563</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1719795" y="12863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128265</xdr:rowOff>
    </xdr:from>
    <xdr:to>
      <xdr:col>6</xdr:col>
      <xdr:colOff>38100</xdr:colOff>
      <xdr:row>77</xdr:row>
      <xdr:rowOff>58415</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1079500" y="1315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49542</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830795" y="13251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xmlns=""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xmlns=""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89788</xdr:rowOff>
    </xdr:from>
    <xdr:to>
      <xdr:col>24</xdr:col>
      <xdr:colOff>62865</xdr:colOff>
      <xdr:row>98</xdr:row>
      <xdr:rowOff>48369</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flipV="1">
          <a:off x="4633595" y="15520288"/>
          <a:ext cx="1270" cy="133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52196</xdr:rowOff>
    </xdr:from>
    <xdr:ext cx="534377" cy="259045"/>
    <xdr:sp macro="" textlink="">
      <xdr:nvSpPr>
        <xdr:cNvPr id="233" name="衛生費最小値テキスト">
          <a:extLst>
            <a:ext uri="{FF2B5EF4-FFF2-40B4-BE49-F238E27FC236}">
              <a16:creationId xmlns:a16="http://schemas.microsoft.com/office/drawing/2014/main" xmlns="" id="{00000000-0008-0000-0700-0000E9000000}"/>
            </a:ext>
          </a:extLst>
        </xdr:cNvPr>
        <xdr:cNvSpPr txBox="1"/>
      </xdr:nvSpPr>
      <xdr:spPr>
        <a:xfrm>
          <a:off x="4686300" y="168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48369</xdr:rowOff>
    </xdr:from>
    <xdr:to>
      <xdr:col>24</xdr:col>
      <xdr:colOff>152400</xdr:colOff>
      <xdr:row>98</xdr:row>
      <xdr:rowOff>48369</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685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36465</xdr:rowOff>
    </xdr:from>
    <xdr:ext cx="599010" cy="259045"/>
    <xdr:sp macro="" textlink="">
      <xdr:nvSpPr>
        <xdr:cNvPr id="235" name="衛生費最大値テキスト">
          <a:extLst>
            <a:ext uri="{FF2B5EF4-FFF2-40B4-BE49-F238E27FC236}">
              <a16:creationId xmlns:a16="http://schemas.microsoft.com/office/drawing/2014/main" xmlns="" id="{00000000-0008-0000-0700-0000EB000000}"/>
            </a:ext>
          </a:extLst>
        </xdr:cNvPr>
        <xdr:cNvSpPr txBox="1"/>
      </xdr:nvSpPr>
      <xdr:spPr>
        <a:xfrm>
          <a:off x="4686300" y="1529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89788</xdr:rowOff>
    </xdr:from>
    <xdr:to>
      <xdr:col>24</xdr:col>
      <xdr:colOff>152400</xdr:colOff>
      <xdr:row>90</xdr:row>
      <xdr:rowOff>89788</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a:off x="4546600" y="1552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89092</xdr:rowOff>
    </xdr:from>
    <xdr:to>
      <xdr:col>24</xdr:col>
      <xdr:colOff>63500</xdr:colOff>
      <xdr:row>96</xdr:row>
      <xdr:rowOff>37646</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flipV="1">
          <a:off x="3797300" y="16376842"/>
          <a:ext cx="838200" cy="12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60622</xdr:rowOff>
    </xdr:from>
    <xdr:ext cx="534377" cy="259045"/>
    <xdr:sp macro="" textlink="">
      <xdr:nvSpPr>
        <xdr:cNvPr id="238" name="衛生費平均値テキスト">
          <a:extLst>
            <a:ext uri="{FF2B5EF4-FFF2-40B4-BE49-F238E27FC236}">
              <a16:creationId xmlns:a16="http://schemas.microsoft.com/office/drawing/2014/main" xmlns="" id="{00000000-0008-0000-0700-0000EE000000}"/>
            </a:ext>
          </a:extLst>
        </xdr:cNvPr>
        <xdr:cNvSpPr txBox="1"/>
      </xdr:nvSpPr>
      <xdr:spPr>
        <a:xfrm>
          <a:off x="4686300" y="1651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82195</xdr:rowOff>
    </xdr:from>
    <xdr:to>
      <xdr:col>24</xdr:col>
      <xdr:colOff>114300</xdr:colOff>
      <xdr:row>97</xdr:row>
      <xdr:rowOff>12345</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4584700" y="165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9561</xdr:rowOff>
    </xdr:from>
    <xdr:to>
      <xdr:col>19</xdr:col>
      <xdr:colOff>177800</xdr:colOff>
      <xdr:row>96</xdr:row>
      <xdr:rowOff>37646</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a:off x="2908300" y="16468761"/>
          <a:ext cx="8890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125171</xdr:rowOff>
    </xdr:from>
    <xdr:to>
      <xdr:col>20</xdr:col>
      <xdr:colOff>38100</xdr:colOff>
      <xdr:row>97</xdr:row>
      <xdr:rowOff>55321</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3746500" y="165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46448</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3530111" y="1667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98574</xdr:rowOff>
    </xdr:from>
    <xdr:to>
      <xdr:col>15</xdr:col>
      <xdr:colOff>50800</xdr:colOff>
      <xdr:row>96</xdr:row>
      <xdr:rowOff>9561</xdr:rowOff>
    </xdr:to>
    <xdr:cxnSp macro="">
      <xdr:nvCxnSpPr>
        <xdr:cNvPr id="243" name="直線コネクタ 242">
          <a:extLst>
            <a:ext uri="{FF2B5EF4-FFF2-40B4-BE49-F238E27FC236}">
              <a16:creationId xmlns:a16="http://schemas.microsoft.com/office/drawing/2014/main" xmlns="" id="{00000000-0008-0000-0700-0000F3000000}"/>
            </a:ext>
          </a:extLst>
        </xdr:cNvPr>
        <xdr:cNvCxnSpPr/>
      </xdr:nvCxnSpPr>
      <xdr:spPr>
        <a:xfrm>
          <a:off x="2019300" y="16043424"/>
          <a:ext cx="889000" cy="4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116365</xdr:rowOff>
    </xdr:from>
    <xdr:to>
      <xdr:col>15</xdr:col>
      <xdr:colOff>101600</xdr:colOff>
      <xdr:row>97</xdr:row>
      <xdr:rowOff>46515</xdr:rowOff>
    </xdr:to>
    <xdr:sp macro="" textlink="">
      <xdr:nvSpPr>
        <xdr:cNvPr id="244" name="フローチャート: 判断 243">
          <a:extLst>
            <a:ext uri="{FF2B5EF4-FFF2-40B4-BE49-F238E27FC236}">
              <a16:creationId xmlns:a16="http://schemas.microsoft.com/office/drawing/2014/main" xmlns="" id="{00000000-0008-0000-0700-0000F4000000}"/>
            </a:ext>
          </a:extLst>
        </xdr:cNvPr>
        <xdr:cNvSpPr/>
      </xdr:nvSpPr>
      <xdr:spPr>
        <a:xfrm>
          <a:off x="2857500" y="165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37642</xdr:rowOff>
    </xdr:from>
    <xdr:ext cx="534377"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2641111" y="1666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98574</xdr:rowOff>
    </xdr:from>
    <xdr:to>
      <xdr:col>10</xdr:col>
      <xdr:colOff>114300</xdr:colOff>
      <xdr:row>94</xdr:row>
      <xdr:rowOff>165064</xdr:rowOff>
    </xdr:to>
    <xdr:cxnSp macro="">
      <xdr:nvCxnSpPr>
        <xdr:cNvPr id="246" name="直線コネクタ 245">
          <a:extLst>
            <a:ext uri="{FF2B5EF4-FFF2-40B4-BE49-F238E27FC236}">
              <a16:creationId xmlns:a16="http://schemas.microsoft.com/office/drawing/2014/main" xmlns="" id="{00000000-0008-0000-0700-0000F6000000}"/>
            </a:ext>
          </a:extLst>
        </xdr:cNvPr>
        <xdr:cNvCxnSpPr/>
      </xdr:nvCxnSpPr>
      <xdr:spPr>
        <a:xfrm flipV="1">
          <a:off x="1130300" y="16043424"/>
          <a:ext cx="889000" cy="23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79778</xdr:rowOff>
    </xdr:from>
    <xdr:to>
      <xdr:col>10</xdr:col>
      <xdr:colOff>165100</xdr:colOff>
      <xdr:row>97</xdr:row>
      <xdr:rowOff>9928</xdr:rowOff>
    </xdr:to>
    <xdr:sp macro="" textlink="">
      <xdr:nvSpPr>
        <xdr:cNvPr id="247" name="フローチャート: 判断 246">
          <a:extLst>
            <a:ext uri="{FF2B5EF4-FFF2-40B4-BE49-F238E27FC236}">
              <a16:creationId xmlns:a16="http://schemas.microsoft.com/office/drawing/2014/main" xmlns="" id="{00000000-0008-0000-0700-0000F7000000}"/>
            </a:ext>
          </a:extLst>
        </xdr:cNvPr>
        <xdr:cNvSpPr/>
      </xdr:nvSpPr>
      <xdr:spPr>
        <a:xfrm>
          <a:off x="1968500" y="1653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1055</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1752111" y="1663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9" name="フローチャート: 判断 248">
          <a:extLst>
            <a:ext uri="{FF2B5EF4-FFF2-40B4-BE49-F238E27FC236}">
              <a16:creationId xmlns:a16="http://schemas.microsoft.com/office/drawing/2014/main" xmlns="" id="{00000000-0008-0000-0700-0000F9000000}"/>
            </a:ext>
          </a:extLst>
        </xdr:cNvPr>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109292</xdr:rowOff>
    </xdr:from>
    <xdr:ext cx="534377"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863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38292</xdr:rowOff>
    </xdr:from>
    <xdr:to>
      <xdr:col>24</xdr:col>
      <xdr:colOff>114300</xdr:colOff>
      <xdr:row>95</xdr:row>
      <xdr:rowOff>139892</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4584700" y="1632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61169</xdr:rowOff>
    </xdr:from>
    <xdr:ext cx="534377" cy="259045"/>
    <xdr:sp macro="" textlink="">
      <xdr:nvSpPr>
        <xdr:cNvPr id="257" name="衛生費該当値テキスト">
          <a:extLst>
            <a:ext uri="{FF2B5EF4-FFF2-40B4-BE49-F238E27FC236}">
              <a16:creationId xmlns:a16="http://schemas.microsoft.com/office/drawing/2014/main" xmlns="" id="{00000000-0008-0000-0700-000001010000}"/>
            </a:ext>
          </a:extLst>
        </xdr:cNvPr>
        <xdr:cNvSpPr txBox="1"/>
      </xdr:nvSpPr>
      <xdr:spPr>
        <a:xfrm>
          <a:off x="4686300" y="1617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158296</xdr:rowOff>
    </xdr:from>
    <xdr:to>
      <xdr:col>20</xdr:col>
      <xdr:colOff>38100</xdr:colOff>
      <xdr:row>96</xdr:row>
      <xdr:rowOff>88446</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3746500" y="1644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104973</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3530111" y="1622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130211</xdr:rowOff>
    </xdr:from>
    <xdr:to>
      <xdr:col>15</xdr:col>
      <xdr:colOff>101600</xdr:colOff>
      <xdr:row>96</xdr:row>
      <xdr:rowOff>60361</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2857500" y="1641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76888</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2641111" y="1619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47774</xdr:rowOff>
    </xdr:from>
    <xdr:to>
      <xdr:col>10</xdr:col>
      <xdr:colOff>165100</xdr:colOff>
      <xdr:row>93</xdr:row>
      <xdr:rowOff>149374</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1968500" y="159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165901</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1752111" y="1576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114264</xdr:rowOff>
    </xdr:from>
    <xdr:to>
      <xdr:col>6</xdr:col>
      <xdr:colOff>38100</xdr:colOff>
      <xdr:row>95</xdr:row>
      <xdr:rowOff>44414</xdr:rowOff>
    </xdr:to>
    <xdr:sp macro="" textlink="">
      <xdr:nvSpPr>
        <xdr:cNvPr id="264" name="楕円 263">
          <a:extLst>
            <a:ext uri="{FF2B5EF4-FFF2-40B4-BE49-F238E27FC236}">
              <a16:creationId xmlns:a16="http://schemas.microsoft.com/office/drawing/2014/main" xmlns="" id="{00000000-0008-0000-0700-000008010000}"/>
            </a:ext>
          </a:extLst>
        </xdr:cNvPr>
        <xdr:cNvSpPr/>
      </xdr:nvSpPr>
      <xdr:spPr>
        <a:xfrm>
          <a:off x="1079500" y="1623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60941</xdr:rowOff>
    </xdr:from>
    <xdr:ext cx="534377" cy="259045"/>
    <xdr:sp macro="" textlink="">
      <xdr:nvSpPr>
        <xdr:cNvPr id="265" name="テキスト ボックス 264">
          <a:extLst>
            <a:ext uri="{FF2B5EF4-FFF2-40B4-BE49-F238E27FC236}">
              <a16:creationId xmlns:a16="http://schemas.microsoft.com/office/drawing/2014/main" xmlns="" id="{00000000-0008-0000-0700-000009010000}"/>
            </a:ext>
          </a:extLst>
        </xdr:cNvPr>
        <xdr:cNvSpPr txBox="1"/>
      </xdr:nvSpPr>
      <xdr:spPr>
        <a:xfrm>
          <a:off x="863111" y="1600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xmlns=""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xmlns=""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xmlns=""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165303</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flipV="1">
          <a:off x="10475595" y="5480253"/>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a16="http://schemas.microsoft.com/office/drawing/2014/main" xmlns="" id="{00000000-0008-0000-0700-000020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111980</xdr:rowOff>
    </xdr:from>
    <xdr:ext cx="469744" cy="259045"/>
    <xdr:sp macro="" textlink="">
      <xdr:nvSpPr>
        <xdr:cNvPr id="290" name="労働費最大値テキスト">
          <a:extLst>
            <a:ext uri="{FF2B5EF4-FFF2-40B4-BE49-F238E27FC236}">
              <a16:creationId xmlns:a16="http://schemas.microsoft.com/office/drawing/2014/main" xmlns="" id="{00000000-0008-0000-0700-000022010000}"/>
            </a:ext>
          </a:extLst>
        </xdr:cNvPr>
        <xdr:cNvSpPr txBox="1"/>
      </xdr:nvSpPr>
      <xdr:spPr>
        <a:xfrm>
          <a:off x="10528300" y="525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165303</xdr:rowOff>
    </xdr:from>
    <xdr:to>
      <xdr:col>55</xdr:col>
      <xdr:colOff>88900</xdr:colOff>
      <xdr:row>31</xdr:row>
      <xdr:rowOff>165303</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10388600" y="548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165989</xdr:rowOff>
    </xdr:from>
    <xdr:to>
      <xdr:col>55</xdr:col>
      <xdr:colOff>0</xdr:colOff>
      <xdr:row>37</xdr:row>
      <xdr:rowOff>170561</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9639300" y="6509639"/>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36568</xdr:rowOff>
    </xdr:from>
    <xdr:ext cx="469744" cy="259045"/>
    <xdr:sp macro="" textlink="">
      <xdr:nvSpPr>
        <xdr:cNvPr id="293" name="労働費平均値テキスト">
          <a:extLst>
            <a:ext uri="{FF2B5EF4-FFF2-40B4-BE49-F238E27FC236}">
              <a16:creationId xmlns:a16="http://schemas.microsoft.com/office/drawing/2014/main" xmlns="" id="{00000000-0008-0000-0700-000025010000}"/>
            </a:ext>
          </a:extLst>
        </xdr:cNvPr>
        <xdr:cNvSpPr txBox="1"/>
      </xdr:nvSpPr>
      <xdr:spPr>
        <a:xfrm>
          <a:off x="10528300" y="6208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13691</xdr:rowOff>
    </xdr:from>
    <xdr:to>
      <xdr:col>55</xdr:col>
      <xdr:colOff>50800</xdr:colOff>
      <xdr:row>37</xdr:row>
      <xdr:rowOff>115291</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104267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165989</xdr:rowOff>
    </xdr:from>
    <xdr:to>
      <xdr:col>50</xdr:col>
      <xdr:colOff>114300</xdr:colOff>
      <xdr:row>38</xdr:row>
      <xdr:rowOff>18314</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flipV="1">
          <a:off x="8750300" y="6509639"/>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157709</xdr:rowOff>
    </xdr:from>
    <xdr:to>
      <xdr:col>50</xdr:col>
      <xdr:colOff>165100</xdr:colOff>
      <xdr:row>37</xdr:row>
      <xdr:rowOff>87859</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9588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104386</xdr:rowOff>
    </xdr:from>
    <xdr:ext cx="469744"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9404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3911</xdr:rowOff>
    </xdr:from>
    <xdr:to>
      <xdr:col>45</xdr:col>
      <xdr:colOff>177800</xdr:colOff>
      <xdr:row>38</xdr:row>
      <xdr:rowOff>18314</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a:off x="7861300" y="6519011"/>
          <a:ext cx="889000" cy="1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156794</xdr:rowOff>
    </xdr:from>
    <xdr:to>
      <xdr:col>46</xdr:col>
      <xdr:colOff>38100</xdr:colOff>
      <xdr:row>37</xdr:row>
      <xdr:rowOff>86944</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8699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103471</xdr:rowOff>
    </xdr:from>
    <xdr:ext cx="469744"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8515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129413</xdr:rowOff>
    </xdr:from>
    <xdr:to>
      <xdr:col>41</xdr:col>
      <xdr:colOff>50800</xdr:colOff>
      <xdr:row>38</xdr:row>
      <xdr:rowOff>3911</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a:off x="6972300" y="6301613"/>
          <a:ext cx="889000" cy="21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114046</xdr:rowOff>
    </xdr:from>
    <xdr:to>
      <xdr:col>41</xdr:col>
      <xdr:colOff>101600</xdr:colOff>
      <xdr:row>37</xdr:row>
      <xdr:rowOff>44196</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7810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60723</xdr:rowOff>
    </xdr:from>
    <xdr:ext cx="469744"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7626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37236</xdr:rowOff>
    </xdr:from>
    <xdr:to>
      <xdr:col>36</xdr:col>
      <xdr:colOff>165100</xdr:colOff>
      <xdr:row>36</xdr:row>
      <xdr:rowOff>138836</xdr:rowOff>
    </xdr:to>
    <xdr:sp macro="" textlink="">
      <xdr:nvSpPr>
        <xdr:cNvPr id="304" name="フローチャート: 判断 303">
          <a:extLst>
            <a:ext uri="{FF2B5EF4-FFF2-40B4-BE49-F238E27FC236}">
              <a16:creationId xmlns:a16="http://schemas.microsoft.com/office/drawing/2014/main" xmlns="" id="{00000000-0008-0000-0700-000030010000}"/>
            </a:ext>
          </a:extLst>
        </xdr:cNvPr>
        <xdr:cNvSpPr/>
      </xdr:nvSpPr>
      <xdr:spPr>
        <a:xfrm>
          <a:off x="6921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155363</xdr:rowOff>
    </xdr:from>
    <xdr:ext cx="469744"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6737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119761</xdr:rowOff>
    </xdr:from>
    <xdr:to>
      <xdr:col>55</xdr:col>
      <xdr:colOff>50800</xdr:colOff>
      <xdr:row>38</xdr:row>
      <xdr:rowOff>49911</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10426700" y="646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98188</xdr:rowOff>
    </xdr:from>
    <xdr:ext cx="378565" cy="259045"/>
    <xdr:sp macro="" textlink="">
      <xdr:nvSpPr>
        <xdr:cNvPr id="312" name="労働費該当値テキスト">
          <a:extLst>
            <a:ext uri="{FF2B5EF4-FFF2-40B4-BE49-F238E27FC236}">
              <a16:creationId xmlns:a16="http://schemas.microsoft.com/office/drawing/2014/main" xmlns="" id="{00000000-0008-0000-0700-000038010000}"/>
            </a:ext>
          </a:extLst>
        </xdr:cNvPr>
        <xdr:cNvSpPr txBox="1"/>
      </xdr:nvSpPr>
      <xdr:spPr>
        <a:xfrm>
          <a:off x="10528300" y="6441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115189</xdr:rowOff>
    </xdr:from>
    <xdr:to>
      <xdr:col>50</xdr:col>
      <xdr:colOff>165100</xdr:colOff>
      <xdr:row>38</xdr:row>
      <xdr:rowOff>45339</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9588500" y="645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36466</xdr:rowOff>
    </xdr:from>
    <xdr:ext cx="378565"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9450017" y="6551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138963</xdr:rowOff>
    </xdr:from>
    <xdr:to>
      <xdr:col>46</xdr:col>
      <xdr:colOff>38100</xdr:colOff>
      <xdr:row>38</xdr:row>
      <xdr:rowOff>69114</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8699500" y="64826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60241</xdr:rowOff>
    </xdr:from>
    <xdr:ext cx="378565"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8561017" y="6575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124562</xdr:rowOff>
    </xdr:from>
    <xdr:to>
      <xdr:col>41</xdr:col>
      <xdr:colOff>101600</xdr:colOff>
      <xdr:row>38</xdr:row>
      <xdr:rowOff>54711</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7810500" y="64682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45838</xdr:rowOff>
    </xdr:from>
    <xdr:ext cx="378565"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7672017" y="6560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78613</xdr:rowOff>
    </xdr:from>
    <xdr:to>
      <xdr:col>36</xdr:col>
      <xdr:colOff>165100</xdr:colOff>
      <xdr:row>37</xdr:row>
      <xdr:rowOff>8763</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6921500" y="625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171340</xdr:rowOff>
    </xdr:from>
    <xdr:ext cx="469744"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6737428" y="634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xmlns=""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132819</xdr:rowOff>
    </xdr:from>
    <xdr:to>
      <xdr:col>54</xdr:col>
      <xdr:colOff>189865</xdr:colOff>
      <xdr:row>58</xdr:row>
      <xdr:rowOff>77704</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flipV="1">
          <a:off x="10475595" y="8876769"/>
          <a:ext cx="1270" cy="114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a:extLst>
            <a:ext uri="{FF2B5EF4-FFF2-40B4-BE49-F238E27FC236}">
              <a16:creationId xmlns:a16="http://schemas.microsoft.com/office/drawing/2014/main" xmlns="" id="{00000000-0008-0000-0700-000057010000}"/>
            </a:ext>
          </a:extLst>
        </xdr:cNvPr>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79496</xdr:rowOff>
    </xdr:from>
    <xdr:ext cx="534377" cy="259045"/>
    <xdr:sp macro="" textlink="">
      <xdr:nvSpPr>
        <xdr:cNvPr id="345" name="農林水産業費最大値テキスト">
          <a:extLst>
            <a:ext uri="{FF2B5EF4-FFF2-40B4-BE49-F238E27FC236}">
              <a16:creationId xmlns:a16="http://schemas.microsoft.com/office/drawing/2014/main" xmlns="" id="{00000000-0008-0000-0700-000059010000}"/>
            </a:ext>
          </a:extLst>
        </xdr:cNvPr>
        <xdr:cNvSpPr txBox="1"/>
      </xdr:nvSpPr>
      <xdr:spPr>
        <a:xfrm>
          <a:off x="10528300" y="86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132819</xdr:rowOff>
    </xdr:from>
    <xdr:to>
      <xdr:col>55</xdr:col>
      <xdr:colOff>88900</xdr:colOff>
      <xdr:row>51</xdr:row>
      <xdr:rowOff>132819</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887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38498</xdr:rowOff>
    </xdr:from>
    <xdr:to>
      <xdr:col>55</xdr:col>
      <xdr:colOff>0</xdr:colOff>
      <xdr:row>53</xdr:row>
      <xdr:rowOff>51895</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9639300" y="9125348"/>
          <a:ext cx="838200" cy="1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128957</xdr:rowOff>
    </xdr:from>
    <xdr:ext cx="534377" cy="259045"/>
    <xdr:sp macro="" textlink="">
      <xdr:nvSpPr>
        <xdr:cNvPr id="348" name="農林水産業費平均値テキスト">
          <a:extLst>
            <a:ext uri="{FF2B5EF4-FFF2-40B4-BE49-F238E27FC236}">
              <a16:creationId xmlns:a16="http://schemas.microsoft.com/office/drawing/2014/main" xmlns="" id="{00000000-0008-0000-0700-00005C010000}"/>
            </a:ext>
          </a:extLst>
        </xdr:cNvPr>
        <xdr:cNvSpPr txBox="1"/>
      </xdr:nvSpPr>
      <xdr:spPr>
        <a:xfrm>
          <a:off x="10528300" y="9558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150530</xdr:rowOff>
    </xdr:from>
    <xdr:to>
      <xdr:col>55</xdr:col>
      <xdr:colOff>50800</xdr:colOff>
      <xdr:row>56</xdr:row>
      <xdr:rowOff>80680</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104267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85156</xdr:rowOff>
    </xdr:from>
    <xdr:to>
      <xdr:col>50</xdr:col>
      <xdr:colOff>114300</xdr:colOff>
      <xdr:row>53</xdr:row>
      <xdr:rowOff>38498</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8750300" y="9000556"/>
          <a:ext cx="889000" cy="12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144061</xdr:rowOff>
    </xdr:from>
    <xdr:to>
      <xdr:col>50</xdr:col>
      <xdr:colOff>165100</xdr:colOff>
      <xdr:row>56</xdr:row>
      <xdr:rowOff>74211</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9588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65338</xdr:rowOff>
    </xdr:from>
    <xdr:ext cx="534377"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9372111" y="966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85156</xdr:rowOff>
    </xdr:from>
    <xdr:to>
      <xdr:col>45</xdr:col>
      <xdr:colOff>177800</xdr:colOff>
      <xdr:row>53</xdr:row>
      <xdr:rowOff>50249</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flipV="1">
          <a:off x="7861300" y="9000556"/>
          <a:ext cx="889000" cy="13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151033</xdr:rowOff>
    </xdr:from>
    <xdr:to>
      <xdr:col>46</xdr:col>
      <xdr:colOff>38100</xdr:colOff>
      <xdr:row>56</xdr:row>
      <xdr:rowOff>81183</xdr:rowOff>
    </xdr:to>
    <xdr:sp macro="" textlink="">
      <xdr:nvSpPr>
        <xdr:cNvPr id="354" name="フローチャート: 判断 353">
          <a:extLst>
            <a:ext uri="{FF2B5EF4-FFF2-40B4-BE49-F238E27FC236}">
              <a16:creationId xmlns:a16="http://schemas.microsoft.com/office/drawing/2014/main" xmlns="" id="{00000000-0008-0000-0700-000062010000}"/>
            </a:ext>
          </a:extLst>
        </xdr:cNvPr>
        <xdr:cNvSpPr/>
      </xdr:nvSpPr>
      <xdr:spPr>
        <a:xfrm>
          <a:off x="8699500" y="958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72310</xdr:rowOff>
    </xdr:from>
    <xdr:ext cx="534377"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8483111" y="967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50249</xdr:rowOff>
    </xdr:from>
    <xdr:to>
      <xdr:col>41</xdr:col>
      <xdr:colOff>50800</xdr:colOff>
      <xdr:row>53</xdr:row>
      <xdr:rowOff>170538</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flipV="1">
          <a:off x="6972300" y="9137099"/>
          <a:ext cx="889000" cy="12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132288</xdr:rowOff>
    </xdr:from>
    <xdr:to>
      <xdr:col>41</xdr:col>
      <xdr:colOff>101600</xdr:colOff>
      <xdr:row>56</xdr:row>
      <xdr:rowOff>62438</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7810500" y="95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53565</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7594111" y="965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108240</xdr:rowOff>
    </xdr:from>
    <xdr:to>
      <xdr:col>36</xdr:col>
      <xdr:colOff>165100</xdr:colOff>
      <xdr:row>55</xdr:row>
      <xdr:rowOff>38390</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6921500" y="93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29517</xdr:rowOff>
    </xdr:from>
    <xdr:ext cx="534377"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6705111" y="945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1095</xdr:rowOff>
    </xdr:from>
    <xdr:to>
      <xdr:col>55</xdr:col>
      <xdr:colOff>50800</xdr:colOff>
      <xdr:row>53</xdr:row>
      <xdr:rowOff>102695</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10426700" y="908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23972</xdr:rowOff>
    </xdr:from>
    <xdr:ext cx="534377" cy="259045"/>
    <xdr:sp macro="" textlink="">
      <xdr:nvSpPr>
        <xdr:cNvPr id="367" name="農林水産業費該当値テキスト">
          <a:extLst>
            <a:ext uri="{FF2B5EF4-FFF2-40B4-BE49-F238E27FC236}">
              <a16:creationId xmlns:a16="http://schemas.microsoft.com/office/drawing/2014/main" xmlns="" id="{00000000-0008-0000-0700-00006F010000}"/>
            </a:ext>
          </a:extLst>
        </xdr:cNvPr>
        <xdr:cNvSpPr txBox="1"/>
      </xdr:nvSpPr>
      <xdr:spPr>
        <a:xfrm>
          <a:off x="10528300" y="893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159148</xdr:rowOff>
    </xdr:from>
    <xdr:to>
      <xdr:col>50</xdr:col>
      <xdr:colOff>165100</xdr:colOff>
      <xdr:row>53</xdr:row>
      <xdr:rowOff>89298</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9588500" y="907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105825</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9372111" y="884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34356</xdr:rowOff>
    </xdr:from>
    <xdr:to>
      <xdr:col>46</xdr:col>
      <xdr:colOff>38100</xdr:colOff>
      <xdr:row>52</xdr:row>
      <xdr:rowOff>135956</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8699500" y="894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152483</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8483111" y="872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170899</xdr:rowOff>
    </xdr:from>
    <xdr:to>
      <xdr:col>41</xdr:col>
      <xdr:colOff>101600</xdr:colOff>
      <xdr:row>53</xdr:row>
      <xdr:rowOff>101049</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7810500" y="908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117576</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7594111" y="886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119738</xdr:rowOff>
    </xdr:from>
    <xdr:to>
      <xdr:col>36</xdr:col>
      <xdr:colOff>165100</xdr:colOff>
      <xdr:row>54</xdr:row>
      <xdr:rowOff>49888</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6921500" y="920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66415</xdr:rowOff>
    </xdr:from>
    <xdr:ext cx="534377"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6705111" y="89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xmlns=""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108907</xdr:rowOff>
    </xdr:from>
    <xdr:to>
      <xdr:col>54</xdr:col>
      <xdr:colOff>189865</xdr:colOff>
      <xdr:row>78</xdr:row>
      <xdr:rowOff>105296</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flipV="1">
          <a:off x="10475595" y="12281857"/>
          <a:ext cx="1270" cy="119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109123</xdr:rowOff>
    </xdr:from>
    <xdr:ext cx="469744" cy="259045"/>
    <xdr:sp macro="" textlink="">
      <xdr:nvSpPr>
        <xdr:cNvPr id="398" name="商工費最小値テキスト">
          <a:extLst>
            <a:ext uri="{FF2B5EF4-FFF2-40B4-BE49-F238E27FC236}">
              <a16:creationId xmlns:a16="http://schemas.microsoft.com/office/drawing/2014/main" xmlns="" id="{00000000-0008-0000-0700-00008E010000}"/>
            </a:ext>
          </a:extLst>
        </xdr:cNvPr>
        <xdr:cNvSpPr txBox="1"/>
      </xdr:nvSpPr>
      <xdr:spPr>
        <a:xfrm>
          <a:off x="10528300" y="134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105296</xdr:rowOff>
    </xdr:from>
    <xdr:to>
      <xdr:col>55</xdr:col>
      <xdr:colOff>88900</xdr:colOff>
      <xdr:row>78</xdr:row>
      <xdr:rowOff>105296</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10388600" y="1347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55584</xdr:rowOff>
    </xdr:from>
    <xdr:ext cx="534377" cy="259045"/>
    <xdr:sp macro="" textlink="">
      <xdr:nvSpPr>
        <xdr:cNvPr id="400" name="商工費最大値テキスト">
          <a:extLst>
            <a:ext uri="{FF2B5EF4-FFF2-40B4-BE49-F238E27FC236}">
              <a16:creationId xmlns:a16="http://schemas.microsoft.com/office/drawing/2014/main" xmlns="" id="{00000000-0008-0000-0700-000090010000}"/>
            </a:ext>
          </a:extLst>
        </xdr:cNvPr>
        <xdr:cNvSpPr txBox="1"/>
      </xdr:nvSpPr>
      <xdr:spPr>
        <a:xfrm>
          <a:off x="10528300" y="120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108907</xdr:rowOff>
    </xdr:from>
    <xdr:to>
      <xdr:col>55</xdr:col>
      <xdr:colOff>88900</xdr:colOff>
      <xdr:row>71</xdr:row>
      <xdr:rowOff>108907</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10388600" y="1228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161006</xdr:rowOff>
    </xdr:from>
    <xdr:to>
      <xdr:col>55</xdr:col>
      <xdr:colOff>0</xdr:colOff>
      <xdr:row>75</xdr:row>
      <xdr:rowOff>42042</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9639300" y="12848306"/>
          <a:ext cx="838200" cy="5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90622</xdr:rowOff>
    </xdr:from>
    <xdr:ext cx="534377" cy="259045"/>
    <xdr:sp macro="" textlink="">
      <xdr:nvSpPr>
        <xdr:cNvPr id="403" name="商工費平均値テキスト">
          <a:extLst>
            <a:ext uri="{FF2B5EF4-FFF2-40B4-BE49-F238E27FC236}">
              <a16:creationId xmlns:a16="http://schemas.microsoft.com/office/drawing/2014/main" xmlns="" id="{00000000-0008-0000-0700-000093010000}"/>
            </a:ext>
          </a:extLst>
        </xdr:cNvPr>
        <xdr:cNvSpPr txBox="1"/>
      </xdr:nvSpPr>
      <xdr:spPr>
        <a:xfrm>
          <a:off x="10528300" y="13120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112195</xdr:rowOff>
    </xdr:from>
    <xdr:to>
      <xdr:col>55</xdr:col>
      <xdr:colOff>50800</xdr:colOff>
      <xdr:row>77</xdr:row>
      <xdr:rowOff>42345</xdr:rowOff>
    </xdr:to>
    <xdr:sp macro="" textlink="">
      <xdr:nvSpPr>
        <xdr:cNvPr id="404" name="フローチャート: 判断 403">
          <a:extLst>
            <a:ext uri="{FF2B5EF4-FFF2-40B4-BE49-F238E27FC236}">
              <a16:creationId xmlns:a16="http://schemas.microsoft.com/office/drawing/2014/main" xmlns="" id="{00000000-0008-0000-0700-000094010000}"/>
            </a:ext>
          </a:extLst>
        </xdr:cNvPr>
        <xdr:cNvSpPr/>
      </xdr:nvSpPr>
      <xdr:spPr>
        <a:xfrm>
          <a:off x="104267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161006</xdr:rowOff>
    </xdr:from>
    <xdr:to>
      <xdr:col>50</xdr:col>
      <xdr:colOff>114300</xdr:colOff>
      <xdr:row>75</xdr:row>
      <xdr:rowOff>37813</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flipV="1">
          <a:off x="8750300" y="12848306"/>
          <a:ext cx="889000" cy="4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73721</xdr:rowOff>
    </xdr:from>
    <xdr:to>
      <xdr:col>50</xdr:col>
      <xdr:colOff>165100</xdr:colOff>
      <xdr:row>77</xdr:row>
      <xdr:rowOff>3871</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9588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166448</xdr:rowOff>
    </xdr:from>
    <xdr:ext cx="534377"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9372111" y="1319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51003</xdr:rowOff>
    </xdr:from>
    <xdr:to>
      <xdr:col>45</xdr:col>
      <xdr:colOff>177800</xdr:colOff>
      <xdr:row>75</xdr:row>
      <xdr:rowOff>37813</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a:off x="7861300" y="12738303"/>
          <a:ext cx="889000" cy="15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86020</xdr:rowOff>
    </xdr:from>
    <xdr:to>
      <xdr:col>46</xdr:col>
      <xdr:colOff>38100</xdr:colOff>
      <xdr:row>77</xdr:row>
      <xdr:rowOff>16170</xdr:rowOff>
    </xdr:to>
    <xdr:sp macro="" textlink="">
      <xdr:nvSpPr>
        <xdr:cNvPr id="409" name="フローチャート: 判断 408">
          <a:extLst>
            <a:ext uri="{FF2B5EF4-FFF2-40B4-BE49-F238E27FC236}">
              <a16:creationId xmlns:a16="http://schemas.microsoft.com/office/drawing/2014/main" xmlns="" id="{00000000-0008-0000-0700-000099010000}"/>
            </a:ext>
          </a:extLst>
        </xdr:cNvPr>
        <xdr:cNvSpPr/>
      </xdr:nvSpPr>
      <xdr:spPr>
        <a:xfrm>
          <a:off x="8699500" y="131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7297</xdr:rowOff>
    </xdr:from>
    <xdr:ext cx="534377"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8483111" y="1320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51003</xdr:rowOff>
    </xdr:from>
    <xdr:to>
      <xdr:col>41</xdr:col>
      <xdr:colOff>50800</xdr:colOff>
      <xdr:row>75</xdr:row>
      <xdr:rowOff>30680</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flipV="1">
          <a:off x="6972300" y="12738303"/>
          <a:ext cx="889000" cy="15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65286</xdr:rowOff>
    </xdr:from>
    <xdr:to>
      <xdr:col>41</xdr:col>
      <xdr:colOff>101600</xdr:colOff>
      <xdr:row>76</xdr:row>
      <xdr:rowOff>166886</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7810500" y="1309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158013</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7594111" y="1318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74476</xdr:rowOff>
    </xdr:from>
    <xdr:to>
      <xdr:col>36</xdr:col>
      <xdr:colOff>165100</xdr:colOff>
      <xdr:row>77</xdr:row>
      <xdr:rowOff>4626</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6921500" y="131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167203</xdr:rowOff>
    </xdr:from>
    <xdr:ext cx="534377"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6705111" y="1319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162692</xdr:rowOff>
    </xdr:from>
    <xdr:to>
      <xdr:col>55</xdr:col>
      <xdr:colOff>50800</xdr:colOff>
      <xdr:row>75</xdr:row>
      <xdr:rowOff>92842</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10426700" y="1284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14119</xdr:rowOff>
    </xdr:from>
    <xdr:ext cx="534377" cy="259045"/>
    <xdr:sp macro="" textlink="">
      <xdr:nvSpPr>
        <xdr:cNvPr id="422" name="商工費該当値テキスト">
          <a:extLst>
            <a:ext uri="{FF2B5EF4-FFF2-40B4-BE49-F238E27FC236}">
              <a16:creationId xmlns:a16="http://schemas.microsoft.com/office/drawing/2014/main" xmlns="" id="{00000000-0008-0000-0700-0000A6010000}"/>
            </a:ext>
          </a:extLst>
        </xdr:cNvPr>
        <xdr:cNvSpPr txBox="1"/>
      </xdr:nvSpPr>
      <xdr:spPr>
        <a:xfrm>
          <a:off x="10528300" y="1270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110206</xdr:rowOff>
    </xdr:from>
    <xdr:to>
      <xdr:col>50</xdr:col>
      <xdr:colOff>165100</xdr:colOff>
      <xdr:row>75</xdr:row>
      <xdr:rowOff>40356</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9588500" y="1279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56883</xdr:rowOff>
    </xdr:from>
    <xdr:ext cx="534377"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9372111" y="1257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158463</xdr:rowOff>
    </xdr:from>
    <xdr:to>
      <xdr:col>46</xdr:col>
      <xdr:colOff>38100</xdr:colOff>
      <xdr:row>75</xdr:row>
      <xdr:rowOff>88613</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8699500" y="1284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105140</xdr:rowOff>
    </xdr:from>
    <xdr:ext cx="534377"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8483111" y="1262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203</xdr:rowOff>
    </xdr:from>
    <xdr:to>
      <xdr:col>41</xdr:col>
      <xdr:colOff>101600</xdr:colOff>
      <xdr:row>74</xdr:row>
      <xdr:rowOff>101803</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7810500" y="1268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118330</xdr:rowOff>
    </xdr:from>
    <xdr:ext cx="534377"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7594111" y="1246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151330</xdr:rowOff>
    </xdr:from>
    <xdr:to>
      <xdr:col>36</xdr:col>
      <xdr:colOff>165100</xdr:colOff>
      <xdr:row>75</xdr:row>
      <xdr:rowOff>81480</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6921500" y="1283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98007</xdr:rowOff>
    </xdr:from>
    <xdr:ext cx="534377"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6705111" y="1261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xmlns=""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xmlns=""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xmlns=""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6305</xdr:rowOff>
    </xdr:from>
    <xdr:to>
      <xdr:col>54</xdr:col>
      <xdr:colOff>189865</xdr:colOff>
      <xdr:row>98</xdr:row>
      <xdr:rowOff>91745</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flipV="1">
          <a:off x="10475595" y="15608255"/>
          <a:ext cx="1270" cy="1285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95572</xdr:rowOff>
    </xdr:from>
    <xdr:ext cx="534377" cy="259045"/>
    <xdr:sp macro="" textlink="">
      <xdr:nvSpPr>
        <xdr:cNvPr id="453" name="土木費最小値テキスト">
          <a:extLst>
            <a:ext uri="{FF2B5EF4-FFF2-40B4-BE49-F238E27FC236}">
              <a16:creationId xmlns:a16="http://schemas.microsoft.com/office/drawing/2014/main" xmlns="" id="{00000000-0008-0000-0700-0000C5010000}"/>
            </a:ext>
          </a:extLst>
        </xdr:cNvPr>
        <xdr:cNvSpPr txBox="1"/>
      </xdr:nvSpPr>
      <xdr:spPr>
        <a:xfrm>
          <a:off x="10528300" y="168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91745</xdr:rowOff>
    </xdr:from>
    <xdr:to>
      <xdr:col>55</xdr:col>
      <xdr:colOff>88900</xdr:colOff>
      <xdr:row>98</xdr:row>
      <xdr:rowOff>91745</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10388600" y="168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124432</xdr:rowOff>
    </xdr:from>
    <xdr:ext cx="599010" cy="259045"/>
    <xdr:sp macro="" textlink="">
      <xdr:nvSpPr>
        <xdr:cNvPr id="455" name="土木費最大値テキスト">
          <a:extLst>
            <a:ext uri="{FF2B5EF4-FFF2-40B4-BE49-F238E27FC236}">
              <a16:creationId xmlns:a16="http://schemas.microsoft.com/office/drawing/2014/main" xmlns="" id="{00000000-0008-0000-0700-0000C7010000}"/>
            </a:ext>
          </a:extLst>
        </xdr:cNvPr>
        <xdr:cNvSpPr txBox="1"/>
      </xdr:nvSpPr>
      <xdr:spPr>
        <a:xfrm>
          <a:off x="10528300" y="1538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6305</xdr:rowOff>
    </xdr:from>
    <xdr:to>
      <xdr:col>55</xdr:col>
      <xdr:colOff>88900</xdr:colOff>
      <xdr:row>91</xdr:row>
      <xdr:rowOff>6305</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10388600" y="15608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151820</xdr:rowOff>
    </xdr:from>
    <xdr:to>
      <xdr:col>55</xdr:col>
      <xdr:colOff>0</xdr:colOff>
      <xdr:row>98</xdr:row>
      <xdr:rowOff>13193</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9639300" y="16782470"/>
          <a:ext cx="838200" cy="3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114555</xdr:rowOff>
    </xdr:from>
    <xdr:ext cx="534377" cy="259045"/>
    <xdr:sp macro="" textlink="">
      <xdr:nvSpPr>
        <xdr:cNvPr id="458" name="土木費平均値テキスト">
          <a:extLst>
            <a:ext uri="{FF2B5EF4-FFF2-40B4-BE49-F238E27FC236}">
              <a16:creationId xmlns:a16="http://schemas.microsoft.com/office/drawing/2014/main" xmlns="" id="{00000000-0008-0000-0700-0000CA010000}"/>
            </a:ext>
          </a:extLst>
        </xdr:cNvPr>
        <xdr:cNvSpPr txBox="1"/>
      </xdr:nvSpPr>
      <xdr:spPr>
        <a:xfrm>
          <a:off x="10528300" y="16745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136128</xdr:rowOff>
    </xdr:from>
    <xdr:to>
      <xdr:col>55</xdr:col>
      <xdr:colOff>50800</xdr:colOff>
      <xdr:row>98</xdr:row>
      <xdr:rowOff>66278</xdr:rowOff>
    </xdr:to>
    <xdr:sp macro="" textlink="">
      <xdr:nvSpPr>
        <xdr:cNvPr id="459" name="フローチャート: 判断 458">
          <a:extLst>
            <a:ext uri="{FF2B5EF4-FFF2-40B4-BE49-F238E27FC236}">
              <a16:creationId xmlns:a16="http://schemas.microsoft.com/office/drawing/2014/main" xmlns="" id="{00000000-0008-0000-0700-0000CB010000}"/>
            </a:ext>
          </a:extLst>
        </xdr:cNvPr>
        <xdr:cNvSpPr/>
      </xdr:nvSpPr>
      <xdr:spPr>
        <a:xfrm>
          <a:off x="10426700" y="167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151820</xdr:rowOff>
    </xdr:from>
    <xdr:to>
      <xdr:col>50</xdr:col>
      <xdr:colOff>114300</xdr:colOff>
      <xdr:row>97</xdr:row>
      <xdr:rowOff>155003</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flipV="1">
          <a:off x="8750300" y="16782470"/>
          <a:ext cx="889000" cy="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129060</xdr:rowOff>
    </xdr:from>
    <xdr:to>
      <xdr:col>50</xdr:col>
      <xdr:colOff>165100</xdr:colOff>
      <xdr:row>98</xdr:row>
      <xdr:rowOff>59210</xdr:rowOff>
    </xdr:to>
    <xdr:sp macro="" textlink="">
      <xdr:nvSpPr>
        <xdr:cNvPr id="461" name="フローチャート: 判断 460">
          <a:extLst>
            <a:ext uri="{FF2B5EF4-FFF2-40B4-BE49-F238E27FC236}">
              <a16:creationId xmlns:a16="http://schemas.microsoft.com/office/drawing/2014/main" xmlns="" id="{00000000-0008-0000-0700-0000CD010000}"/>
            </a:ext>
          </a:extLst>
        </xdr:cNvPr>
        <xdr:cNvSpPr/>
      </xdr:nvSpPr>
      <xdr:spPr>
        <a:xfrm>
          <a:off x="9588500" y="16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50337</xdr:rowOff>
    </xdr:from>
    <xdr:ext cx="534377" cy="259045"/>
    <xdr:sp macro="" textlink="">
      <xdr:nvSpPr>
        <xdr:cNvPr id="462" name="テキスト ボックス 461">
          <a:extLst>
            <a:ext uri="{FF2B5EF4-FFF2-40B4-BE49-F238E27FC236}">
              <a16:creationId xmlns:a16="http://schemas.microsoft.com/office/drawing/2014/main" xmlns="" id="{00000000-0008-0000-0700-0000CE010000}"/>
            </a:ext>
          </a:extLst>
        </xdr:cNvPr>
        <xdr:cNvSpPr txBox="1"/>
      </xdr:nvSpPr>
      <xdr:spPr>
        <a:xfrm>
          <a:off x="9372111" y="1685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155003</xdr:rowOff>
    </xdr:from>
    <xdr:to>
      <xdr:col>45</xdr:col>
      <xdr:colOff>177800</xdr:colOff>
      <xdr:row>98</xdr:row>
      <xdr:rowOff>7798</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flipV="1">
          <a:off x="7861300" y="16785653"/>
          <a:ext cx="889000" cy="2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143224</xdr:rowOff>
    </xdr:from>
    <xdr:to>
      <xdr:col>46</xdr:col>
      <xdr:colOff>38100</xdr:colOff>
      <xdr:row>98</xdr:row>
      <xdr:rowOff>73374</xdr:rowOff>
    </xdr:to>
    <xdr:sp macro="" textlink="">
      <xdr:nvSpPr>
        <xdr:cNvPr id="464" name="フローチャート: 判断 463">
          <a:extLst>
            <a:ext uri="{FF2B5EF4-FFF2-40B4-BE49-F238E27FC236}">
              <a16:creationId xmlns:a16="http://schemas.microsoft.com/office/drawing/2014/main" xmlns="" id="{00000000-0008-0000-0700-0000D0010000}"/>
            </a:ext>
          </a:extLst>
        </xdr:cNvPr>
        <xdr:cNvSpPr/>
      </xdr:nvSpPr>
      <xdr:spPr>
        <a:xfrm>
          <a:off x="8699500" y="1677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64501</xdr:rowOff>
    </xdr:from>
    <xdr:ext cx="534377" cy="259045"/>
    <xdr:sp macro="" textlink="">
      <xdr:nvSpPr>
        <xdr:cNvPr id="465" name="テキスト ボックス 464">
          <a:extLst>
            <a:ext uri="{FF2B5EF4-FFF2-40B4-BE49-F238E27FC236}">
              <a16:creationId xmlns:a16="http://schemas.microsoft.com/office/drawing/2014/main" xmlns="" id="{00000000-0008-0000-0700-0000D1010000}"/>
            </a:ext>
          </a:extLst>
        </xdr:cNvPr>
        <xdr:cNvSpPr txBox="1"/>
      </xdr:nvSpPr>
      <xdr:spPr>
        <a:xfrm>
          <a:off x="8483111" y="1686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170861</xdr:rowOff>
    </xdr:from>
    <xdr:to>
      <xdr:col>41</xdr:col>
      <xdr:colOff>50800</xdr:colOff>
      <xdr:row>98</xdr:row>
      <xdr:rowOff>7798</xdr:rowOff>
    </xdr:to>
    <xdr:cxnSp macro="">
      <xdr:nvCxnSpPr>
        <xdr:cNvPr id="466" name="直線コネクタ 465">
          <a:extLst>
            <a:ext uri="{FF2B5EF4-FFF2-40B4-BE49-F238E27FC236}">
              <a16:creationId xmlns:a16="http://schemas.microsoft.com/office/drawing/2014/main" xmlns="" id="{00000000-0008-0000-0700-0000D2010000}"/>
            </a:ext>
          </a:extLst>
        </xdr:cNvPr>
        <xdr:cNvCxnSpPr/>
      </xdr:nvCxnSpPr>
      <xdr:spPr>
        <a:xfrm>
          <a:off x="6972300" y="16801511"/>
          <a:ext cx="889000" cy="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124034</xdr:rowOff>
    </xdr:from>
    <xdr:to>
      <xdr:col>41</xdr:col>
      <xdr:colOff>101600</xdr:colOff>
      <xdr:row>98</xdr:row>
      <xdr:rowOff>54184</xdr:rowOff>
    </xdr:to>
    <xdr:sp macro="" textlink="">
      <xdr:nvSpPr>
        <xdr:cNvPr id="467" name="フローチャート: 判断 466">
          <a:extLst>
            <a:ext uri="{FF2B5EF4-FFF2-40B4-BE49-F238E27FC236}">
              <a16:creationId xmlns:a16="http://schemas.microsoft.com/office/drawing/2014/main" xmlns="" id="{00000000-0008-0000-0700-0000D3010000}"/>
            </a:ext>
          </a:extLst>
        </xdr:cNvPr>
        <xdr:cNvSpPr/>
      </xdr:nvSpPr>
      <xdr:spPr>
        <a:xfrm>
          <a:off x="78105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70711</xdr:rowOff>
    </xdr:from>
    <xdr:ext cx="534377"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7594111" y="1652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97726</xdr:rowOff>
    </xdr:from>
    <xdr:to>
      <xdr:col>36</xdr:col>
      <xdr:colOff>165100</xdr:colOff>
      <xdr:row>98</xdr:row>
      <xdr:rowOff>27876</xdr:rowOff>
    </xdr:to>
    <xdr:sp macro="" textlink="">
      <xdr:nvSpPr>
        <xdr:cNvPr id="469" name="フローチャート: 判断 468">
          <a:extLst>
            <a:ext uri="{FF2B5EF4-FFF2-40B4-BE49-F238E27FC236}">
              <a16:creationId xmlns:a16="http://schemas.microsoft.com/office/drawing/2014/main" xmlns="" id="{00000000-0008-0000-0700-0000D5010000}"/>
            </a:ext>
          </a:extLst>
        </xdr:cNvPr>
        <xdr:cNvSpPr/>
      </xdr:nvSpPr>
      <xdr:spPr>
        <a:xfrm>
          <a:off x="6921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44403</xdr:rowOff>
    </xdr:from>
    <xdr:ext cx="534377"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6705111" y="165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133843</xdr:rowOff>
    </xdr:from>
    <xdr:to>
      <xdr:col>55</xdr:col>
      <xdr:colOff>50800</xdr:colOff>
      <xdr:row>98</xdr:row>
      <xdr:rowOff>63993</xdr:rowOff>
    </xdr:to>
    <xdr:sp macro="" textlink="">
      <xdr:nvSpPr>
        <xdr:cNvPr id="476" name="楕円 475">
          <a:extLst>
            <a:ext uri="{FF2B5EF4-FFF2-40B4-BE49-F238E27FC236}">
              <a16:creationId xmlns:a16="http://schemas.microsoft.com/office/drawing/2014/main" xmlns="" id="{00000000-0008-0000-0700-0000DC010000}"/>
            </a:ext>
          </a:extLst>
        </xdr:cNvPr>
        <xdr:cNvSpPr/>
      </xdr:nvSpPr>
      <xdr:spPr>
        <a:xfrm>
          <a:off x="10426700" y="1676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93220</xdr:rowOff>
    </xdr:from>
    <xdr:ext cx="534377" cy="259045"/>
    <xdr:sp macro="" textlink="">
      <xdr:nvSpPr>
        <xdr:cNvPr id="477" name="土木費該当値テキスト">
          <a:extLst>
            <a:ext uri="{FF2B5EF4-FFF2-40B4-BE49-F238E27FC236}">
              <a16:creationId xmlns:a16="http://schemas.microsoft.com/office/drawing/2014/main" xmlns="" id="{00000000-0008-0000-0700-0000DD010000}"/>
            </a:ext>
          </a:extLst>
        </xdr:cNvPr>
        <xdr:cNvSpPr txBox="1"/>
      </xdr:nvSpPr>
      <xdr:spPr>
        <a:xfrm>
          <a:off x="10528300" y="1655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101020</xdr:rowOff>
    </xdr:from>
    <xdr:to>
      <xdr:col>50</xdr:col>
      <xdr:colOff>165100</xdr:colOff>
      <xdr:row>98</xdr:row>
      <xdr:rowOff>31170</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9588500" y="1673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47697</xdr:rowOff>
    </xdr:from>
    <xdr:ext cx="534377"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9372111" y="1650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104203</xdr:rowOff>
    </xdr:from>
    <xdr:to>
      <xdr:col>46</xdr:col>
      <xdr:colOff>38100</xdr:colOff>
      <xdr:row>98</xdr:row>
      <xdr:rowOff>34353</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8699500" y="1673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50880</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8483111" y="1651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128448</xdr:rowOff>
    </xdr:from>
    <xdr:to>
      <xdr:col>41</xdr:col>
      <xdr:colOff>101600</xdr:colOff>
      <xdr:row>98</xdr:row>
      <xdr:rowOff>58598</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7810500" y="1675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49725</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7594111" y="1685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120061</xdr:rowOff>
    </xdr:from>
    <xdr:to>
      <xdr:col>36</xdr:col>
      <xdr:colOff>165100</xdr:colOff>
      <xdr:row>98</xdr:row>
      <xdr:rowOff>50211</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6921500" y="1675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41338</xdr:rowOff>
    </xdr:from>
    <xdr:ext cx="534377"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6705111" y="1684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xmlns=""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xmlns=""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a:extLst>
            <a:ext uri="{FF2B5EF4-FFF2-40B4-BE49-F238E27FC236}">
              <a16:creationId xmlns:a16="http://schemas.microsoft.com/office/drawing/2014/main" xmlns="" id="{00000000-0008-0000-0700-0000F0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xmlns="" id="{00000000-0008-0000-07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xmlns=""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113045</xdr:rowOff>
    </xdr:from>
    <xdr:to>
      <xdr:col>85</xdr:col>
      <xdr:colOff>126364</xdr:colOff>
      <xdr:row>38</xdr:row>
      <xdr:rowOff>110759</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flipV="1">
          <a:off x="16317595" y="5427995"/>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114586</xdr:rowOff>
    </xdr:from>
    <xdr:ext cx="534377" cy="259045"/>
    <xdr:sp macro="" textlink="">
      <xdr:nvSpPr>
        <xdr:cNvPr id="509" name="消防費最小値テキスト">
          <a:extLst>
            <a:ext uri="{FF2B5EF4-FFF2-40B4-BE49-F238E27FC236}">
              <a16:creationId xmlns:a16="http://schemas.microsoft.com/office/drawing/2014/main" xmlns="" id="{00000000-0008-0000-0700-0000FD010000}"/>
            </a:ext>
          </a:extLst>
        </xdr:cNvPr>
        <xdr:cNvSpPr txBox="1"/>
      </xdr:nvSpPr>
      <xdr:spPr>
        <a:xfrm>
          <a:off x="16370300" y="662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110759</xdr:rowOff>
    </xdr:from>
    <xdr:to>
      <xdr:col>86</xdr:col>
      <xdr:colOff>25400</xdr:colOff>
      <xdr:row>38</xdr:row>
      <xdr:rowOff>110759</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6230600" y="662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59722</xdr:rowOff>
    </xdr:from>
    <xdr:ext cx="534377" cy="259045"/>
    <xdr:sp macro="" textlink="">
      <xdr:nvSpPr>
        <xdr:cNvPr id="511" name="消防費最大値テキスト">
          <a:extLst>
            <a:ext uri="{FF2B5EF4-FFF2-40B4-BE49-F238E27FC236}">
              <a16:creationId xmlns:a16="http://schemas.microsoft.com/office/drawing/2014/main" xmlns="" id="{00000000-0008-0000-0700-0000FF010000}"/>
            </a:ext>
          </a:extLst>
        </xdr:cNvPr>
        <xdr:cNvSpPr txBox="1"/>
      </xdr:nvSpPr>
      <xdr:spPr>
        <a:xfrm>
          <a:off x="16370300" y="520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113045</xdr:rowOff>
    </xdr:from>
    <xdr:to>
      <xdr:col>86</xdr:col>
      <xdr:colOff>25400</xdr:colOff>
      <xdr:row>31</xdr:row>
      <xdr:rowOff>113045</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6230600" y="542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54661</xdr:rowOff>
    </xdr:from>
    <xdr:to>
      <xdr:col>85</xdr:col>
      <xdr:colOff>127000</xdr:colOff>
      <xdr:row>35</xdr:row>
      <xdr:rowOff>113868</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flipV="1">
          <a:off x="15481300" y="6055411"/>
          <a:ext cx="838200" cy="5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146834</xdr:rowOff>
    </xdr:from>
    <xdr:ext cx="534377" cy="259045"/>
    <xdr:sp macro="" textlink="">
      <xdr:nvSpPr>
        <xdr:cNvPr id="514" name="消防費平均値テキスト">
          <a:extLst>
            <a:ext uri="{FF2B5EF4-FFF2-40B4-BE49-F238E27FC236}">
              <a16:creationId xmlns:a16="http://schemas.microsoft.com/office/drawing/2014/main" xmlns="" id="{00000000-0008-0000-0700-000002020000}"/>
            </a:ext>
          </a:extLst>
        </xdr:cNvPr>
        <xdr:cNvSpPr txBox="1"/>
      </xdr:nvSpPr>
      <xdr:spPr>
        <a:xfrm>
          <a:off x="16370300" y="6147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168407</xdr:rowOff>
    </xdr:from>
    <xdr:to>
      <xdr:col>85</xdr:col>
      <xdr:colOff>177800</xdr:colOff>
      <xdr:row>36</xdr:row>
      <xdr:rowOff>98557</xdr:rowOff>
    </xdr:to>
    <xdr:sp macro="" textlink="">
      <xdr:nvSpPr>
        <xdr:cNvPr id="515" name="フローチャート: 判断 514">
          <a:extLst>
            <a:ext uri="{FF2B5EF4-FFF2-40B4-BE49-F238E27FC236}">
              <a16:creationId xmlns:a16="http://schemas.microsoft.com/office/drawing/2014/main" xmlns="" id="{00000000-0008-0000-0700-000003020000}"/>
            </a:ext>
          </a:extLst>
        </xdr:cNvPr>
        <xdr:cNvSpPr/>
      </xdr:nvSpPr>
      <xdr:spPr>
        <a:xfrm>
          <a:off x="162687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75006</xdr:rowOff>
    </xdr:from>
    <xdr:to>
      <xdr:col>81</xdr:col>
      <xdr:colOff>50800</xdr:colOff>
      <xdr:row>35</xdr:row>
      <xdr:rowOff>113868</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4592300" y="607575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162738</xdr:rowOff>
    </xdr:from>
    <xdr:to>
      <xdr:col>81</xdr:col>
      <xdr:colOff>101600</xdr:colOff>
      <xdr:row>36</xdr:row>
      <xdr:rowOff>92888</xdr:rowOff>
    </xdr:to>
    <xdr:sp macro="" textlink="">
      <xdr:nvSpPr>
        <xdr:cNvPr id="517" name="フローチャート: 判断 516">
          <a:extLst>
            <a:ext uri="{FF2B5EF4-FFF2-40B4-BE49-F238E27FC236}">
              <a16:creationId xmlns:a16="http://schemas.microsoft.com/office/drawing/2014/main" xmlns="" id="{00000000-0008-0000-0700-000005020000}"/>
            </a:ext>
          </a:extLst>
        </xdr:cNvPr>
        <xdr:cNvSpPr/>
      </xdr:nvSpPr>
      <xdr:spPr>
        <a:xfrm>
          <a:off x="15430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84015</xdr:rowOff>
    </xdr:from>
    <xdr:ext cx="534377" cy="259045"/>
    <xdr:sp macro="" textlink="">
      <xdr:nvSpPr>
        <xdr:cNvPr id="518" name="テキスト ボックス 517">
          <a:extLst>
            <a:ext uri="{FF2B5EF4-FFF2-40B4-BE49-F238E27FC236}">
              <a16:creationId xmlns:a16="http://schemas.microsoft.com/office/drawing/2014/main" xmlns="" id="{00000000-0008-0000-0700-000006020000}"/>
            </a:ext>
          </a:extLst>
        </xdr:cNvPr>
        <xdr:cNvSpPr txBox="1"/>
      </xdr:nvSpPr>
      <xdr:spPr>
        <a:xfrm>
          <a:off x="15214111" y="625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75006</xdr:rowOff>
    </xdr:from>
    <xdr:to>
      <xdr:col>76</xdr:col>
      <xdr:colOff>114300</xdr:colOff>
      <xdr:row>35</xdr:row>
      <xdr:rowOff>138740</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flipV="1">
          <a:off x="13703300" y="6075756"/>
          <a:ext cx="889000" cy="6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164658</xdr:rowOff>
    </xdr:from>
    <xdr:to>
      <xdr:col>76</xdr:col>
      <xdr:colOff>165100</xdr:colOff>
      <xdr:row>36</xdr:row>
      <xdr:rowOff>94808</xdr:rowOff>
    </xdr:to>
    <xdr:sp macro="" textlink="">
      <xdr:nvSpPr>
        <xdr:cNvPr id="520" name="フローチャート: 判断 519">
          <a:extLst>
            <a:ext uri="{FF2B5EF4-FFF2-40B4-BE49-F238E27FC236}">
              <a16:creationId xmlns:a16="http://schemas.microsoft.com/office/drawing/2014/main" xmlns="" id="{00000000-0008-0000-0700-000008020000}"/>
            </a:ext>
          </a:extLst>
        </xdr:cNvPr>
        <xdr:cNvSpPr/>
      </xdr:nvSpPr>
      <xdr:spPr>
        <a:xfrm>
          <a:off x="14541500" y="61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85935</xdr:rowOff>
    </xdr:from>
    <xdr:ext cx="534377" cy="259045"/>
    <xdr:sp macro="" textlink="">
      <xdr:nvSpPr>
        <xdr:cNvPr id="521" name="テキスト ボックス 520">
          <a:extLst>
            <a:ext uri="{FF2B5EF4-FFF2-40B4-BE49-F238E27FC236}">
              <a16:creationId xmlns:a16="http://schemas.microsoft.com/office/drawing/2014/main" xmlns="" id="{00000000-0008-0000-0700-000009020000}"/>
            </a:ext>
          </a:extLst>
        </xdr:cNvPr>
        <xdr:cNvSpPr txBox="1"/>
      </xdr:nvSpPr>
      <xdr:spPr>
        <a:xfrm>
          <a:off x="14325111" y="625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138740</xdr:rowOff>
    </xdr:from>
    <xdr:to>
      <xdr:col>71</xdr:col>
      <xdr:colOff>177800</xdr:colOff>
      <xdr:row>35</xdr:row>
      <xdr:rowOff>166263</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flipV="1">
          <a:off x="12814300" y="6139490"/>
          <a:ext cx="889000" cy="2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82453</xdr:rowOff>
    </xdr:from>
    <xdr:to>
      <xdr:col>72</xdr:col>
      <xdr:colOff>38100</xdr:colOff>
      <xdr:row>36</xdr:row>
      <xdr:rowOff>12603</xdr:rowOff>
    </xdr:to>
    <xdr:sp macro="" textlink="">
      <xdr:nvSpPr>
        <xdr:cNvPr id="523" name="フローチャート: 判断 522">
          <a:extLst>
            <a:ext uri="{FF2B5EF4-FFF2-40B4-BE49-F238E27FC236}">
              <a16:creationId xmlns:a16="http://schemas.microsoft.com/office/drawing/2014/main" xmlns="" id="{00000000-0008-0000-0700-00000B020000}"/>
            </a:ext>
          </a:extLst>
        </xdr:cNvPr>
        <xdr:cNvSpPr/>
      </xdr:nvSpPr>
      <xdr:spPr>
        <a:xfrm>
          <a:off x="13652500" y="608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29130</xdr:rowOff>
    </xdr:from>
    <xdr:ext cx="534377"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3436111" y="585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92329</xdr:rowOff>
    </xdr:from>
    <xdr:to>
      <xdr:col>67</xdr:col>
      <xdr:colOff>101600</xdr:colOff>
      <xdr:row>35</xdr:row>
      <xdr:rowOff>22479</xdr:rowOff>
    </xdr:to>
    <xdr:sp macro="" textlink="">
      <xdr:nvSpPr>
        <xdr:cNvPr id="525" name="フローチャート: 判断 524">
          <a:extLst>
            <a:ext uri="{FF2B5EF4-FFF2-40B4-BE49-F238E27FC236}">
              <a16:creationId xmlns:a16="http://schemas.microsoft.com/office/drawing/2014/main" xmlns="" id="{00000000-0008-0000-0700-00000D020000}"/>
            </a:ext>
          </a:extLst>
        </xdr:cNvPr>
        <xdr:cNvSpPr/>
      </xdr:nvSpPr>
      <xdr:spPr>
        <a:xfrm>
          <a:off x="12763500" y="59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39006</xdr:rowOff>
    </xdr:from>
    <xdr:ext cx="534377"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2547111" y="569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3861</xdr:rowOff>
    </xdr:from>
    <xdr:to>
      <xdr:col>85</xdr:col>
      <xdr:colOff>177800</xdr:colOff>
      <xdr:row>35</xdr:row>
      <xdr:rowOff>105461</xdr:rowOff>
    </xdr:to>
    <xdr:sp macro="" textlink="">
      <xdr:nvSpPr>
        <xdr:cNvPr id="532" name="楕円 531">
          <a:extLst>
            <a:ext uri="{FF2B5EF4-FFF2-40B4-BE49-F238E27FC236}">
              <a16:creationId xmlns:a16="http://schemas.microsoft.com/office/drawing/2014/main" xmlns="" id="{00000000-0008-0000-0700-000014020000}"/>
            </a:ext>
          </a:extLst>
        </xdr:cNvPr>
        <xdr:cNvSpPr/>
      </xdr:nvSpPr>
      <xdr:spPr>
        <a:xfrm>
          <a:off x="16268700" y="600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26738</xdr:rowOff>
    </xdr:from>
    <xdr:ext cx="534377" cy="259045"/>
    <xdr:sp macro="" textlink="">
      <xdr:nvSpPr>
        <xdr:cNvPr id="533" name="消防費該当値テキスト">
          <a:extLst>
            <a:ext uri="{FF2B5EF4-FFF2-40B4-BE49-F238E27FC236}">
              <a16:creationId xmlns:a16="http://schemas.microsoft.com/office/drawing/2014/main" xmlns="" id="{00000000-0008-0000-0700-000015020000}"/>
            </a:ext>
          </a:extLst>
        </xdr:cNvPr>
        <xdr:cNvSpPr txBox="1"/>
      </xdr:nvSpPr>
      <xdr:spPr>
        <a:xfrm>
          <a:off x="16370300" y="585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63068</xdr:rowOff>
    </xdr:from>
    <xdr:to>
      <xdr:col>81</xdr:col>
      <xdr:colOff>101600</xdr:colOff>
      <xdr:row>35</xdr:row>
      <xdr:rowOff>164668</xdr:rowOff>
    </xdr:to>
    <xdr:sp macro="" textlink="">
      <xdr:nvSpPr>
        <xdr:cNvPr id="534" name="楕円 533">
          <a:extLst>
            <a:ext uri="{FF2B5EF4-FFF2-40B4-BE49-F238E27FC236}">
              <a16:creationId xmlns:a16="http://schemas.microsoft.com/office/drawing/2014/main" xmlns="" id="{00000000-0008-0000-0700-000016020000}"/>
            </a:ext>
          </a:extLst>
        </xdr:cNvPr>
        <xdr:cNvSpPr/>
      </xdr:nvSpPr>
      <xdr:spPr>
        <a:xfrm>
          <a:off x="15430500" y="606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9745</xdr:rowOff>
    </xdr:from>
    <xdr:ext cx="534377"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5214111" y="583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24206</xdr:rowOff>
    </xdr:from>
    <xdr:to>
      <xdr:col>76</xdr:col>
      <xdr:colOff>165100</xdr:colOff>
      <xdr:row>35</xdr:row>
      <xdr:rowOff>125806</xdr:rowOff>
    </xdr:to>
    <xdr:sp macro="" textlink="">
      <xdr:nvSpPr>
        <xdr:cNvPr id="536" name="楕円 535">
          <a:extLst>
            <a:ext uri="{FF2B5EF4-FFF2-40B4-BE49-F238E27FC236}">
              <a16:creationId xmlns:a16="http://schemas.microsoft.com/office/drawing/2014/main" xmlns="" id="{00000000-0008-0000-0700-000018020000}"/>
            </a:ext>
          </a:extLst>
        </xdr:cNvPr>
        <xdr:cNvSpPr/>
      </xdr:nvSpPr>
      <xdr:spPr>
        <a:xfrm>
          <a:off x="14541500" y="60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142333</xdr:rowOff>
    </xdr:from>
    <xdr:ext cx="534377"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4325111" y="580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87940</xdr:rowOff>
    </xdr:from>
    <xdr:to>
      <xdr:col>72</xdr:col>
      <xdr:colOff>38100</xdr:colOff>
      <xdr:row>36</xdr:row>
      <xdr:rowOff>18090</xdr:rowOff>
    </xdr:to>
    <xdr:sp macro="" textlink="">
      <xdr:nvSpPr>
        <xdr:cNvPr id="538" name="楕円 537">
          <a:extLst>
            <a:ext uri="{FF2B5EF4-FFF2-40B4-BE49-F238E27FC236}">
              <a16:creationId xmlns:a16="http://schemas.microsoft.com/office/drawing/2014/main" xmlns="" id="{00000000-0008-0000-0700-00001A020000}"/>
            </a:ext>
          </a:extLst>
        </xdr:cNvPr>
        <xdr:cNvSpPr/>
      </xdr:nvSpPr>
      <xdr:spPr>
        <a:xfrm>
          <a:off x="13652500" y="608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9217</xdr:rowOff>
    </xdr:from>
    <xdr:ext cx="534377"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3436111" y="618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115463</xdr:rowOff>
    </xdr:from>
    <xdr:to>
      <xdr:col>67</xdr:col>
      <xdr:colOff>101600</xdr:colOff>
      <xdr:row>36</xdr:row>
      <xdr:rowOff>45613</xdr:rowOff>
    </xdr:to>
    <xdr:sp macro="" textlink="">
      <xdr:nvSpPr>
        <xdr:cNvPr id="540" name="楕円 539">
          <a:extLst>
            <a:ext uri="{FF2B5EF4-FFF2-40B4-BE49-F238E27FC236}">
              <a16:creationId xmlns:a16="http://schemas.microsoft.com/office/drawing/2014/main" xmlns="" id="{00000000-0008-0000-0700-00001C020000}"/>
            </a:ext>
          </a:extLst>
        </xdr:cNvPr>
        <xdr:cNvSpPr/>
      </xdr:nvSpPr>
      <xdr:spPr>
        <a:xfrm>
          <a:off x="12763500" y="611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36740</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2547111" y="620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xmlns=""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xmlns=""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a:extLst>
            <a:ext uri="{FF2B5EF4-FFF2-40B4-BE49-F238E27FC236}">
              <a16:creationId xmlns:a16="http://schemas.microsoft.com/office/drawing/2014/main" xmlns="" id="{00000000-0008-0000-0700-000029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xmlns=""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109606</xdr:rowOff>
    </xdr:from>
    <xdr:to>
      <xdr:col>85</xdr:col>
      <xdr:colOff>126364</xdr:colOff>
      <xdr:row>58</xdr:row>
      <xdr:rowOff>125968</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flipV="1">
          <a:off x="16317595" y="8510656"/>
          <a:ext cx="1269" cy="155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129795</xdr:rowOff>
    </xdr:from>
    <xdr:ext cx="534377" cy="259045"/>
    <xdr:sp macro="" textlink="">
      <xdr:nvSpPr>
        <xdr:cNvPr id="569" name="教育費最小値テキスト">
          <a:extLst>
            <a:ext uri="{FF2B5EF4-FFF2-40B4-BE49-F238E27FC236}">
              <a16:creationId xmlns:a16="http://schemas.microsoft.com/office/drawing/2014/main" xmlns="" id="{00000000-0008-0000-0700-000039020000}"/>
            </a:ext>
          </a:extLst>
        </xdr:cNvPr>
        <xdr:cNvSpPr txBox="1"/>
      </xdr:nvSpPr>
      <xdr:spPr>
        <a:xfrm>
          <a:off x="16370300" y="100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125968</xdr:rowOff>
    </xdr:from>
    <xdr:to>
      <xdr:col>86</xdr:col>
      <xdr:colOff>25400</xdr:colOff>
      <xdr:row>58</xdr:row>
      <xdr:rowOff>125968</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6230600" y="100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56283</xdr:rowOff>
    </xdr:from>
    <xdr:ext cx="599010" cy="259045"/>
    <xdr:sp macro="" textlink="">
      <xdr:nvSpPr>
        <xdr:cNvPr id="571" name="教育費最大値テキスト">
          <a:extLst>
            <a:ext uri="{FF2B5EF4-FFF2-40B4-BE49-F238E27FC236}">
              <a16:creationId xmlns:a16="http://schemas.microsoft.com/office/drawing/2014/main" xmlns="" id="{00000000-0008-0000-0700-00003B020000}"/>
            </a:ext>
          </a:extLst>
        </xdr:cNvPr>
        <xdr:cNvSpPr txBox="1"/>
      </xdr:nvSpPr>
      <xdr:spPr>
        <a:xfrm>
          <a:off x="16370300" y="828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109606</xdr:rowOff>
    </xdr:from>
    <xdr:to>
      <xdr:col>86</xdr:col>
      <xdr:colOff>25400</xdr:colOff>
      <xdr:row>49</xdr:row>
      <xdr:rowOff>109606</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6230600" y="85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37320</xdr:rowOff>
    </xdr:from>
    <xdr:to>
      <xdr:col>85</xdr:col>
      <xdr:colOff>127000</xdr:colOff>
      <xdr:row>57</xdr:row>
      <xdr:rowOff>22689</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5481300" y="9467070"/>
          <a:ext cx="838200" cy="32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51835</xdr:rowOff>
    </xdr:from>
    <xdr:ext cx="534377" cy="259045"/>
    <xdr:sp macro="" textlink="">
      <xdr:nvSpPr>
        <xdr:cNvPr id="574" name="教育費平均値テキスト">
          <a:extLst>
            <a:ext uri="{FF2B5EF4-FFF2-40B4-BE49-F238E27FC236}">
              <a16:creationId xmlns:a16="http://schemas.microsoft.com/office/drawing/2014/main" xmlns="" id="{00000000-0008-0000-0700-00003E020000}"/>
            </a:ext>
          </a:extLst>
        </xdr:cNvPr>
        <xdr:cNvSpPr txBox="1"/>
      </xdr:nvSpPr>
      <xdr:spPr>
        <a:xfrm>
          <a:off x="16370300" y="9481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28958</xdr:rowOff>
    </xdr:from>
    <xdr:to>
      <xdr:col>85</xdr:col>
      <xdr:colOff>177800</xdr:colOff>
      <xdr:row>56</xdr:row>
      <xdr:rowOff>130558</xdr:rowOff>
    </xdr:to>
    <xdr:sp macro="" textlink="">
      <xdr:nvSpPr>
        <xdr:cNvPr id="575" name="フローチャート: 判断 574">
          <a:extLst>
            <a:ext uri="{FF2B5EF4-FFF2-40B4-BE49-F238E27FC236}">
              <a16:creationId xmlns:a16="http://schemas.microsoft.com/office/drawing/2014/main" xmlns="" id="{00000000-0008-0000-0700-00003F020000}"/>
            </a:ext>
          </a:extLst>
        </xdr:cNvPr>
        <xdr:cNvSpPr/>
      </xdr:nvSpPr>
      <xdr:spPr>
        <a:xfrm>
          <a:off x="16268700" y="963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37320</xdr:rowOff>
    </xdr:from>
    <xdr:to>
      <xdr:col>81</xdr:col>
      <xdr:colOff>50800</xdr:colOff>
      <xdr:row>55</xdr:row>
      <xdr:rowOff>59086</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flipV="1">
          <a:off x="14592300" y="9467070"/>
          <a:ext cx="889000" cy="2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171245</xdr:rowOff>
    </xdr:from>
    <xdr:to>
      <xdr:col>81</xdr:col>
      <xdr:colOff>101600</xdr:colOff>
      <xdr:row>56</xdr:row>
      <xdr:rowOff>101395</xdr:rowOff>
    </xdr:to>
    <xdr:sp macro="" textlink="">
      <xdr:nvSpPr>
        <xdr:cNvPr id="577" name="フローチャート: 判断 576">
          <a:extLst>
            <a:ext uri="{FF2B5EF4-FFF2-40B4-BE49-F238E27FC236}">
              <a16:creationId xmlns:a16="http://schemas.microsoft.com/office/drawing/2014/main" xmlns="" id="{00000000-0008-0000-0700-000041020000}"/>
            </a:ext>
          </a:extLst>
        </xdr:cNvPr>
        <xdr:cNvSpPr/>
      </xdr:nvSpPr>
      <xdr:spPr>
        <a:xfrm>
          <a:off x="154305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92522</xdr:rowOff>
    </xdr:from>
    <xdr:ext cx="534377"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5214111" y="969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95645</xdr:rowOff>
    </xdr:from>
    <xdr:to>
      <xdr:col>76</xdr:col>
      <xdr:colOff>114300</xdr:colOff>
      <xdr:row>55</xdr:row>
      <xdr:rowOff>59086</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a:off x="13703300" y="9011045"/>
          <a:ext cx="889000" cy="47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32910</xdr:rowOff>
    </xdr:from>
    <xdr:to>
      <xdr:col>76</xdr:col>
      <xdr:colOff>165100</xdr:colOff>
      <xdr:row>56</xdr:row>
      <xdr:rowOff>134510</xdr:rowOff>
    </xdr:to>
    <xdr:sp macro="" textlink="">
      <xdr:nvSpPr>
        <xdr:cNvPr id="580" name="フローチャート: 判断 579">
          <a:extLst>
            <a:ext uri="{FF2B5EF4-FFF2-40B4-BE49-F238E27FC236}">
              <a16:creationId xmlns:a16="http://schemas.microsoft.com/office/drawing/2014/main" xmlns="" id="{00000000-0008-0000-0700-000044020000}"/>
            </a:ext>
          </a:extLst>
        </xdr:cNvPr>
        <xdr:cNvSpPr/>
      </xdr:nvSpPr>
      <xdr:spPr>
        <a:xfrm>
          <a:off x="14541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125637</xdr:rowOff>
    </xdr:from>
    <xdr:ext cx="534377"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4325111" y="972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95645</xdr:rowOff>
    </xdr:from>
    <xdr:to>
      <xdr:col>71</xdr:col>
      <xdr:colOff>177800</xdr:colOff>
      <xdr:row>52</xdr:row>
      <xdr:rowOff>156470</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flipV="1">
          <a:off x="12814300" y="9011045"/>
          <a:ext cx="889000" cy="6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135583</xdr:rowOff>
    </xdr:from>
    <xdr:to>
      <xdr:col>72</xdr:col>
      <xdr:colOff>38100</xdr:colOff>
      <xdr:row>56</xdr:row>
      <xdr:rowOff>65733</xdr:rowOff>
    </xdr:to>
    <xdr:sp macro="" textlink="">
      <xdr:nvSpPr>
        <xdr:cNvPr id="583" name="フローチャート: 判断 582">
          <a:extLst>
            <a:ext uri="{FF2B5EF4-FFF2-40B4-BE49-F238E27FC236}">
              <a16:creationId xmlns:a16="http://schemas.microsoft.com/office/drawing/2014/main" xmlns="" id="{00000000-0008-0000-0700-000047020000}"/>
            </a:ext>
          </a:extLst>
        </xdr:cNvPr>
        <xdr:cNvSpPr/>
      </xdr:nvSpPr>
      <xdr:spPr>
        <a:xfrm>
          <a:off x="13652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56860</xdr:rowOff>
    </xdr:from>
    <xdr:ext cx="534377"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3436111" y="965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68914</xdr:rowOff>
    </xdr:from>
    <xdr:to>
      <xdr:col>67</xdr:col>
      <xdr:colOff>101600</xdr:colOff>
      <xdr:row>55</xdr:row>
      <xdr:rowOff>170514</xdr:rowOff>
    </xdr:to>
    <xdr:sp macro="" textlink="">
      <xdr:nvSpPr>
        <xdr:cNvPr id="585" name="フローチャート: 判断 584">
          <a:extLst>
            <a:ext uri="{FF2B5EF4-FFF2-40B4-BE49-F238E27FC236}">
              <a16:creationId xmlns:a16="http://schemas.microsoft.com/office/drawing/2014/main" xmlns="" id="{00000000-0008-0000-0700-000049020000}"/>
            </a:ext>
          </a:extLst>
        </xdr:cNvPr>
        <xdr:cNvSpPr/>
      </xdr:nvSpPr>
      <xdr:spPr>
        <a:xfrm>
          <a:off x="12763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161641</xdr:rowOff>
    </xdr:from>
    <xdr:ext cx="534377"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2547111" y="959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143339</xdr:rowOff>
    </xdr:from>
    <xdr:to>
      <xdr:col>85</xdr:col>
      <xdr:colOff>177800</xdr:colOff>
      <xdr:row>57</xdr:row>
      <xdr:rowOff>73489</xdr:rowOff>
    </xdr:to>
    <xdr:sp macro="" textlink="">
      <xdr:nvSpPr>
        <xdr:cNvPr id="592" name="楕円 591">
          <a:extLst>
            <a:ext uri="{FF2B5EF4-FFF2-40B4-BE49-F238E27FC236}">
              <a16:creationId xmlns:a16="http://schemas.microsoft.com/office/drawing/2014/main" xmlns="" id="{00000000-0008-0000-0700-000050020000}"/>
            </a:ext>
          </a:extLst>
        </xdr:cNvPr>
        <xdr:cNvSpPr/>
      </xdr:nvSpPr>
      <xdr:spPr>
        <a:xfrm>
          <a:off x="16268700" y="974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121766</xdr:rowOff>
    </xdr:from>
    <xdr:ext cx="534377" cy="259045"/>
    <xdr:sp macro="" textlink="">
      <xdr:nvSpPr>
        <xdr:cNvPr id="593" name="教育費該当値テキスト">
          <a:extLst>
            <a:ext uri="{FF2B5EF4-FFF2-40B4-BE49-F238E27FC236}">
              <a16:creationId xmlns:a16="http://schemas.microsoft.com/office/drawing/2014/main" xmlns="" id="{00000000-0008-0000-0700-000051020000}"/>
            </a:ext>
          </a:extLst>
        </xdr:cNvPr>
        <xdr:cNvSpPr txBox="1"/>
      </xdr:nvSpPr>
      <xdr:spPr>
        <a:xfrm>
          <a:off x="16370300" y="97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157970</xdr:rowOff>
    </xdr:from>
    <xdr:to>
      <xdr:col>81</xdr:col>
      <xdr:colOff>101600</xdr:colOff>
      <xdr:row>55</xdr:row>
      <xdr:rowOff>88120</xdr:rowOff>
    </xdr:to>
    <xdr:sp macro="" textlink="">
      <xdr:nvSpPr>
        <xdr:cNvPr id="594" name="楕円 593">
          <a:extLst>
            <a:ext uri="{FF2B5EF4-FFF2-40B4-BE49-F238E27FC236}">
              <a16:creationId xmlns:a16="http://schemas.microsoft.com/office/drawing/2014/main" xmlns="" id="{00000000-0008-0000-0700-000052020000}"/>
            </a:ext>
          </a:extLst>
        </xdr:cNvPr>
        <xdr:cNvSpPr/>
      </xdr:nvSpPr>
      <xdr:spPr>
        <a:xfrm>
          <a:off x="15430500" y="9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104647</xdr:rowOff>
    </xdr:from>
    <xdr:ext cx="534377"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5214111" y="919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8286</xdr:rowOff>
    </xdr:from>
    <xdr:to>
      <xdr:col>76</xdr:col>
      <xdr:colOff>165100</xdr:colOff>
      <xdr:row>55</xdr:row>
      <xdr:rowOff>109886</xdr:rowOff>
    </xdr:to>
    <xdr:sp macro="" textlink="">
      <xdr:nvSpPr>
        <xdr:cNvPr id="596" name="楕円 595">
          <a:extLst>
            <a:ext uri="{FF2B5EF4-FFF2-40B4-BE49-F238E27FC236}">
              <a16:creationId xmlns:a16="http://schemas.microsoft.com/office/drawing/2014/main" xmlns="" id="{00000000-0008-0000-0700-000054020000}"/>
            </a:ext>
          </a:extLst>
        </xdr:cNvPr>
        <xdr:cNvSpPr/>
      </xdr:nvSpPr>
      <xdr:spPr>
        <a:xfrm>
          <a:off x="14541500" y="94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126413</xdr:rowOff>
    </xdr:from>
    <xdr:ext cx="534377"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4325111" y="92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44845</xdr:rowOff>
    </xdr:from>
    <xdr:to>
      <xdr:col>72</xdr:col>
      <xdr:colOff>38100</xdr:colOff>
      <xdr:row>52</xdr:row>
      <xdr:rowOff>146445</xdr:rowOff>
    </xdr:to>
    <xdr:sp macro="" textlink="">
      <xdr:nvSpPr>
        <xdr:cNvPr id="598" name="楕円 597">
          <a:extLst>
            <a:ext uri="{FF2B5EF4-FFF2-40B4-BE49-F238E27FC236}">
              <a16:creationId xmlns:a16="http://schemas.microsoft.com/office/drawing/2014/main" xmlns="" id="{00000000-0008-0000-0700-000056020000}"/>
            </a:ext>
          </a:extLst>
        </xdr:cNvPr>
        <xdr:cNvSpPr/>
      </xdr:nvSpPr>
      <xdr:spPr>
        <a:xfrm>
          <a:off x="13652500" y="896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162972</xdr:rowOff>
    </xdr:from>
    <xdr:ext cx="534377"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3436111" y="873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105670</xdr:rowOff>
    </xdr:from>
    <xdr:to>
      <xdr:col>67</xdr:col>
      <xdr:colOff>101600</xdr:colOff>
      <xdr:row>53</xdr:row>
      <xdr:rowOff>35820</xdr:rowOff>
    </xdr:to>
    <xdr:sp macro="" textlink="">
      <xdr:nvSpPr>
        <xdr:cNvPr id="600" name="楕円 599">
          <a:extLst>
            <a:ext uri="{FF2B5EF4-FFF2-40B4-BE49-F238E27FC236}">
              <a16:creationId xmlns:a16="http://schemas.microsoft.com/office/drawing/2014/main" xmlns="" id="{00000000-0008-0000-0700-000058020000}"/>
            </a:ext>
          </a:extLst>
        </xdr:cNvPr>
        <xdr:cNvSpPr/>
      </xdr:nvSpPr>
      <xdr:spPr>
        <a:xfrm>
          <a:off x="12763500" y="902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52347</xdr:rowOff>
    </xdr:from>
    <xdr:ext cx="534377"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2547111" y="879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xmlns=""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xmlns=""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xmlns=""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xmlns=""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140233</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flipV="1">
          <a:off x="16317595" y="12141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xmlns=""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86910</xdr:rowOff>
    </xdr:from>
    <xdr:ext cx="534377" cy="259045"/>
    <xdr:sp macro="" textlink="">
      <xdr:nvSpPr>
        <xdr:cNvPr id="628" name="災害復旧費最大値テキスト">
          <a:extLst>
            <a:ext uri="{FF2B5EF4-FFF2-40B4-BE49-F238E27FC236}">
              <a16:creationId xmlns:a16="http://schemas.microsoft.com/office/drawing/2014/main" xmlns="" id="{00000000-0008-0000-0700-000074020000}"/>
            </a:ext>
          </a:extLst>
        </xdr:cNvPr>
        <xdr:cNvSpPr txBox="1"/>
      </xdr:nvSpPr>
      <xdr:spPr>
        <a:xfrm>
          <a:off x="16370300" y="119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140233</xdr:rowOff>
    </xdr:from>
    <xdr:to>
      <xdr:col>86</xdr:col>
      <xdr:colOff>25400</xdr:colOff>
      <xdr:row>70</xdr:row>
      <xdr:rowOff>140233</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6230600" y="12141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105124</xdr:rowOff>
    </xdr:from>
    <xdr:to>
      <xdr:col>85</xdr:col>
      <xdr:colOff>127000</xdr:colOff>
      <xdr:row>79</xdr:row>
      <xdr:rowOff>1930</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flipV="1">
          <a:off x="15481300" y="13306774"/>
          <a:ext cx="838200" cy="23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35513</xdr:rowOff>
    </xdr:from>
    <xdr:ext cx="469744" cy="259045"/>
    <xdr:sp macro="" textlink="">
      <xdr:nvSpPr>
        <xdr:cNvPr id="631" name="災害復旧費平均値テキスト">
          <a:extLst>
            <a:ext uri="{FF2B5EF4-FFF2-40B4-BE49-F238E27FC236}">
              <a16:creationId xmlns:a16="http://schemas.microsoft.com/office/drawing/2014/main" xmlns="" id="{00000000-0008-0000-0700-000077020000}"/>
            </a:ext>
          </a:extLst>
        </xdr:cNvPr>
        <xdr:cNvSpPr txBox="1"/>
      </xdr:nvSpPr>
      <xdr:spPr>
        <a:xfrm>
          <a:off x="16370300" y="13408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57086</xdr:rowOff>
    </xdr:from>
    <xdr:to>
      <xdr:col>85</xdr:col>
      <xdr:colOff>177800</xdr:colOff>
      <xdr:row>78</xdr:row>
      <xdr:rowOff>158686</xdr:rowOff>
    </xdr:to>
    <xdr:sp macro="" textlink="">
      <xdr:nvSpPr>
        <xdr:cNvPr id="632" name="フローチャート: 判断 631">
          <a:extLst>
            <a:ext uri="{FF2B5EF4-FFF2-40B4-BE49-F238E27FC236}">
              <a16:creationId xmlns:a16="http://schemas.microsoft.com/office/drawing/2014/main" xmlns="" id="{00000000-0008-0000-0700-000078020000}"/>
            </a:ext>
          </a:extLst>
        </xdr:cNvPr>
        <xdr:cNvSpPr/>
      </xdr:nvSpPr>
      <xdr:spPr>
        <a:xfrm>
          <a:off x="162687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1930</xdr:rowOff>
    </xdr:from>
    <xdr:to>
      <xdr:col>81</xdr:col>
      <xdr:colOff>50800</xdr:colOff>
      <xdr:row>79</xdr:row>
      <xdr:rowOff>39058</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flipV="1">
          <a:off x="14592300" y="13546480"/>
          <a:ext cx="889000" cy="3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78270</xdr:rowOff>
    </xdr:from>
    <xdr:to>
      <xdr:col>81</xdr:col>
      <xdr:colOff>101600</xdr:colOff>
      <xdr:row>79</xdr:row>
      <xdr:rowOff>8420</xdr:rowOff>
    </xdr:to>
    <xdr:sp macro="" textlink="">
      <xdr:nvSpPr>
        <xdr:cNvPr id="634" name="フローチャート: 判断 633">
          <a:extLst>
            <a:ext uri="{FF2B5EF4-FFF2-40B4-BE49-F238E27FC236}">
              <a16:creationId xmlns:a16="http://schemas.microsoft.com/office/drawing/2014/main" xmlns="" id="{00000000-0008-0000-0700-00007A020000}"/>
            </a:ext>
          </a:extLst>
        </xdr:cNvPr>
        <xdr:cNvSpPr/>
      </xdr:nvSpPr>
      <xdr:spPr>
        <a:xfrm>
          <a:off x="15430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24947</xdr:rowOff>
    </xdr:from>
    <xdr:ext cx="469744"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5246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39058</xdr:rowOff>
    </xdr:from>
    <xdr:to>
      <xdr:col>76</xdr:col>
      <xdr:colOff>114300</xdr:colOff>
      <xdr:row>79</xdr:row>
      <xdr:rowOff>43783</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flipV="1">
          <a:off x="13703300" y="13583608"/>
          <a:ext cx="8890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127343</xdr:rowOff>
    </xdr:from>
    <xdr:to>
      <xdr:col>76</xdr:col>
      <xdr:colOff>165100</xdr:colOff>
      <xdr:row>79</xdr:row>
      <xdr:rowOff>57493</xdr:rowOff>
    </xdr:to>
    <xdr:sp macro="" textlink="">
      <xdr:nvSpPr>
        <xdr:cNvPr id="637" name="フローチャート: 判断 636">
          <a:extLst>
            <a:ext uri="{FF2B5EF4-FFF2-40B4-BE49-F238E27FC236}">
              <a16:creationId xmlns:a16="http://schemas.microsoft.com/office/drawing/2014/main" xmlns="" id="{00000000-0008-0000-0700-00007D020000}"/>
            </a:ext>
          </a:extLst>
        </xdr:cNvPr>
        <xdr:cNvSpPr/>
      </xdr:nvSpPr>
      <xdr:spPr>
        <a:xfrm>
          <a:off x="14541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74020</xdr:rowOff>
    </xdr:from>
    <xdr:ext cx="469744"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4357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34830</xdr:rowOff>
    </xdr:from>
    <xdr:to>
      <xdr:col>71</xdr:col>
      <xdr:colOff>177800</xdr:colOff>
      <xdr:row>79</xdr:row>
      <xdr:rowOff>43783</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a:off x="12814300" y="13579380"/>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109493</xdr:rowOff>
    </xdr:from>
    <xdr:to>
      <xdr:col>72</xdr:col>
      <xdr:colOff>38100</xdr:colOff>
      <xdr:row>79</xdr:row>
      <xdr:rowOff>39643</xdr:rowOff>
    </xdr:to>
    <xdr:sp macro="" textlink="">
      <xdr:nvSpPr>
        <xdr:cNvPr id="640" name="フローチャート: 判断 639">
          <a:extLst>
            <a:ext uri="{FF2B5EF4-FFF2-40B4-BE49-F238E27FC236}">
              <a16:creationId xmlns:a16="http://schemas.microsoft.com/office/drawing/2014/main" xmlns="" id="{00000000-0008-0000-0700-000080020000}"/>
            </a:ext>
          </a:extLst>
        </xdr:cNvPr>
        <xdr:cNvSpPr/>
      </xdr:nvSpPr>
      <xdr:spPr>
        <a:xfrm>
          <a:off x="13652500" y="1348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56170</xdr:rowOff>
    </xdr:from>
    <xdr:ext cx="469744"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3468428" y="1325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10585</xdr:rowOff>
    </xdr:from>
    <xdr:to>
      <xdr:col>67</xdr:col>
      <xdr:colOff>101600</xdr:colOff>
      <xdr:row>78</xdr:row>
      <xdr:rowOff>112185</xdr:rowOff>
    </xdr:to>
    <xdr:sp macro="" textlink="">
      <xdr:nvSpPr>
        <xdr:cNvPr id="642" name="フローチャート: 判断 641">
          <a:extLst>
            <a:ext uri="{FF2B5EF4-FFF2-40B4-BE49-F238E27FC236}">
              <a16:creationId xmlns:a16="http://schemas.microsoft.com/office/drawing/2014/main" xmlns="" id="{00000000-0008-0000-0700-000082020000}"/>
            </a:ext>
          </a:extLst>
        </xdr:cNvPr>
        <xdr:cNvSpPr/>
      </xdr:nvSpPr>
      <xdr:spPr>
        <a:xfrm>
          <a:off x="12763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128712</xdr:rowOff>
    </xdr:from>
    <xdr:ext cx="469744"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2579428" y="1315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54324</xdr:rowOff>
    </xdr:from>
    <xdr:to>
      <xdr:col>85</xdr:col>
      <xdr:colOff>177800</xdr:colOff>
      <xdr:row>77</xdr:row>
      <xdr:rowOff>155924</xdr:rowOff>
    </xdr:to>
    <xdr:sp macro="" textlink="">
      <xdr:nvSpPr>
        <xdr:cNvPr id="649" name="楕円 648">
          <a:extLst>
            <a:ext uri="{FF2B5EF4-FFF2-40B4-BE49-F238E27FC236}">
              <a16:creationId xmlns:a16="http://schemas.microsoft.com/office/drawing/2014/main" xmlns="" id="{00000000-0008-0000-0700-000089020000}"/>
            </a:ext>
          </a:extLst>
        </xdr:cNvPr>
        <xdr:cNvSpPr/>
      </xdr:nvSpPr>
      <xdr:spPr>
        <a:xfrm>
          <a:off x="16268700" y="1325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77201</xdr:rowOff>
    </xdr:from>
    <xdr:ext cx="534377" cy="259045"/>
    <xdr:sp macro="" textlink="">
      <xdr:nvSpPr>
        <xdr:cNvPr id="650" name="災害復旧費該当値テキスト">
          <a:extLst>
            <a:ext uri="{FF2B5EF4-FFF2-40B4-BE49-F238E27FC236}">
              <a16:creationId xmlns:a16="http://schemas.microsoft.com/office/drawing/2014/main" xmlns="" id="{00000000-0008-0000-0700-00008A020000}"/>
            </a:ext>
          </a:extLst>
        </xdr:cNvPr>
        <xdr:cNvSpPr txBox="1"/>
      </xdr:nvSpPr>
      <xdr:spPr>
        <a:xfrm>
          <a:off x="16370300" y="1310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122580</xdr:rowOff>
    </xdr:from>
    <xdr:to>
      <xdr:col>81</xdr:col>
      <xdr:colOff>101600</xdr:colOff>
      <xdr:row>79</xdr:row>
      <xdr:rowOff>52730</xdr:rowOff>
    </xdr:to>
    <xdr:sp macro="" textlink="">
      <xdr:nvSpPr>
        <xdr:cNvPr id="651" name="楕円 650">
          <a:extLst>
            <a:ext uri="{FF2B5EF4-FFF2-40B4-BE49-F238E27FC236}">
              <a16:creationId xmlns:a16="http://schemas.microsoft.com/office/drawing/2014/main" xmlns="" id="{00000000-0008-0000-0700-00008B020000}"/>
            </a:ext>
          </a:extLst>
        </xdr:cNvPr>
        <xdr:cNvSpPr/>
      </xdr:nvSpPr>
      <xdr:spPr>
        <a:xfrm>
          <a:off x="15430500" y="134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43857</xdr:rowOff>
    </xdr:from>
    <xdr:ext cx="469744"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5246428" y="1358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159708</xdr:rowOff>
    </xdr:from>
    <xdr:to>
      <xdr:col>76</xdr:col>
      <xdr:colOff>165100</xdr:colOff>
      <xdr:row>79</xdr:row>
      <xdr:rowOff>89858</xdr:rowOff>
    </xdr:to>
    <xdr:sp macro="" textlink="">
      <xdr:nvSpPr>
        <xdr:cNvPr id="653" name="楕円 652">
          <a:extLst>
            <a:ext uri="{FF2B5EF4-FFF2-40B4-BE49-F238E27FC236}">
              <a16:creationId xmlns:a16="http://schemas.microsoft.com/office/drawing/2014/main" xmlns="" id="{00000000-0008-0000-0700-00008D020000}"/>
            </a:ext>
          </a:extLst>
        </xdr:cNvPr>
        <xdr:cNvSpPr/>
      </xdr:nvSpPr>
      <xdr:spPr>
        <a:xfrm>
          <a:off x="14541500" y="1353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80985</xdr:rowOff>
    </xdr:from>
    <xdr:ext cx="378565"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4403017" y="13625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164433</xdr:rowOff>
    </xdr:from>
    <xdr:to>
      <xdr:col>72</xdr:col>
      <xdr:colOff>38100</xdr:colOff>
      <xdr:row>79</xdr:row>
      <xdr:rowOff>94583</xdr:rowOff>
    </xdr:to>
    <xdr:sp macro="" textlink="">
      <xdr:nvSpPr>
        <xdr:cNvPr id="655" name="楕円 654">
          <a:extLst>
            <a:ext uri="{FF2B5EF4-FFF2-40B4-BE49-F238E27FC236}">
              <a16:creationId xmlns:a16="http://schemas.microsoft.com/office/drawing/2014/main" xmlns="" id="{00000000-0008-0000-0700-00008F020000}"/>
            </a:ext>
          </a:extLst>
        </xdr:cNvPr>
        <xdr:cNvSpPr/>
      </xdr:nvSpPr>
      <xdr:spPr>
        <a:xfrm>
          <a:off x="13652500" y="1353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85710</xdr:rowOff>
    </xdr:from>
    <xdr:ext cx="313932"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3546333" y="136302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155480</xdr:rowOff>
    </xdr:from>
    <xdr:to>
      <xdr:col>67</xdr:col>
      <xdr:colOff>101600</xdr:colOff>
      <xdr:row>79</xdr:row>
      <xdr:rowOff>85630</xdr:rowOff>
    </xdr:to>
    <xdr:sp macro="" textlink="">
      <xdr:nvSpPr>
        <xdr:cNvPr id="657" name="楕円 656">
          <a:extLst>
            <a:ext uri="{FF2B5EF4-FFF2-40B4-BE49-F238E27FC236}">
              <a16:creationId xmlns:a16="http://schemas.microsoft.com/office/drawing/2014/main" xmlns="" id="{00000000-0008-0000-0700-000091020000}"/>
            </a:ext>
          </a:extLst>
        </xdr:cNvPr>
        <xdr:cNvSpPr/>
      </xdr:nvSpPr>
      <xdr:spPr>
        <a:xfrm>
          <a:off x="12763500" y="135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76757</xdr:rowOff>
    </xdr:from>
    <xdr:ext cx="378565"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2625017" y="13621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xmlns=""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xmlns=""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51374</xdr:rowOff>
    </xdr:from>
    <xdr:to>
      <xdr:col>85</xdr:col>
      <xdr:colOff>126364</xdr:colOff>
      <xdr:row>98</xdr:row>
      <xdr:rowOff>94655</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flipV="1">
          <a:off x="16317595" y="15653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98482</xdr:rowOff>
    </xdr:from>
    <xdr:ext cx="534377" cy="259045"/>
    <xdr:sp macro="" textlink="">
      <xdr:nvSpPr>
        <xdr:cNvPr id="685" name="公債費最小値テキスト">
          <a:extLst>
            <a:ext uri="{FF2B5EF4-FFF2-40B4-BE49-F238E27FC236}">
              <a16:creationId xmlns:a16="http://schemas.microsoft.com/office/drawing/2014/main" xmlns="" id="{00000000-0008-0000-0700-0000AD020000}"/>
            </a:ext>
          </a:extLst>
        </xdr:cNvPr>
        <xdr:cNvSpPr txBox="1"/>
      </xdr:nvSpPr>
      <xdr:spPr>
        <a:xfrm>
          <a:off x="16370300" y="169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94655</xdr:rowOff>
    </xdr:from>
    <xdr:to>
      <xdr:col>86</xdr:col>
      <xdr:colOff>25400</xdr:colOff>
      <xdr:row>98</xdr:row>
      <xdr:rowOff>94655</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6230600" y="16896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169501</xdr:rowOff>
    </xdr:from>
    <xdr:ext cx="599010" cy="259045"/>
    <xdr:sp macro="" textlink="">
      <xdr:nvSpPr>
        <xdr:cNvPr id="687" name="公債費最大値テキスト">
          <a:extLst>
            <a:ext uri="{FF2B5EF4-FFF2-40B4-BE49-F238E27FC236}">
              <a16:creationId xmlns:a16="http://schemas.microsoft.com/office/drawing/2014/main" xmlns="" id="{00000000-0008-0000-0700-0000AF020000}"/>
            </a:ext>
          </a:extLst>
        </xdr:cNvPr>
        <xdr:cNvSpPr txBox="1"/>
      </xdr:nvSpPr>
      <xdr:spPr>
        <a:xfrm>
          <a:off x="16370300" y="154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51374</xdr:rowOff>
    </xdr:from>
    <xdr:to>
      <xdr:col>86</xdr:col>
      <xdr:colOff>25400</xdr:colOff>
      <xdr:row>91</xdr:row>
      <xdr:rowOff>51374</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6230600" y="1565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51374</xdr:rowOff>
    </xdr:from>
    <xdr:to>
      <xdr:col>85</xdr:col>
      <xdr:colOff>127000</xdr:colOff>
      <xdr:row>91</xdr:row>
      <xdr:rowOff>140701</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flipV="1">
          <a:off x="15481300" y="15653324"/>
          <a:ext cx="838200" cy="8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164058</xdr:rowOff>
    </xdr:from>
    <xdr:ext cx="534377" cy="259045"/>
    <xdr:sp macro="" textlink="">
      <xdr:nvSpPr>
        <xdr:cNvPr id="690" name="公債費平均値テキスト">
          <a:extLst>
            <a:ext uri="{FF2B5EF4-FFF2-40B4-BE49-F238E27FC236}">
              <a16:creationId xmlns:a16="http://schemas.microsoft.com/office/drawing/2014/main" xmlns="" id="{00000000-0008-0000-0700-0000B2020000}"/>
            </a:ext>
          </a:extLst>
        </xdr:cNvPr>
        <xdr:cNvSpPr txBox="1"/>
      </xdr:nvSpPr>
      <xdr:spPr>
        <a:xfrm>
          <a:off x="16370300" y="16451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14181</xdr:rowOff>
    </xdr:from>
    <xdr:to>
      <xdr:col>85</xdr:col>
      <xdr:colOff>177800</xdr:colOff>
      <xdr:row>96</xdr:row>
      <xdr:rowOff>115781</xdr:rowOff>
    </xdr:to>
    <xdr:sp macro="" textlink="">
      <xdr:nvSpPr>
        <xdr:cNvPr id="691" name="フローチャート: 判断 690">
          <a:extLst>
            <a:ext uri="{FF2B5EF4-FFF2-40B4-BE49-F238E27FC236}">
              <a16:creationId xmlns:a16="http://schemas.microsoft.com/office/drawing/2014/main" xmlns="" id="{00000000-0008-0000-0700-0000B3020000}"/>
            </a:ext>
          </a:extLst>
        </xdr:cNvPr>
        <xdr:cNvSpPr/>
      </xdr:nvSpPr>
      <xdr:spPr>
        <a:xfrm>
          <a:off x="16268700" y="1647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140701</xdr:rowOff>
    </xdr:from>
    <xdr:to>
      <xdr:col>81</xdr:col>
      <xdr:colOff>50800</xdr:colOff>
      <xdr:row>92</xdr:row>
      <xdr:rowOff>5424</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flipV="1">
          <a:off x="14592300" y="15742651"/>
          <a:ext cx="889000" cy="3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8106</xdr:rowOff>
    </xdr:from>
    <xdr:to>
      <xdr:col>81</xdr:col>
      <xdr:colOff>101600</xdr:colOff>
      <xdr:row>96</xdr:row>
      <xdr:rowOff>109706</xdr:rowOff>
    </xdr:to>
    <xdr:sp macro="" textlink="">
      <xdr:nvSpPr>
        <xdr:cNvPr id="693" name="フローチャート: 判断 692">
          <a:extLst>
            <a:ext uri="{FF2B5EF4-FFF2-40B4-BE49-F238E27FC236}">
              <a16:creationId xmlns:a16="http://schemas.microsoft.com/office/drawing/2014/main" xmlns="" id="{00000000-0008-0000-0700-0000B5020000}"/>
            </a:ext>
          </a:extLst>
        </xdr:cNvPr>
        <xdr:cNvSpPr/>
      </xdr:nvSpPr>
      <xdr:spPr>
        <a:xfrm>
          <a:off x="15430500" y="1646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100833</xdr:rowOff>
    </xdr:from>
    <xdr:ext cx="534377"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5214111" y="1656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5424</xdr:rowOff>
    </xdr:from>
    <xdr:to>
      <xdr:col>76</xdr:col>
      <xdr:colOff>114300</xdr:colOff>
      <xdr:row>92</xdr:row>
      <xdr:rowOff>116295</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flipV="1">
          <a:off x="13703300" y="15778824"/>
          <a:ext cx="889000" cy="1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160789</xdr:rowOff>
    </xdr:from>
    <xdr:to>
      <xdr:col>76</xdr:col>
      <xdr:colOff>165100</xdr:colOff>
      <xdr:row>96</xdr:row>
      <xdr:rowOff>90939</xdr:rowOff>
    </xdr:to>
    <xdr:sp macro="" textlink="">
      <xdr:nvSpPr>
        <xdr:cNvPr id="696" name="フローチャート: 判断 695">
          <a:extLst>
            <a:ext uri="{FF2B5EF4-FFF2-40B4-BE49-F238E27FC236}">
              <a16:creationId xmlns:a16="http://schemas.microsoft.com/office/drawing/2014/main" xmlns="" id="{00000000-0008-0000-0700-0000B8020000}"/>
            </a:ext>
          </a:extLst>
        </xdr:cNvPr>
        <xdr:cNvSpPr/>
      </xdr:nvSpPr>
      <xdr:spPr>
        <a:xfrm>
          <a:off x="145415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82066</xdr:rowOff>
    </xdr:from>
    <xdr:ext cx="534377"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4325111" y="1654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46802</xdr:rowOff>
    </xdr:from>
    <xdr:to>
      <xdr:col>71</xdr:col>
      <xdr:colOff>177800</xdr:colOff>
      <xdr:row>92</xdr:row>
      <xdr:rowOff>116295</xdr:rowOff>
    </xdr:to>
    <xdr:cxnSp macro="">
      <xdr:nvCxnSpPr>
        <xdr:cNvPr id="698" name="直線コネクタ 697">
          <a:extLst>
            <a:ext uri="{FF2B5EF4-FFF2-40B4-BE49-F238E27FC236}">
              <a16:creationId xmlns:a16="http://schemas.microsoft.com/office/drawing/2014/main" xmlns="" id="{00000000-0008-0000-0700-0000BA020000}"/>
            </a:ext>
          </a:extLst>
        </xdr:cNvPr>
        <xdr:cNvCxnSpPr/>
      </xdr:nvCxnSpPr>
      <xdr:spPr>
        <a:xfrm>
          <a:off x="12814300" y="15648752"/>
          <a:ext cx="889000" cy="24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133640</xdr:rowOff>
    </xdr:from>
    <xdr:to>
      <xdr:col>72</xdr:col>
      <xdr:colOff>38100</xdr:colOff>
      <xdr:row>96</xdr:row>
      <xdr:rowOff>63790</xdr:rowOff>
    </xdr:to>
    <xdr:sp macro="" textlink="">
      <xdr:nvSpPr>
        <xdr:cNvPr id="699" name="フローチャート: 判断 698">
          <a:extLst>
            <a:ext uri="{FF2B5EF4-FFF2-40B4-BE49-F238E27FC236}">
              <a16:creationId xmlns:a16="http://schemas.microsoft.com/office/drawing/2014/main" xmlns="" id="{00000000-0008-0000-0700-0000BB020000}"/>
            </a:ext>
          </a:extLst>
        </xdr:cNvPr>
        <xdr:cNvSpPr/>
      </xdr:nvSpPr>
      <xdr:spPr>
        <a:xfrm>
          <a:off x="13652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54917</xdr:rowOff>
    </xdr:from>
    <xdr:ext cx="534377"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3436111" y="1651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167027</xdr:rowOff>
    </xdr:from>
    <xdr:to>
      <xdr:col>67</xdr:col>
      <xdr:colOff>101600</xdr:colOff>
      <xdr:row>95</xdr:row>
      <xdr:rowOff>97177</xdr:rowOff>
    </xdr:to>
    <xdr:sp macro="" textlink="">
      <xdr:nvSpPr>
        <xdr:cNvPr id="701" name="フローチャート: 判断 700">
          <a:extLst>
            <a:ext uri="{FF2B5EF4-FFF2-40B4-BE49-F238E27FC236}">
              <a16:creationId xmlns:a16="http://schemas.microsoft.com/office/drawing/2014/main" xmlns="" id="{00000000-0008-0000-0700-0000BD020000}"/>
            </a:ext>
          </a:extLst>
        </xdr:cNvPr>
        <xdr:cNvSpPr/>
      </xdr:nvSpPr>
      <xdr:spPr>
        <a:xfrm>
          <a:off x="12763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88304</xdr:rowOff>
    </xdr:from>
    <xdr:ext cx="534377"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2547111" y="1637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574</xdr:rowOff>
    </xdr:from>
    <xdr:to>
      <xdr:col>85</xdr:col>
      <xdr:colOff>177800</xdr:colOff>
      <xdr:row>91</xdr:row>
      <xdr:rowOff>102174</xdr:rowOff>
    </xdr:to>
    <xdr:sp macro="" textlink="">
      <xdr:nvSpPr>
        <xdr:cNvPr id="708" name="楕円 707">
          <a:extLst>
            <a:ext uri="{FF2B5EF4-FFF2-40B4-BE49-F238E27FC236}">
              <a16:creationId xmlns:a16="http://schemas.microsoft.com/office/drawing/2014/main" xmlns="" id="{00000000-0008-0000-0700-0000C4020000}"/>
            </a:ext>
          </a:extLst>
        </xdr:cNvPr>
        <xdr:cNvSpPr/>
      </xdr:nvSpPr>
      <xdr:spPr>
        <a:xfrm>
          <a:off x="16268700" y="1560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125051</xdr:rowOff>
    </xdr:from>
    <xdr:ext cx="599010" cy="259045"/>
    <xdr:sp macro="" textlink="">
      <xdr:nvSpPr>
        <xdr:cNvPr id="709" name="公債費該当値テキスト">
          <a:extLst>
            <a:ext uri="{FF2B5EF4-FFF2-40B4-BE49-F238E27FC236}">
              <a16:creationId xmlns:a16="http://schemas.microsoft.com/office/drawing/2014/main" xmlns="" id="{00000000-0008-0000-0700-0000C5020000}"/>
            </a:ext>
          </a:extLst>
        </xdr:cNvPr>
        <xdr:cNvSpPr txBox="1"/>
      </xdr:nvSpPr>
      <xdr:spPr>
        <a:xfrm>
          <a:off x="16370300" y="15555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89901</xdr:rowOff>
    </xdr:from>
    <xdr:to>
      <xdr:col>81</xdr:col>
      <xdr:colOff>101600</xdr:colOff>
      <xdr:row>92</xdr:row>
      <xdr:rowOff>20051</xdr:rowOff>
    </xdr:to>
    <xdr:sp macro="" textlink="">
      <xdr:nvSpPr>
        <xdr:cNvPr id="710" name="楕円 709">
          <a:extLst>
            <a:ext uri="{FF2B5EF4-FFF2-40B4-BE49-F238E27FC236}">
              <a16:creationId xmlns:a16="http://schemas.microsoft.com/office/drawing/2014/main" xmlns="" id="{00000000-0008-0000-0700-0000C6020000}"/>
            </a:ext>
          </a:extLst>
        </xdr:cNvPr>
        <xdr:cNvSpPr/>
      </xdr:nvSpPr>
      <xdr:spPr>
        <a:xfrm>
          <a:off x="15430500" y="1569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36578</xdr:rowOff>
    </xdr:from>
    <xdr:ext cx="59901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5181795" y="15467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126074</xdr:rowOff>
    </xdr:from>
    <xdr:to>
      <xdr:col>76</xdr:col>
      <xdr:colOff>165100</xdr:colOff>
      <xdr:row>92</xdr:row>
      <xdr:rowOff>56224</xdr:rowOff>
    </xdr:to>
    <xdr:sp macro="" textlink="">
      <xdr:nvSpPr>
        <xdr:cNvPr id="712" name="楕円 711">
          <a:extLst>
            <a:ext uri="{FF2B5EF4-FFF2-40B4-BE49-F238E27FC236}">
              <a16:creationId xmlns:a16="http://schemas.microsoft.com/office/drawing/2014/main" xmlns="" id="{00000000-0008-0000-0700-0000C8020000}"/>
            </a:ext>
          </a:extLst>
        </xdr:cNvPr>
        <xdr:cNvSpPr/>
      </xdr:nvSpPr>
      <xdr:spPr>
        <a:xfrm>
          <a:off x="14541500" y="1572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72751</xdr:rowOff>
    </xdr:from>
    <xdr:ext cx="599010"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4292795" y="15503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65495</xdr:rowOff>
    </xdr:from>
    <xdr:to>
      <xdr:col>72</xdr:col>
      <xdr:colOff>38100</xdr:colOff>
      <xdr:row>92</xdr:row>
      <xdr:rowOff>167095</xdr:rowOff>
    </xdr:to>
    <xdr:sp macro="" textlink="">
      <xdr:nvSpPr>
        <xdr:cNvPr id="714" name="楕円 713">
          <a:extLst>
            <a:ext uri="{FF2B5EF4-FFF2-40B4-BE49-F238E27FC236}">
              <a16:creationId xmlns:a16="http://schemas.microsoft.com/office/drawing/2014/main" xmlns="" id="{00000000-0008-0000-0700-0000CA020000}"/>
            </a:ext>
          </a:extLst>
        </xdr:cNvPr>
        <xdr:cNvSpPr/>
      </xdr:nvSpPr>
      <xdr:spPr>
        <a:xfrm>
          <a:off x="13652500" y="1583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12172</xdr:rowOff>
    </xdr:from>
    <xdr:ext cx="599010"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3403795" y="15614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167452</xdr:rowOff>
    </xdr:from>
    <xdr:to>
      <xdr:col>67</xdr:col>
      <xdr:colOff>101600</xdr:colOff>
      <xdr:row>91</xdr:row>
      <xdr:rowOff>97602</xdr:rowOff>
    </xdr:to>
    <xdr:sp macro="" textlink="">
      <xdr:nvSpPr>
        <xdr:cNvPr id="716" name="楕円 715">
          <a:extLst>
            <a:ext uri="{FF2B5EF4-FFF2-40B4-BE49-F238E27FC236}">
              <a16:creationId xmlns:a16="http://schemas.microsoft.com/office/drawing/2014/main" xmlns="" id="{00000000-0008-0000-0700-0000CC020000}"/>
            </a:ext>
          </a:extLst>
        </xdr:cNvPr>
        <xdr:cNvSpPr/>
      </xdr:nvSpPr>
      <xdr:spPr>
        <a:xfrm>
          <a:off x="12763500" y="1559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114129</xdr:rowOff>
    </xdr:from>
    <xdr:ext cx="599010"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2514795" y="1537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xmlns=""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16256</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flipV="1">
          <a:off x="22159595" y="5159756"/>
          <a:ext cx="1269"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168267</xdr:rowOff>
    </xdr:from>
    <xdr:ext cx="249299" cy="259045"/>
    <xdr:sp macro="" textlink="">
      <xdr:nvSpPr>
        <xdr:cNvPr id="740" name="諸支出金最小値テキスト">
          <a:extLst>
            <a:ext uri="{FF2B5EF4-FFF2-40B4-BE49-F238E27FC236}">
              <a16:creationId xmlns:a16="http://schemas.microsoft.com/office/drawing/2014/main" xmlns="" id="{00000000-0008-0000-0700-0000E4020000}"/>
            </a:ext>
          </a:extLst>
        </xdr:cNvPr>
        <xdr:cNvSpPr txBox="1"/>
      </xdr:nvSpPr>
      <xdr:spPr>
        <a:xfrm>
          <a:off x="22212300" y="6683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134383</xdr:rowOff>
    </xdr:from>
    <xdr:ext cx="469744" cy="259045"/>
    <xdr:sp macro="" textlink="">
      <xdr:nvSpPr>
        <xdr:cNvPr id="742" name="諸支出金最大値テキスト">
          <a:extLst>
            <a:ext uri="{FF2B5EF4-FFF2-40B4-BE49-F238E27FC236}">
              <a16:creationId xmlns:a16="http://schemas.microsoft.com/office/drawing/2014/main" xmlns="" id="{00000000-0008-0000-0700-0000E6020000}"/>
            </a:ext>
          </a:extLst>
        </xdr:cNvPr>
        <xdr:cNvSpPr txBox="1"/>
      </xdr:nvSpPr>
      <xdr:spPr>
        <a:xfrm>
          <a:off x="22212300" y="493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16256</xdr:rowOff>
    </xdr:from>
    <xdr:to>
      <xdr:col>116</xdr:col>
      <xdr:colOff>152400</xdr:colOff>
      <xdr:row>30</xdr:row>
      <xdr:rowOff>16256</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22072600" y="515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85717</xdr:rowOff>
    </xdr:from>
    <xdr:ext cx="313932" cy="259045"/>
    <xdr:sp macro="" textlink="">
      <xdr:nvSpPr>
        <xdr:cNvPr id="745" name="諸支出金平均値テキスト">
          <a:extLst>
            <a:ext uri="{FF2B5EF4-FFF2-40B4-BE49-F238E27FC236}">
              <a16:creationId xmlns:a16="http://schemas.microsoft.com/office/drawing/2014/main" xmlns="" id="{00000000-0008-0000-0700-0000E9020000}"/>
            </a:ext>
          </a:extLst>
        </xdr:cNvPr>
        <xdr:cNvSpPr txBox="1"/>
      </xdr:nvSpPr>
      <xdr:spPr>
        <a:xfrm>
          <a:off x="22212300" y="64293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62840</xdr:rowOff>
    </xdr:from>
    <xdr:to>
      <xdr:col>116</xdr:col>
      <xdr:colOff>114300</xdr:colOff>
      <xdr:row>38</xdr:row>
      <xdr:rowOff>164440</xdr:rowOff>
    </xdr:to>
    <xdr:sp macro="" textlink="">
      <xdr:nvSpPr>
        <xdr:cNvPr id="746" name="フローチャート: 判断 745">
          <a:extLst>
            <a:ext uri="{FF2B5EF4-FFF2-40B4-BE49-F238E27FC236}">
              <a16:creationId xmlns:a16="http://schemas.microsoft.com/office/drawing/2014/main" xmlns="" id="{00000000-0008-0000-0700-0000EA020000}"/>
            </a:ext>
          </a:extLst>
        </xdr:cNvPr>
        <xdr:cNvSpPr/>
      </xdr:nvSpPr>
      <xdr:spPr>
        <a:xfrm>
          <a:off x="22110700" y="65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38151</xdr:rowOff>
    </xdr:from>
    <xdr:to>
      <xdr:col>112</xdr:col>
      <xdr:colOff>38100</xdr:colOff>
      <xdr:row>38</xdr:row>
      <xdr:rowOff>139751</xdr:rowOff>
    </xdr:to>
    <xdr:sp macro="" textlink="">
      <xdr:nvSpPr>
        <xdr:cNvPr id="748" name="フローチャート: 判断 747">
          <a:extLst>
            <a:ext uri="{FF2B5EF4-FFF2-40B4-BE49-F238E27FC236}">
              <a16:creationId xmlns:a16="http://schemas.microsoft.com/office/drawing/2014/main" xmlns="" id="{00000000-0008-0000-0700-0000EC020000}"/>
            </a:ext>
          </a:extLst>
        </xdr:cNvPr>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156278</xdr:rowOff>
    </xdr:from>
    <xdr:ext cx="378565"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21134017" y="632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114503</xdr:rowOff>
    </xdr:from>
    <xdr:to>
      <xdr:col>107</xdr:col>
      <xdr:colOff>101600</xdr:colOff>
      <xdr:row>38</xdr:row>
      <xdr:rowOff>44653</xdr:rowOff>
    </xdr:to>
    <xdr:sp macro="" textlink="">
      <xdr:nvSpPr>
        <xdr:cNvPr id="751" name="フローチャート: 判断 750">
          <a:extLst>
            <a:ext uri="{FF2B5EF4-FFF2-40B4-BE49-F238E27FC236}">
              <a16:creationId xmlns:a16="http://schemas.microsoft.com/office/drawing/2014/main" xmlns="" id="{00000000-0008-0000-0700-0000EF020000}"/>
            </a:ext>
          </a:extLst>
        </xdr:cNvPr>
        <xdr:cNvSpPr/>
      </xdr:nvSpPr>
      <xdr:spPr>
        <a:xfrm>
          <a:off x="20383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61180</xdr:rowOff>
    </xdr:from>
    <xdr:ext cx="378565"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20245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xmlns=""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6147</xdr:rowOff>
    </xdr:from>
    <xdr:to>
      <xdr:col>102</xdr:col>
      <xdr:colOff>165100</xdr:colOff>
      <xdr:row>38</xdr:row>
      <xdr:rowOff>107747</xdr:rowOff>
    </xdr:to>
    <xdr:sp macro="" textlink="">
      <xdr:nvSpPr>
        <xdr:cNvPr id="754" name="フローチャート: 判断 753">
          <a:extLst>
            <a:ext uri="{FF2B5EF4-FFF2-40B4-BE49-F238E27FC236}">
              <a16:creationId xmlns:a16="http://schemas.microsoft.com/office/drawing/2014/main" xmlns="" id="{00000000-0008-0000-0700-0000F2020000}"/>
            </a:ext>
          </a:extLst>
        </xdr:cNvPr>
        <xdr:cNvSpPr/>
      </xdr:nvSpPr>
      <xdr:spPr>
        <a:xfrm>
          <a:off x="19494500" y="652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124274</xdr:rowOff>
    </xdr:from>
    <xdr:ext cx="378565"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19356017" y="6296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149708</xdr:rowOff>
    </xdr:from>
    <xdr:to>
      <xdr:col>98</xdr:col>
      <xdr:colOff>38100</xdr:colOff>
      <xdr:row>38</xdr:row>
      <xdr:rowOff>79857</xdr:rowOff>
    </xdr:to>
    <xdr:sp macro="" textlink="">
      <xdr:nvSpPr>
        <xdr:cNvPr id="756" name="フローチャート: 判断 755">
          <a:extLst>
            <a:ext uri="{FF2B5EF4-FFF2-40B4-BE49-F238E27FC236}">
              <a16:creationId xmlns:a16="http://schemas.microsoft.com/office/drawing/2014/main" xmlns="" id="{00000000-0008-0000-0700-0000F4020000}"/>
            </a:ext>
          </a:extLst>
        </xdr:cNvPr>
        <xdr:cNvSpPr/>
      </xdr:nvSpPr>
      <xdr:spPr>
        <a:xfrm>
          <a:off x="18605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96385</xdr:rowOff>
    </xdr:from>
    <xdr:ext cx="378565"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18467017" y="626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xmlns=""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41267</xdr:rowOff>
    </xdr:from>
    <xdr:ext cx="249299" cy="259045"/>
    <xdr:sp macro="" textlink="">
      <xdr:nvSpPr>
        <xdr:cNvPr id="764" name="諸支出金該当値テキスト">
          <a:extLst>
            <a:ext uri="{FF2B5EF4-FFF2-40B4-BE49-F238E27FC236}">
              <a16:creationId xmlns:a16="http://schemas.microsoft.com/office/drawing/2014/main" xmlns="" id="{00000000-0008-0000-0700-0000FC020000}"/>
            </a:ext>
          </a:extLst>
        </xdr:cNvPr>
        <xdr:cNvSpPr txBox="1"/>
      </xdr:nvSpPr>
      <xdr:spPr>
        <a:xfrm>
          <a:off x="22212300" y="65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xmlns=""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xmlns=""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xmlns=""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xmlns=""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xmlns=""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xmlns=""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xmlns=""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xmlns=""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xmlns=""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xmlns=""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xmlns=""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xmlns=""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xmlns=""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168910</xdr:rowOff>
    </xdr:from>
    <xdr:to>
      <xdr:col>112</xdr:col>
      <xdr:colOff>38100</xdr:colOff>
      <xdr:row>58</xdr:row>
      <xdr:rowOff>99060</xdr:rowOff>
    </xdr:to>
    <xdr:sp macro="" textlink="">
      <xdr:nvSpPr>
        <xdr:cNvPr id="803" name="フローチャート: 判断 802">
          <a:extLst>
            <a:ext uri="{FF2B5EF4-FFF2-40B4-BE49-F238E27FC236}">
              <a16:creationId xmlns:a16="http://schemas.microsoft.com/office/drawing/2014/main" xmlns="" id="{00000000-0008-0000-0700-000023030000}"/>
            </a:ext>
          </a:extLst>
        </xdr:cNvPr>
        <xdr:cNvSpPr/>
      </xdr:nvSpPr>
      <xdr:spPr>
        <a:xfrm>
          <a:off x="21272500" y="994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115587</xdr:rowOff>
    </xdr:from>
    <xdr:ext cx="249299"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21198650" y="97167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xmlns=""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111760</xdr:rowOff>
    </xdr:from>
    <xdr:to>
      <xdr:col>107</xdr:col>
      <xdr:colOff>101600</xdr:colOff>
      <xdr:row>57</xdr:row>
      <xdr:rowOff>41910</xdr:rowOff>
    </xdr:to>
    <xdr:sp macro="" textlink="">
      <xdr:nvSpPr>
        <xdr:cNvPr id="806" name="フローチャート: 判断 805">
          <a:extLst>
            <a:ext uri="{FF2B5EF4-FFF2-40B4-BE49-F238E27FC236}">
              <a16:creationId xmlns:a16="http://schemas.microsoft.com/office/drawing/2014/main" xmlns="" id="{00000000-0008-0000-0700-000026030000}"/>
            </a:ext>
          </a:extLst>
        </xdr:cNvPr>
        <xdr:cNvSpPr/>
      </xdr:nvSpPr>
      <xdr:spPr>
        <a:xfrm>
          <a:off x="20383500" y="97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58437</xdr:rowOff>
    </xdr:from>
    <xdr:ext cx="249299"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0309650" y="94881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xmlns=""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xmlns=""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1" name="フローチャート: 判断 810">
          <a:extLst>
            <a:ext uri="{FF2B5EF4-FFF2-40B4-BE49-F238E27FC236}">
              <a16:creationId xmlns:a16="http://schemas.microsoft.com/office/drawing/2014/main" xmlns="" id="{00000000-0008-0000-0700-00002B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xmlns=""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xmlns=""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xmlns=""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xmlns=""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xmlns=""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xmlns=""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7" name="テキスト ボックス 826">
          <a:extLst>
            <a:ext uri="{FF2B5EF4-FFF2-40B4-BE49-F238E27FC236}">
              <a16:creationId xmlns:a16="http://schemas.microsoft.com/office/drawing/2014/main" xmlns="" id="{00000000-0008-0000-0700-00003B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xmlns=""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xmlns=""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xmlns=""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総務費が住民一人当たり９７，７３０円、農林水産業費が４１，３４１円と類似団体と比較して依然高い水準で推移している。消防費が増加傾向にあるのは、消防団組織再編計画に基づき分団機庫の新設や老朽化が著しい消防車両の整備を行っているためである。教育費は各小中学校の耐震化事業の完了が進んだことにより、これまで類似団体と比べ高かったものが逆転した。公債費が類似団体と比べ高い水準で推移しているのは、新庁舎建設等の大規模事業の元金償還が始まったことによる。</a:t>
          </a:r>
          <a:r>
            <a:rPr kumimoji="1" lang="ja-JP" altLang="en-US" sz="1100">
              <a:solidFill>
                <a:schemeClr val="dk1"/>
              </a:solidFill>
              <a:effectLst/>
              <a:latin typeface="+mn-lt"/>
              <a:ea typeface="+mn-ea"/>
              <a:cs typeface="+mn-cs"/>
            </a:rPr>
            <a:t>農林水産業費は、農業振興施設や治山事業などに伴いコストの増加につながっている。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兵庫県朝来市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収支比率はおおむね適正とされる範囲内となっている。平成２８年度については使用料や諸収入の減少により３．４１％と３．２％減少した。平成２９年度については、繰越事業が減少したため２８年度に比べ１．００％増加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兵庫県朝来市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すべての会計において実質赤字または資金不足は生じていない。</a:t>
          </a:r>
          <a:endParaRPr lang="ja-JP" altLang="ja-JP" sz="1400">
            <a:effectLst/>
          </a:endParaRPr>
        </a:p>
        <a:p>
          <a:r>
            <a:rPr kumimoji="1" lang="ja-JP" altLang="ja-JP" sz="1100">
              <a:solidFill>
                <a:schemeClr val="dk1"/>
              </a:solidFill>
              <a:effectLst/>
              <a:latin typeface="+mn-lt"/>
              <a:ea typeface="+mn-ea"/>
              <a:cs typeface="+mn-cs"/>
            </a:rPr>
            <a:t>　今後においても、職員の適正配置や事務事業の見直し、一部の会計については料金体系の適正化・見直し等を行い、更なる健全財政に努める必要がある。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82251_&#26397;&#26469;&#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F51">
            <v>39.9</v>
          </cell>
          <cell r="CN51">
            <v>33.799999999999997</v>
          </cell>
          <cell r="CV51">
            <v>12.4</v>
          </cell>
        </row>
        <row r="53">
          <cell r="CF53">
            <v>61.7</v>
          </cell>
          <cell r="CN53">
            <v>61.9</v>
          </cell>
          <cell r="CV53">
            <v>63.4</v>
          </cell>
        </row>
        <row r="55">
          <cell r="AN55" t="str">
            <v>類似団体内平均値</v>
          </cell>
          <cell r="CF55">
            <v>52.3</v>
          </cell>
          <cell r="CN55">
            <v>55.4</v>
          </cell>
          <cell r="CV55">
            <v>52.7</v>
          </cell>
        </row>
        <row r="57">
          <cell r="CF57">
            <v>57.1</v>
          </cell>
          <cell r="CN57">
            <v>58.7</v>
          </cell>
          <cell r="CV57">
            <v>59.5</v>
          </cell>
        </row>
        <row r="72">
          <cell r="BP72" t="str">
            <v>H26</v>
          </cell>
          <cell r="BX72" t="str">
            <v>H27</v>
          </cell>
          <cell r="CF72" t="str">
            <v>H28</v>
          </cell>
          <cell r="CN72" t="str">
            <v>H29</v>
          </cell>
          <cell r="CV72" t="str">
            <v>H30</v>
          </cell>
        </row>
        <row r="73">
          <cell r="AN73" t="str">
            <v>当該団体値</v>
          </cell>
          <cell r="BP73">
            <v>48.7</v>
          </cell>
          <cell r="BX73">
            <v>36.5</v>
          </cell>
          <cell r="CF73">
            <v>39.9</v>
          </cell>
          <cell r="CN73">
            <v>33.799999999999997</v>
          </cell>
          <cell r="CV73">
            <v>12.4</v>
          </cell>
        </row>
        <row r="75">
          <cell r="BP75">
            <v>13</v>
          </cell>
          <cell r="BX75">
            <v>10.9</v>
          </cell>
          <cell r="CF75">
            <v>9.5</v>
          </cell>
          <cell r="CN75">
            <v>10</v>
          </cell>
          <cell r="CV75">
            <v>10.199999999999999</v>
          </cell>
        </row>
        <row r="77">
          <cell r="AN77" t="str">
            <v>類似団体内平均値</v>
          </cell>
          <cell r="BP77">
            <v>60.8</v>
          </cell>
          <cell r="BX77">
            <v>56.8</v>
          </cell>
          <cell r="CF77">
            <v>52.3</v>
          </cell>
          <cell r="CN77">
            <v>55.4</v>
          </cell>
          <cell r="CV77">
            <v>52.7</v>
          </cell>
        </row>
        <row r="79">
          <cell r="BP79">
            <v>11.1</v>
          </cell>
          <cell r="BX79">
            <v>10.199999999999999</v>
          </cell>
          <cell r="CF79">
            <v>10</v>
          </cell>
          <cell r="CN79">
            <v>9.6999999999999993</v>
          </cell>
          <cell r="CV79">
            <v>9.5</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21131740</v>
      </c>
      <c r="BO4" s="423"/>
      <c r="BP4" s="423"/>
      <c r="BQ4" s="423"/>
      <c r="BR4" s="423"/>
      <c r="BS4" s="423"/>
      <c r="BT4" s="423"/>
      <c r="BU4" s="424"/>
      <c r="BV4" s="422">
        <v>21861564</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2.9</v>
      </c>
      <c r="CU4" s="604"/>
      <c r="CV4" s="604"/>
      <c r="CW4" s="604"/>
      <c r="CX4" s="604"/>
      <c r="CY4" s="604"/>
      <c r="CZ4" s="604"/>
      <c r="DA4" s="605"/>
      <c r="DB4" s="603">
        <v>4.4000000000000004</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20498409</v>
      </c>
      <c r="BO5" s="428"/>
      <c r="BP5" s="428"/>
      <c r="BQ5" s="428"/>
      <c r="BR5" s="428"/>
      <c r="BS5" s="428"/>
      <c r="BT5" s="428"/>
      <c r="BU5" s="429"/>
      <c r="BV5" s="427">
        <v>21215678</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89.4</v>
      </c>
      <c r="CU5" s="398"/>
      <c r="CV5" s="398"/>
      <c r="CW5" s="398"/>
      <c r="CX5" s="398"/>
      <c r="CY5" s="398"/>
      <c r="CZ5" s="398"/>
      <c r="DA5" s="399"/>
      <c r="DB5" s="397">
        <v>88.8</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102</v>
      </c>
      <c r="AV6" s="485"/>
      <c r="AW6" s="485"/>
      <c r="AX6" s="485"/>
      <c r="AY6" s="407" t="s">
        <v>103</v>
      </c>
      <c r="AZ6" s="408"/>
      <c r="BA6" s="408"/>
      <c r="BB6" s="408"/>
      <c r="BC6" s="408"/>
      <c r="BD6" s="408"/>
      <c r="BE6" s="408"/>
      <c r="BF6" s="408"/>
      <c r="BG6" s="408"/>
      <c r="BH6" s="408"/>
      <c r="BI6" s="408"/>
      <c r="BJ6" s="408"/>
      <c r="BK6" s="408"/>
      <c r="BL6" s="408"/>
      <c r="BM6" s="409"/>
      <c r="BN6" s="427">
        <v>633331</v>
      </c>
      <c r="BO6" s="428"/>
      <c r="BP6" s="428"/>
      <c r="BQ6" s="428"/>
      <c r="BR6" s="428"/>
      <c r="BS6" s="428"/>
      <c r="BT6" s="428"/>
      <c r="BU6" s="429"/>
      <c r="BV6" s="427">
        <v>645886</v>
      </c>
      <c r="BW6" s="428"/>
      <c r="BX6" s="428"/>
      <c r="BY6" s="428"/>
      <c r="BZ6" s="428"/>
      <c r="CA6" s="428"/>
      <c r="CB6" s="428"/>
      <c r="CC6" s="429"/>
      <c r="CD6" s="436" t="s">
        <v>104</v>
      </c>
      <c r="CE6" s="437"/>
      <c r="CF6" s="437"/>
      <c r="CG6" s="437"/>
      <c r="CH6" s="437"/>
      <c r="CI6" s="437"/>
      <c r="CJ6" s="437"/>
      <c r="CK6" s="437"/>
      <c r="CL6" s="437"/>
      <c r="CM6" s="437"/>
      <c r="CN6" s="437"/>
      <c r="CO6" s="437"/>
      <c r="CP6" s="437"/>
      <c r="CQ6" s="437"/>
      <c r="CR6" s="437"/>
      <c r="CS6" s="438"/>
      <c r="CT6" s="577">
        <v>93.8</v>
      </c>
      <c r="CU6" s="578"/>
      <c r="CV6" s="578"/>
      <c r="CW6" s="578"/>
      <c r="CX6" s="578"/>
      <c r="CY6" s="578"/>
      <c r="CZ6" s="578"/>
      <c r="DA6" s="579"/>
      <c r="DB6" s="577">
        <v>93.4</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105</v>
      </c>
      <c r="AN7" s="401"/>
      <c r="AO7" s="401"/>
      <c r="AP7" s="401"/>
      <c r="AQ7" s="401"/>
      <c r="AR7" s="401"/>
      <c r="AS7" s="401"/>
      <c r="AT7" s="402"/>
      <c r="AU7" s="484" t="s">
        <v>102</v>
      </c>
      <c r="AV7" s="485"/>
      <c r="AW7" s="485"/>
      <c r="AX7" s="485"/>
      <c r="AY7" s="407" t="s">
        <v>106</v>
      </c>
      <c r="AZ7" s="408"/>
      <c r="BA7" s="408"/>
      <c r="BB7" s="408"/>
      <c r="BC7" s="408"/>
      <c r="BD7" s="408"/>
      <c r="BE7" s="408"/>
      <c r="BF7" s="408"/>
      <c r="BG7" s="408"/>
      <c r="BH7" s="408"/>
      <c r="BI7" s="408"/>
      <c r="BJ7" s="408"/>
      <c r="BK7" s="408"/>
      <c r="BL7" s="408"/>
      <c r="BM7" s="409"/>
      <c r="BN7" s="427">
        <v>270145</v>
      </c>
      <c r="BO7" s="428"/>
      <c r="BP7" s="428"/>
      <c r="BQ7" s="428"/>
      <c r="BR7" s="428"/>
      <c r="BS7" s="428"/>
      <c r="BT7" s="428"/>
      <c r="BU7" s="429"/>
      <c r="BV7" s="427">
        <v>76955</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12727021</v>
      </c>
      <c r="CU7" s="428"/>
      <c r="CV7" s="428"/>
      <c r="CW7" s="428"/>
      <c r="CX7" s="428"/>
      <c r="CY7" s="428"/>
      <c r="CZ7" s="428"/>
      <c r="DA7" s="429"/>
      <c r="DB7" s="427">
        <v>12911964</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94</v>
      </c>
      <c r="AV8" s="485"/>
      <c r="AW8" s="485"/>
      <c r="AX8" s="485"/>
      <c r="AY8" s="407" t="s">
        <v>109</v>
      </c>
      <c r="AZ8" s="408"/>
      <c r="BA8" s="408"/>
      <c r="BB8" s="408"/>
      <c r="BC8" s="408"/>
      <c r="BD8" s="408"/>
      <c r="BE8" s="408"/>
      <c r="BF8" s="408"/>
      <c r="BG8" s="408"/>
      <c r="BH8" s="408"/>
      <c r="BI8" s="408"/>
      <c r="BJ8" s="408"/>
      <c r="BK8" s="408"/>
      <c r="BL8" s="408"/>
      <c r="BM8" s="409"/>
      <c r="BN8" s="427">
        <v>363186</v>
      </c>
      <c r="BO8" s="428"/>
      <c r="BP8" s="428"/>
      <c r="BQ8" s="428"/>
      <c r="BR8" s="428"/>
      <c r="BS8" s="428"/>
      <c r="BT8" s="428"/>
      <c r="BU8" s="429"/>
      <c r="BV8" s="427">
        <v>568931</v>
      </c>
      <c r="BW8" s="428"/>
      <c r="BX8" s="428"/>
      <c r="BY8" s="428"/>
      <c r="BZ8" s="428"/>
      <c r="CA8" s="428"/>
      <c r="CB8" s="428"/>
      <c r="CC8" s="429"/>
      <c r="CD8" s="436" t="s">
        <v>110</v>
      </c>
      <c r="CE8" s="437"/>
      <c r="CF8" s="437"/>
      <c r="CG8" s="437"/>
      <c r="CH8" s="437"/>
      <c r="CI8" s="437"/>
      <c r="CJ8" s="437"/>
      <c r="CK8" s="437"/>
      <c r="CL8" s="437"/>
      <c r="CM8" s="437"/>
      <c r="CN8" s="437"/>
      <c r="CO8" s="437"/>
      <c r="CP8" s="437"/>
      <c r="CQ8" s="437"/>
      <c r="CR8" s="437"/>
      <c r="CS8" s="438"/>
      <c r="CT8" s="540">
        <v>0.39</v>
      </c>
      <c r="CU8" s="541"/>
      <c r="CV8" s="541"/>
      <c r="CW8" s="541"/>
      <c r="CX8" s="541"/>
      <c r="CY8" s="541"/>
      <c r="CZ8" s="541"/>
      <c r="DA8" s="542"/>
      <c r="DB8" s="540">
        <v>0.4</v>
      </c>
      <c r="DC8" s="541"/>
      <c r="DD8" s="541"/>
      <c r="DE8" s="541"/>
      <c r="DF8" s="541"/>
      <c r="DG8" s="541"/>
      <c r="DH8" s="541"/>
      <c r="DI8" s="542"/>
      <c r="DJ8" s="185"/>
      <c r="DK8" s="185"/>
      <c r="DL8" s="185"/>
      <c r="DM8" s="185"/>
      <c r="DN8" s="185"/>
      <c r="DO8" s="185"/>
    </row>
    <row r="9" spans="1:119" ht="18.75" customHeight="1" thickBot="1" x14ac:dyDescent="0.2">
      <c r="A9" s="186"/>
      <c r="B9" s="566" t="s">
        <v>111</v>
      </c>
      <c r="C9" s="567"/>
      <c r="D9" s="567"/>
      <c r="E9" s="567"/>
      <c r="F9" s="567"/>
      <c r="G9" s="567"/>
      <c r="H9" s="567"/>
      <c r="I9" s="567"/>
      <c r="J9" s="567"/>
      <c r="K9" s="490"/>
      <c r="L9" s="568" t="s">
        <v>112</v>
      </c>
      <c r="M9" s="569"/>
      <c r="N9" s="569"/>
      <c r="O9" s="569"/>
      <c r="P9" s="569"/>
      <c r="Q9" s="570"/>
      <c r="R9" s="571">
        <v>30805</v>
      </c>
      <c r="S9" s="572"/>
      <c r="T9" s="572"/>
      <c r="U9" s="572"/>
      <c r="V9" s="573"/>
      <c r="W9" s="506" t="s">
        <v>113</v>
      </c>
      <c r="X9" s="507"/>
      <c r="Y9" s="507"/>
      <c r="Z9" s="507"/>
      <c r="AA9" s="507"/>
      <c r="AB9" s="507"/>
      <c r="AC9" s="507"/>
      <c r="AD9" s="507"/>
      <c r="AE9" s="507"/>
      <c r="AF9" s="507"/>
      <c r="AG9" s="507"/>
      <c r="AH9" s="507"/>
      <c r="AI9" s="507"/>
      <c r="AJ9" s="507"/>
      <c r="AK9" s="507"/>
      <c r="AL9" s="574"/>
      <c r="AM9" s="496" t="s">
        <v>114</v>
      </c>
      <c r="AN9" s="401"/>
      <c r="AO9" s="401"/>
      <c r="AP9" s="401"/>
      <c r="AQ9" s="401"/>
      <c r="AR9" s="401"/>
      <c r="AS9" s="401"/>
      <c r="AT9" s="402"/>
      <c r="AU9" s="484" t="s">
        <v>94</v>
      </c>
      <c r="AV9" s="485"/>
      <c r="AW9" s="485"/>
      <c r="AX9" s="485"/>
      <c r="AY9" s="407" t="s">
        <v>115</v>
      </c>
      <c r="AZ9" s="408"/>
      <c r="BA9" s="408"/>
      <c r="BB9" s="408"/>
      <c r="BC9" s="408"/>
      <c r="BD9" s="408"/>
      <c r="BE9" s="408"/>
      <c r="BF9" s="408"/>
      <c r="BG9" s="408"/>
      <c r="BH9" s="408"/>
      <c r="BI9" s="408"/>
      <c r="BJ9" s="408"/>
      <c r="BK9" s="408"/>
      <c r="BL9" s="408"/>
      <c r="BM9" s="409"/>
      <c r="BN9" s="427">
        <v>-205745</v>
      </c>
      <c r="BO9" s="428"/>
      <c r="BP9" s="428"/>
      <c r="BQ9" s="428"/>
      <c r="BR9" s="428"/>
      <c r="BS9" s="428"/>
      <c r="BT9" s="428"/>
      <c r="BU9" s="429"/>
      <c r="BV9" s="427">
        <v>117889</v>
      </c>
      <c r="BW9" s="428"/>
      <c r="BX9" s="428"/>
      <c r="BY9" s="428"/>
      <c r="BZ9" s="428"/>
      <c r="CA9" s="428"/>
      <c r="CB9" s="428"/>
      <c r="CC9" s="429"/>
      <c r="CD9" s="436" t="s">
        <v>116</v>
      </c>
      <c r="CE9" s="437"/>
      <c r="CF9" s="437"/>
      <c r="CG9" s="437"/>
      <c r="CH9" s="437"/>
      <c r="CI9" s="437"/>
      <c r="CJ9" s="437"/>
      <c r="CK9" s="437"/>
      <c r="CL9" s="437"/>
      <c r="CM9" s="437"/>
      <c r="CN9" s="437"/>
      <c r="CO9" s="437"/>
      <c r="CP9" s="437"/>
      <c r="CQ9" s="437"/>
      <c r="CR9" s="437"/>
      <c r="CS9" s="438"/>
      <c r="CT9" s="397">
        <v>25.9</v>
      </c>
      <c r="CU9" s="398"/>
      <c r="CV9" s="398"/>
      <c r="CW9" s="398"/>
      <c r="CX9" s="398"/>
      <c r="CY9" s="398"/>
      <c r="CZ9" s="398"/>
      <c r="DA9" s="399"/>
      <c r="DB9" s="397">
        <v>24.8</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117</v>
      </c>
      <c r="M10" s="401"/>
      <c r="N10" s="401"/>
      <c r="O10" s="401"/>
      <c r="P10" s="401"/>
      <c r="Q10" s="402"/>
      <c r="R10" s="403">
        <v>32814</v>
      </c>
      <c r="S10" s="404"/>
      <c r="T10" s="404"/>
      <c r="U10" s="404"/>
      <c r="V10" s="406"/>
      <c r="W10" s="575"/>
      <c r="X10" s="389"/>
      <c r="Y10" s="389"/>
      <c r="Z10" s="389"/>
      <c r="AA10" s="389"/>
      <c r="AB10" s="389"/>
      <c r="AC10" s="389"/>
      <c r="AD10" s="389"/>
      <c r="AE10" s="389"/>
      <c r="AF10" s="389"/>
      <c r="AG10" s="389"/>
      <c r="AH10" s="389"/>
      <c r="AI10" s="389"/>
      <c r="AJ10" s="389"/>
      <c r="AK10" s="389"/>
      <c r="AL10" s="576"/>
      <c r="AM10" s="496" t="s">
        <v>118</v>
      </c>
      <c r="AN10" s="401"/>
      <c r="AO10" s="401"/>
      <c r="AP10" s="401"/>
      <c r="AQ10" s="401"/>
      <c r="AR10" s="401"/>
      <c r="AS10" s="401"/>
      <c r="AT10" s="402"/>
      <c r="AU10" s="484" t="s">
        <v>119</v>
      </c>
      <c r="AV10" s="485"/>
      <c r="AW10" s="485"/>
      <c r="AX10" s="485"/>
      <c r="AY10" s="407" t="s">
        <v>120</v>
      </c>
      <c r="AZ10" s="408"/>
      <c r="BA10" s="408"/>
      <c r="BB10" s="408"/>
      <c r="BC10" s="408"/>
      <c r="BD10" s="408"/>
      <c r="BE10" s="408"/>
      <c r="BF10" s="408"/>
      <c r="BG10" s="408"/>
      <c r="BH10" s="408"/>
      <c r="BI10" s="408"/>
      <c r="BJ10" s="408"/>
      <c r="BK10" s="408"/>
      <c r="BL10" s="408"/>
      <c r="BM10" s="409"/>
      <c r="BN10" s="427">
        <v>5504</v>
      </c>
      <c r="BO10" s="428"/>
      <c r="BP10" s="428"/>
      <c r="BQ10" s="428"/>
      <c r="BR10" s="428"/>
      <c r="BS10" s="428"/>
      <c r="BT10" s="428"/>
      <c r="BU10" s="429"/>
      <c r="BV10" s="427">
        <v>5844</v>
      </c>
      <c r="BW10" s="428"/>
      <c r="BX10" s="428"/>
      <c r="BY10" s="428"/>
      <c r="BZ10" s="428"/>
      <c r="CA10" s="428"/>
      <c r="CB10" s="428"/>
      <c r="CC10" s="429"/>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122</v>
      </c>
      <c r="M11" s="474"/>
      <c r="N11" s="474"/>
      <c r="O11" s="474"/>
      <c r="P11" s="474"/>
      <c r="Q11" s="475"/>
      <c r="R11" s="563" t="s">
        <v>123</v>
      </c>
      <c r="S11" s="564"/>
      <c r="T11" s="564"/>
      <c r="U11" s="564"/>
      <c r="V11" s="565"/>
      <c r="W11" s="575"/>
      <c r="X11" s="389"/>
      <c r="Y11" s="389"/>
      <c r="Z11" s="389"/>
      <c r="AA11" s="389"/>
      <c r="AB11" s="389"/>
      <c r="AC11" s="389"/>
      <c r="AD11" s="389"/>
      <c r="AE11" s="389"/>
      <c r="AF11" s="389"/>
      <c r="AG11" s="389"/>
      <c r="AH11" s="389"/>
      <c r="AI11" s="389"/>
      <c r="AJ11" s="389"/>
      <c r="AK11" s="389"/>
      <c r="AL11" s="576"/>
      <c r="AM11" s="496" t="s">
        <v>124</v>
      </c>
      <c r="AN11" s="401"/>
      <c r="AO11" s="401"/>
      <c r="AP11" s="401"/>
      <c r="AQ11" s="401"/>
      <c r="AR11" s="401"/>
      <c r="AS11" s="401"/>
      <c r="AT11" s="402"/>
      <c r="AU11" s="484" t="s">
        <v>119</v>
      </c>
      <c r="AV11" s="485"/>
      <c r="AW11" s="485"/>
      <c r="AX11" s="485"/>
      <c r="AY11" s="407" t="s">
        <v>125</v>
      </c>
      <c r="AZ11" s="408"/>
      <c r="BA11" s="408"/>
      <c r="BB11" s="408"/>
      <c r="BC11" s="408"/>
      <c r="BD11" s="408"/>
      <c r="BE11" s="408"/>
      <c r="BF11" s="408"/>
      <c r="BG11" s="408"/>
      <c r="BH11" s="408"/>
      <c r="BI11" s="408"/>
      <c r="BJ11" s="408"/>
      <c r="BK11" s="408"/>
      <c r="BL11" s="408"/>
      <c r="BM11" s="409"/>
      <c r="BN11" s="427">
        <v>657100</v>
      </c>
      <c r="BO11" s="428"/>
      <c r="BP11" s="428"/>
      <c r="BQ11" s="428"/>
      <c r="BR11" s="428"/>
      <c r="BS11" s="428"/>
      <c r="BT11" s="428"/>
      <c r="BU11" s="429"/>
      <c r="BV11" s="427">
        <v>311781</v>
      </c>
      <c r="BW11" s="428"/>
      <c r="BX11" s="428"/>
      <c r="BY11" s="428"/>
      <c r="BZ11" s="428"/>
      <c r="CA11" s="428"/>
      <c r="CB11" s="428"/>
      <c r="CC11" s="429"/>
      <c r="CD11" s="436" t="s">
        <v>126</v>
      </c>
      <c r="CE11" s="437"/>
      <c r="CF11" s="437"/>
      <c r="CG11" s="437"/>
      <c r="CH11" s="437"/>
      <c r="CI11" s="437"/>
      <c r="CJ11" s="437"/>
      <c r="CK11" s="437"/>
      <c r="CL11" s="437"/>
      <c r="CM11" s="437"/>
      <c r="CN11" s="437"/>
      <c r="CO11" s="437"/>
      <c r="CP11" s="437"/>
      <c r="CQ11" s="437"/>
      <c r="CR11" s="437"/>
      <c r="CS11" s="438"/>
      <c r="CT11" s="540" t="s">
        <v>127</v>
      </c>
      <c r="CU11" s="541"/>
      <c r="CV11" s="541"/>
      <c r="CW11" s="541"/>
      <c r="CX11" s="541"/>
      <c r="CY11" s="541"/>
      <c r="CZ11" s="541"/>
      <c r="DA11" s="542"/>
      <c r="DB11" s="540" t="s">
        <v>128</v>
      </c>
      <c r="DC11" s="541"/>
      <c r="DD11" s="541"/>
      <c r="DE11" s="541"/>
      <c r="DF11" s="541"/>
      <c r="DG11" s="541"/>
      <c r="DH11" s="541"/>
      <c r="DI11" s="542"/>
      <c r="DJ11" s="185"/>
      <c r="DK11" s="185"/>
      <c r="DL11" s="185"/>
      <c r="DM11" s="185"/>
      <c r="DN11" s="185"/>
      <c r="DO11" s="185"/>
    </row>
    <row r="12" spans="1:119" ht="18.75" customHeight="1" x14ac:dyDescent="0.15">
      <c r="A12" s="186"/>
      <c r="B12" s="543" t="s">
        <v>129</v>
      </c>
      <c r="C12" s="544"/>
      <c r="D12" s="544"/>
      <c r="E12" s="544"/>
      <c r="F12" s="544"/>
      <c r="G12" s="544"/>
      <c r="H12" s="544"/>
      <c r="I12" s="544"/>
      <c r="J12" s="544"/>
      <c r="K12" s="545"/>
      <c r="L12" s="552" t="s">
        <v>130</v>
      </c>
      <c r="M12" s="553"/>
      <c r="N12" s="553"/>
      <c r="O12" s="553"/>
      <c r="P12" s="553"/>
      <c r="Q12" s="554"/>
      <c r="R12" s="555">
        <v>30689</v>
      </c>
      <c r="S12" s="556"/>
      <c r="T12" s="556"/>
      <c r="U12" s="556"/>
      <c r="V12" s="557"/>
      <c r="W12" s="558" t="s">
        <v>1</v>
      </c>
      <c r="X12" s="485"/>
      <c r="Y12" s="485"/>
      <c r="Z12" s="485"/>
      <c r="AA12" s="485"/>
      <c r="AB12" s="559"/>
      <c r="AC12" s="484" t="s">
        <v>131</v>
      </c>
      <c r="AD12" s="485"/>
      <c r="AE12" s="485"/>
      <c r="AF12" s="485"/>
      <c r="AG12" s="559"/>
      <c r="AH12" s="484" t="s">
        <v>132</v>
      </c>
      <c r="AI12" s="485"/>
      <c r="AJ12" s="485"/>
      <c r="AK12" s="485"/>
      <c r="AL12" s="560"/>
      <c r="AM12" s="496" t="s">
        <v>133</v>
      </c>
      <c r="AN12" s="401"/>
      <c r="AO12" s="401"/>
      <c r="AP12" s="401"/>
      <c r="AQ12" s="401"/>
      <c r="AR12" s="401"/>
      <c r="AS12" s="401"/>
      <c r="AT12" s="402"/>
      <c r="AU12" s="484" t="s">
        <v>119</v>
      </c>
      <c r="AV12" s="485"/>
      <c r="AW12" s="485"/>
      <c r="AX12" s="485"/>
      <c r="AY12" s="407" t="s">
        <v>134</v>
      </c>
      <c r="AZ12" s="408"/>
      <c r="BA12" s="408"/>
      <c r="BB12" s="408"/>
      <c r="BC12" s="408"/>
      <c r="BD12" s="408"/>
      <c r="BE12" s="408"/>
      <c r="BF12" s="408"/>
      <c r="BG12" s="408"/>
      <c r="BH12" s="408"/>
      <c r="BI12" s="408"/>
      <c r="BJ12" s="408"/>
      <c r="BK12" s="408"/>
      <c r="BL12" s="408"/>
      <c r="BM12" s="409"/>
      <c r="BN12" s="427">
        <v>300000</v>
      </c>
      <c r="BO12" s="428"/>
      <c r="BP12" s="428"/>
      <c r="BQ12" s="428"/>
      <c r="BR12" s="428"/>
      <c r="BS12" s="428"/>
      <c r="BT12" s="428"/>
      <c r="BU12" s="429"/>
      <c r="BV12" s="427">
        <v>0</v>
      </c>
      <c r="BW12" s="428"/>
      <c r="BX12" s="428"/>
      <c r="BY12" s="428"/>
      <c r="BZ12" s="428"/>
      <c r="CA12" s="428"/>
      <c r="CB12" s="428"/>
      <c r="CC12" s="429"/>
      <c r="CD12" s="436" t="s">
        <v>135</v>
      </c>
      <c r="CE12" s="437"/>
      <c r="CF12" s="437"/>
      <c r="CG12" s="437"/>
      <c r="CH12" s="437"/>
      <c r="CI12" s="437"/>
      <c r="CJ12" s="437"/>
      <c r="CK12" s="437"/>
      <c r="CL12" s="437"/>
      <c r="CM12" s="437"/>
      <c r="CN12" s="437"/>
      <c r="CO12" s="437"/>
      <c r="CP12" s="437"/>
      <c r="CQ12" s="437"/>
      <c r="CR12" s="437"/>
      <c r="CS12" s="438"/>
      <c r="CT12" s="540" t="s">
        <v>136</v>
      </c>
      <c r="CU12" s="541"/>
      <c r="CV12" s="541"/>
      <c r="CW12" s="541"/>
      <c r="CX12" s="541"/>
      <c r="CY12" s="541"/>
      <c r="CZ12" s="541"/>
      <c r="DA12" s="542"/>
      <c r="DB12" s="540" t="s">
        <v>136</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137</v>
      </c>
      <c r="N13" s="528"/>
      <c r="O13" s="528"/>
      <c r="P13" s="528"/>
      <c r="Q13" s="529"/>
      <c r="R13" s="530">
        <v>30363</v>
      </c>
      <c r="S13" s="531"/>
      <c r="T13" s="531"/>
      <c r="U13" s="531"/>
      <c r="V13" s="532"/>
      <c r="W13" s="518" t="s">
        <v>138</v>
      </c>
      <c r="X13" s="440"/>
      <c r="Y13" s="440"/>
      <c r="Z13" s="440"/>
      <c r="AA13" s="440"/>
      <c r="AB13" s="441"/>
      <c r="AC13" s="403">
        <v>854</v>
      </c>
      <c r="AD13" s="404"/>
      <c r="AE13" s="404"/>
      <c r="AF13" s="404"/>
      <c r="AG13" s="405"/>
      <c r="AH13" s="403">
        <v>1015</v>
      </c>
      <c r="AI13" s="404"/>
      <c r="AJ13" s="404"/>
      <c r="AK13" s="404"/>
      <c r="AL13" s="406"/>
      <c r="AM13" s="496" t="s">
        <v>139</v>
      </c>
      <c r="AN13" s="401"/>
      <c r="AO13" s="401"/>
      <c r="AP13" s="401"/>
      <c r="AQ13" s="401"/>
      <c r="AR13" s="401"/>
      <c r="AS13" s="401"/>
      <c r="AT13" s="402"/>
      <c r="AU13" s="484" t="s">
        <v>140</v>
      </c>
      <c r="AV13" s="485"/>
      <c r="AW13" s="485"/>
      <c r="AX13" s="485"/>
      <c r="AY13" s="407" t="s">
        <v>141</v>
      </c>
      <c r="AZ13" s="408"/>
      <c r="BA13" s="408"/>
      <c r="BB13" s="408"/>
      <c r="BC13" s="408"/>
      <c r="BD13" s="408"/>
      <c r="BE13" s="408"/>
      <c r="BF13" s="408"/>
      <c r="BG13" s="408"/>
      <c r="BH13" s="408"/>
      <c r="BI13" s="408"/>
      <c r="BJ13" s="408"/>
      <c r="BK13" s="408"/>
      <c r="BL13" s="408"/>
      <c r="BM13" s="409"/>
      <c r="BN13" s="427">
        <v>156859</v>
      </c>
      <c r="BO13" s="428"/>
      <c r="BP13" s="428"/>
      <c r="BQ13" s="428"/>
      <c r="BR13" s="428"/>
      <c r="BS13" s="428"/>
      <c r="BT13" s="428"/>
      <c r="BU13" s="429"/>
      <c r="BV13" s="427">
        <v>435514</v>
      </c>
      <c r="BW13" s="428"/>
      <c r="BX13" s="428"/>
      <c r="BY13" s="428"/>
      <c r="BZ13" s="428"/>
      <c r="CA13" s="428"/>
      <c r="CB13" s="428"/>
      <c r="CC13" s="429"/>
      <c r="CD13" s="436" t="s">
        <v>142</v>
      </c>
      <c r="CE13" s="437"/>
      <c r="CF13" s="437"/>
      <c r="CG13" s="437"/>
      <c r="CH13" s="437"/>
      <c r="CI13" s="437"/>
      <c r="CJ13" s="437"/>
      <c r="CK13" s="437"/>
      <c r="CL13" s="437"/>
      <c r="CM13" s="437"/>
      <c r="CN13" s="437"/>
      <c r="CO13" s="437"/>
      <c r="CP13" s="437"/>
      <c r="CQ13" s="437"/>
      <c r="CR13" s="437"/>
      <c r="CS13" s="438"/>
      <c r="CT13" s="397">
        <v>10.199999999999999</v>
      </c>
      <c r="CU13" s="398"/>
      <c r="CV13" s="398"/>
      <c r="CW13" s="398"/>
      <c r="CX13" s="398"/>
      <c r="CY13" s="398"/>
      <c r="CZ13" s="398"/>
      <c r="DA13" s="399"/>
      <c r="DB13" s="397">
        <v>10</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143</v>
      </c>
      <c r="M14" s="561"/>
      <c r="N14" s="561"/>
      <c r="O14" s="561"/>
      <c r="P14" s="561"/>
      <c r="Q14" s="562"/>
      <c r="R14" s="530">
        <v>31053</v>
      </c>
      <c r="S14" s="531"/>
      <c r="T14" s="531"/>
      <c r="U14" s="531"/>
      <c r="V14" s="532"/>
      <c r="W14" s="533"/>
      <c r="X14" s="443"/>
      <c r="Y14" s="443"/>
      <c r="Z14" s="443"/>
      <c r="AA14" s="443"/>
      <c r="AB14" s="444"/>
      <c r="AC14" s="523">
        <v>5.9</v>
      </c>
      <c r="AD14" s="524"/>
      <c r="AE14" s="524"/>
      <c r="AF14" s="524"/>
      <c r="AG14" s="525"/>
      <c r="AH14" s="523">
        <v>6.8</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144</v>
      </c>
      <c r="CE14" s="434"/>
      <c r="CF14" s="434"/>
      <c r="CG14" s="434"/>
      <c r="CH14" s="434"/>
      <c r="CI14" s="434"/>
      <c r="CJ14" s="434"/>
      <c r="CK14" s="434"/>
      <c r="CL14" s="434"/>
      <c r="CM14" s="434"/>
      <c r="CN14" s="434"/>
      <c r="CO14" s="434"/>
      <c r="CP14" s="434"/>
      <c r="CQ14" s="434"/>
      <c r="CR14" s="434"/>
      <c r="CS14" s="435"/>
      <c r="CT14" s="534">
        <v>12.4</v>
      </c>
      <c r="CU14" s="535"/>
      <c r="CV14" s="535"/>
      <c r="CW14" s="535"/>
      <c r="CX14" s="535"/>
      <c r="CY14" s="535"/>
      <c r="CZ14" s="535"/>
      <c r="DA14" s="536"/>
      <c r="DB14" s="534">
        <v>33.799999999999997</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145</v>
      </c>
      <c r="N15" s="528"/>
      <c r="O15" s="528"/>
      <c r="P15" s="528"/>
      <c r="Q15" s="529"/>
      <c r="R15" s="530">
        <v>30784</v>
      </c>
      <c r="S15" s="531"/>
      <c r="T15" s="531"/>
      <c r="U15" s="531"/>
      <c r="V15" s="532"/>
      <c r="W15" s="518" t="s">
        <v>146</v>
      </c>
      <c r="X15" s="440"/>
      <c r="Y15" s="440"/>
      <c r="Z15" s="440"/>
      <c r="AA15" s="440"/>
      <c r="AB15" s="441"/>
      <c r="AC15" s="403">
        <v>4280</v>
      </c>
      <c r="AD15" s="404"/>
      <c r="AE15" s="404"/>
      <c r="AF15" s="404"/>
      <c r="AG15" s="405"/>
      <c r="AH15" s="403">
        <v>4548</v>
      </c>
      <c r="AI15" s="404"/>
      <c r="AJ15" s="404"/>
      <c r="AK15" s="404"/>
      <c r="AL15" s="406"/>
      <c r="AM15" s="496"/>
      <c r="AN15" s="401"/>
      <c r="AO15" s="401"/>
      <c r="AP15" s="401"/>
      <c r="AQ15" s="401"/>
      <c r="AR15" s="401"/>
      <c r="AS15" s="401"/>
      <c r="AT15" s="402"/>
      <c r="AU15" s="484"/>
      <c r="AV15" s="485"/>
      <c r="AW15" s="485"/>
      <c r="AX15" s="485"/>
      <c r="AY15" s="419" t="s">
        <v>147</v>
      </c>
      <c r="AZ15" s="420"/>
      <c r="BA15" s="420"/>
      <c r="BB15" s="420"/>
      <c r="BC15" s="420"/>
      <c r="BD15" s="420"/>
      <c r="BE15" s="420"/>
      <c r="BF15" s="420"/>
      <c r="BG15" s="420"/>
      <c r="BH15" s="420"/>
      <c r="BI15" s="420"/>
      <c r="BJ15" s="420"/>
      <c r="BK15" s="420"/>
      <c r="BL15" s="420"/>
      <c r="BM15" s="421"/>
      <c r="BN15" s="422">
        <v>4120166</v>
      </c>
      <c r="BO15" s="423"/>
      <c r="BP15" s="423"/>
      <c r="BQ15" s="423"/>
      <c r="BR15" s="423"/>
      <c r="BS15" s="423"/>
      <c r="BT15" s="423"/>
      <c r="BU15" s="424"/>
      <c r="BV15" s="422">
        <v>4053332</v>
      </c>
      <c r="BW15" s="423"/>
      <c r="BX15" s="423"/>
      <c r="BY15" s="423"/>
      <c r="BZ15" s="423"/>
      <c r="CA15" s="423"/>
      <c r="CB15" s="423"/>
      <c r="CC15" s="424"/>
      <c r="CD15" s="537" t="s">
        <v>148</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149</v>
      </c>
      <c r="M16" s="521"/>
      <c r="N16" s="521"/>
      <c r="O16" s="521"/>
      <c r="P16" s="521"/>
      <c r="Q16" s="522"/>
      <c r="R16" s="515" t="s">
        <v>150</v>
      </c>
      <c r="S16" s="516"/>
      <c r="T16" s="516"/>
      <c r="U16" s="516"/>
      <c r="V16" s="517"/>
      <c r="W16" s="533"/>
      <c r="X16" s="443"/>
      <c r="Y16" s="443"/>
      <c r="Z16" s="443"/>
      <c r="AA16" s="443"/>
      <c r="AB16" s="444"/>
      <c r="AC16" s="523">
        <v>29.3</v>
      </c>
      <c r="AD16" s="524"/>
      <c r="AE16" s="524"/>
      <c r="AF16" s="524"/>
      <c r="AG16" s="525"/>
      <c r="AH16" s="523">
        <v>30.6</v>
      </c>
      <c r="AI16" s="524"/>
      <c r="AJ16" s="524"/>
      <c r="AK16" s="524"/>
      <c r="AL16" s="526"/>
      <c r="AM16" s="496"/>
      <c r="AN16" s="401"/>
      <c r="AO16" s="401"/>
      <c r="AP16" s="401"/>
      <c r="AQ16" s="401"/>
      <c r="AR16" s="401"/>
      <c r="AS16" s="401"/>
      <c r="AT16" s="402"/>
      <c r="AU16" s="484"/>
      <c r="AV16" s="485"/>
      <c r="AW16" s="485"/>
      <c r="AX16" s="485"/>
      <c r="AY16" s="407" t="s">
        <v>151</v>
      </c>
      <c r="AZ16" s="408"/>
      <c r="BA16" s="408"/>
      <c r="BB16" s="408"/>
      <c r="BC16" s="408"/>
      <c r="BD16" s="408"/>
      <c r="BE16" s="408"/>
      <c r="BF16" s="408"/>
      <c r="BG16" s="408"/>
      <c r="BH16" s="408"/>
      <c r="BI16" s="408"/>
      <c r="BJ16" s="408"/>
      <c r="BK16" s="408"/>
      <c r="BL16" s="408"/>
      <c r="BM16" s="409"/>
      <c r="BN16" s="427">
        <v>10482941</v>
      </c>
      <c r="BO16" s="428"/>
      <c r="BP16" s="428"/>
      <c r="BQ16" s="428"/>
      <c r="BR16" s="428"/>
      <c r="BS16" s="428"/>
      <c r="BT16" s="428"/>
      <c r="BU16" s="429"/>
      <c r="BV16" s="427">
        <v>10445286</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152</v>
      </c>
      <c r="N17" s="513"/>
      <c r="O17" s="513"/>
      <c r="P17" s="513"/>
      <c r="Q17" s="514"/>
      <c r="R17" s="515" t="s">
        <v>153</v>
      </c>
      <c r="S17" s="516"/>
      <c r="T17" s="516"/>
      <c r="U17" s="516"/>
      <c r="V17" s="517"/>
      <c r="W17" s="518" t="s">
        <v>154</v>
      </c>
      <c r="X17" s="440"/>
      <c r="Y17" s="440"/>
      <c r="Z17" s="440"/>
      <c r="AA17" s="440"/>
      <c r="AB17" s="441"/>
      <c r="AC17" s="403">
        <v>9464</v>
      </c>
      <c r="AD17" s="404"/>
      <c r="AE17" s="404"/>
      <c r="AF17" s="404"/>
      <c r="AG17" s="405"/>
      <c r="AH17" s="403">
        <v>9317</v>
      </c>
      <c r="AI17" s="404"/>
      <c r="AJ17" s="404"/>
      <c r="AK17" s="404"/>
      <c r="AL17" s="406"/>
      <c r="AM17" s="496"/>
      <c r="AN17" s="401"/>
      <c r="AO17" s="401"/>
      <c r="AP17" s="401"/>
      <c r="AQ17" s="401"/>
      <c r="AR17" s="401"/>
      <c r="AS17" s="401"/>
      <c r="AT17" s="402"/>
      <c r="AU17" s="484"/>
      <c r="AV17" s="485"/>
      <c r="AW17" s="485"/>
      <c r="AX17" s="485"/>
      <c r="AY17" s="407" t="s">
        <v>155</v>
      </c>
      <c r="AZ17" s="408"/>
      <c r="BA17" s="408"/>
      <c r="BB17" s="408"/>
      <c r="BC17" s="408"/>
      <c r="BD17" s="408"/>
      <c r="BE17" s="408"/>
      <c r="BF17" s="408"/>
      <c r="BG17" s="408"/>
      <c r="BH17" s="408"/>
      <c r="BI17" s="408"/>
      <c r="BJ17" s="408"/>
      <c r="BK17" s="408"/>
      <c r="BL17" s="408"/>
      <c r="BM17" s="409"/>
      <c r="BN17" s="427">
        <v>5264389</v>
      </c>
      <c r="BO17" s="428"/>
      <c r="BP17" s="428"/>
      <c r="BQ17" s="428"/>
      <c r="BR17" s="428"/>
      <c r="BS17" s="428"/>
      <c r="BT17" s="428"/>
      <c r="BU17" s="429"/>
      <c r="BV17" s="427">
        <v>5176750</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156</v>
      </c>
      <c r="C18" s="490"/>
      <c r="D18" s="490"/>
      <c r="E18" s="491"/>
      <c r="F18" s="491"/>
      <c r="G18" s="491"/>
      <c r="H18" s="491"/>
      <c r="I18" s="491"/>
      <c r="J18" s="491"/>
      <c r="K18" s="491"/>
      <c r="L18" s="492">
        <v>403.06</v>
      </c>
      <c r="M18" s="492"/>
      <c r="N18" s="492"/>
      <c r="O18" s="492"/>
      <c r="P18" s="492"/>
      <c r="Q18" s="492"/>
      <c r="R18" s="493"/>
      <c r="S18" s="493"/>
      <c r="T18" s="493"/>
      <c r="U18" s="493"/>
      <c r="V18" s="494"/>
      <c r="W18" s="508"/>
      <c r="X18" s="509"/>
      <c r="Y18" s="509"/>
      <c r="Z18" s="509"/>
      <c r="AA18" s="509"/>
      <c r="AB18" s="519"/>
      <c r="AC18" s="391">
        <v>64.8</v>
      </c>
      <c r="AD18" s="392"/>
      <c r="AE18" s="392"/>
      <c r="AF18" s="392"/>
      <c r="AG18" s="495"/>
      <c r="AH18" s="391">
        <v>62.6</v>
      </c>
      <c r="AI18" s="392"/>
      <c r="AJ18" s="392"/>
      <c r="AK18" s="392"/>
      <c r="AL18" s="393"/>
      <c r="AM18" s="496"/>
      <c r="AN18" s="401"/>
      <c r="AO18" s="401"/>
      <c r="AP18" s="401"/>
      <c r="AQ18" s="401"/>
      <c r="AR18" s="401"/>
      <c r="AS18" s="401"/>
      <c r="AT18" s="402"/>
      <c r="AU18" s="484"/>
      <c r="AV18" s="485"/>
      <c r="AW18" s="485"/>
      <c r="AX18" s="485"/>
      <c r="AY18" s="407" t="s">
        <v>157</v>
      </c>
      <c r="AZ18" s="408"/>
      <c r="BA18" s="408"/>
      <c r="BB18" s="408"/>
      <c r="BC18" s="408"/>
      <c r="BD18" s="408"/>
      <c r="BE18" s="408"/>
      <c r="BF18" s="408"/>
      <c r="BG18" s="408"/>
      <c r="BH18" s="408"/>
      <c r="BI18" s="408"/>
      <c r="BJ18" s="408"/>
      <c r="BK18" s="408"/>
      <c r="BL18" s="408"/>
      <c r="BM18" s="409"/>
      <c r="BN18" s="427">
        <v>11449576</v>
      </c>
      <c r="BO18" s="428"/>
      <c r="BP18" s="428"/>
      <c r="BQ18" s="428"/>
      <c r="BR18" s="428"/>
      <c r="BS18" s="428"/>
      <c r="BT18" s="428"/>
      <c r="BU18" s="429"/>
      <c r="BV18" s="427">
        <v>11578762</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158</v>
      </c>
      <c r="C19" s="490"/>
      <c r="D19" s="490"/>
      <c r="E19" s="491"/>
      <c r="F19" s="491"/>
      <c r="G19" s="491"/>
      <c r="H19" s="491"/>
      <c r="I19" s="491"/>
      <c r="J19" s="491"/>
      <c r="K19" s="491"/>
      <c r="L19" s="497">
        <v>76</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159</v>
      </c>
      <c r="AZ19" s="408"/>
      <c r="BA19" s="408"/>
      <c r="BB19" s="408"/>
      <c r="BC19" s="408"/>
      <c r="BD19" s="408"/>
      <c r="BE19" s="408"/>
      <c r="BF19" s="408"/>
      <c r="BG19" s="408"/>
      <c r="BH19" s="408"/>
      <c r="BI19" s="408"/>
      <c r="BJ19" s="408"/>
      <c r="BK19" s="408"/>
      <c r="BL19" s="408"/>
      <c r="BM19" s="409"/>
      <c r="BN19" s="427">
        <v>14839592</v>
      </c>
      <c r="BO19" s="428"/>
      <c r="BP19" s="428"/>
      <c r="BQ19" s="428"/>
      <c r="BR19" s="428"/>
      <c r="BS19" s="428"/>
      <c r="BT19" s="428"/>
      <c r="BU19" s="429"/>
      <c r="BV19" s="427">
        <v>14651841</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160</v>
      </c>
      <c r="C20" s="490"/>
      <c r="D20" s="490"/>
      <c r="E20" s="491"/>
      <c r="F20" s="491"/>
      <c r="G20" s="491"/>
      <c r="H20" s="491"/>
      <c r="I20" s="491"/>
      <c r="J20" s="491"/>
      <c r="K20" s="491"/>
      <c r="L20" s="497">
        <v>11500</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161</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162</v>
      </c>
      <c r="C22" s="457"/>
      <c r="D22" s="458"/>
      <c r="E22" s="465" t="s">
        <v>1</v>
      </c>
      <c r="F22" s="440"/>
      <c r="G22" s="440"/>
      <c r="H22" s="440"/>
      <c r="I22" s="440"/>
      <c r="J22" s="440"/>
      <c r="K22" s="441"/>
      <c r="L22" s="465" t="s">
        <v>163</v>
      </c>
      <c r="M22" s="440"/>
      <c r="N22" s="440"/>
      <c r="O22" s="440"/>
      <c r="P22" s="441"/>
      <c r="Q22" s="450" t="s">
        <v>164</v>
      </c>
      <c r="R22" s="451"/>
      <c r="S22" s="451"/>
      <c r="T22" s="451"/>
      <c r="U22" s="451"/>
      <c r="V22" s="466"/>
      <c r="W22" s="468" t="s">
        <v>165</v>
      </c>
      <c r="X22" s="457"/>
      <c r="Y22" s="458"/>
      <c r="Z22" s="465" t="s">
        <v>1</v>
      </c>
      <c r="AA22" s="440"/>
      <c r="AB22" s="440"/>
      <c r="AC22" s="440"/>
      <c r="AD22" s="440"/>
      <c r="AE22" s="440"/>
      <c r="AF22" s="440"/>
      <c r="AG22" s="441"/>
      <c r="AH22" s="439" t="s">
        <v>166</v>
      </c>
      <c r="AI22" s="440"/>
      <c r="AJ22" s="440"/>
      <c r="AK22" s="440"/>
      <c r="AL22" s="441"/>
      <c r="AM22" s="439" t="s">
        <v>167</v>
      </c>
      <c r="AN22" s="445"/>
      <c r="AO22" s="445"/>
      <c r="AP22" s="445"/>
      <c r="AQ22" s="445"/>
      <c r="AR22" s="446"/>
      <c r="AS22" s="450" t="s">
        <v>164</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168</v>
      </c>
      <c r="AZ23" s="420"/>
      <c r="BA23" s="420"/>
      <c r="BB23" s="420"/>
      <c r="BC23" s="420"/>
      <c r="BD23" s="420"/>
      <c r="BE23" s="420"/>
      <c r="BF23" s="420"/>
      <c r="BG23" s="420"/>
      <c r="BH23" s="420"/>
      <c r="BI23" s="420"/>
      <c r="BJ23" s="420"/>
      <c r="BK23" s="420"/>
      <c r="BL23" s="420"/>
      <c r="BM23" s="421"/>
      <c r="BN23" s="427">
        <v>24166933</v>
      </c>
      <c r="BO23" s="428"/>
      <c r="BP23" s="428"/>
      <c r="BQ23" s="428"/>
      <c r="BR23" s="428"/>
      <c r="BS23" s="428"/>
      <c r="BT23" s="428"/>
      <c r="BU23" s="429"/>
      <c r="BV23" s="427">
        <v>26822528</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169</v>
      </c>
      <c r="F24" s="401"/>
      <c r="G24" s="401"/>
      <c r="H24" s="401"/>
      <c r="I24" s="401"/>
      <c r="J24" s="401"/>
      <c r="K24" s="402"/>
      <c r="L24" s="403">
        <v>1</v>
      </c>
      <c r="M24" s="404"/>
      <c r="N24" s="404"/>
      <c r="O24" s="404"/>
      <c r="P24" s="405"/>
      <c r="Q24" s="403">
        <v>8650</v>
      </c>
      <c r="R24" s="404"/>
      <c r="S24" s="404"/>
      <c r="T24" s="404"/>
      <c r="U24" s="404"/>
      <c r="V24" s="405"/>
      <c r="W24" s="469"/>
      <c r="X24" s="460"/>
      <c r="Y24" s="461"/>
      <c r="Z24" s="400" t="s">
        <v>170</v>
      </c>
      <c r="AA24" s="401"/>
      <c r="AB24" s="401"/>
      <c r="AC24" s="401"/>
      <c r="AD24" s="401"/>
      <c r="AE24" s="401"/>
      <c r="AF24" s="401"/>
      <c r="AG24" s="402"/>
      <c r="AH24" s="403">
        <v>261</v>
      </c>
      <c r="AI24" s="404"/>
      <c r="AJ24" s="404"/>
      <c r="AK24" s="404"/>
      <c r="AL24" s="405"/>
      <c r="AM24" s="403">
        <v>819540</v>
      </c>
      <c r="AN24" s="404"/>
      <c r="AO24" s="404"/>
      <c r="AP24" s="404"/>
      <c r="AQ24" s="404"/>
      <c r="AR24" s="405"/>
      <c r="AS24" s="403">
        <v>3140</v>
      </c>
      <c r="AT24" s="404"/>
      <c r="AU24" s="404"/>
      <c r="AV24" s="404"/>
      <c r="AW24" s="404"/>
      <c r="AX24" s="406"/>
      <c r="AY24" s="394" t="s">
        <v>171</v>
      </c>
      <c r="AZ24" s="395"/>
      <c r="BA24" s="395"/>
      <c r="BB24" s="395"/>
      <c r="BC24" s="395"/>
      <c r="BD24" s="395"/>
      <c r="BE24" s="395"/>
      <c r="BF24" s="395"/>
      <c r="BG24" s="395"/>
      <c r="BH24" s="395"/>
      <c r="BI24" s="395"/>
      <c r="BJ24" s="395"/>
      <c r="BK24" s="395"/>
      <c r="BL24" s="395"/>
      <c r="BM24" s="396"/>
      <c r="BN24" s="427">
        <v>10734461</v>
      </c>
      <c r="BO24" s="428"/>
      <c r="BP24" s="428"/>
      <c r="BQ24" s="428"/>
      <c r="BR24" s="428"/>
      <c r="BS24" s="428"/>
      <c r="BT24" s="428"/>
      <c r="BU24" s="429"/>
      <c r="BV24" s="427">
        <v>11184827</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172</v>
      </c>
      <c r="F25" s="401"/>
      <c r="G25" s="401"/>
      <c r="H25" s="401"/>
      <c r="I25" s="401"/>
      <c r="J25" s="401"/>
      <c r="K25" s="402"/>
      <c r="L25" s="403">
        <v>1</v>
      </c>
      <c r="M25" s="404"/>
      <c r="N25" s="404"/>
      <c r="O25" s="404"/>
      <c r="P25" s="405"/>
      <c r="Q25" s="403">
        <v>6840</v>
      </c>
      <c r="R25" s="404"/>
      <c r="S25" s="404"/>
      <c r="T25" s="404"/>
      <c r="U25" s="404"/>
      <c r="V25" s="405"/>
      <c r="W25" s="469"/>
      <c r="X25" s="460"/>
      <c r="Y25" s="461"/>
      <c r="Z25" s="400" t="s">
        <v>173</v>
      </c>
      <c r="AA25" s="401"/>
      <c r="AB25" s="401"/>
      <c r="AC25" s="401"/>
      <c r="AD25" s="401"/>
      <c r="AE25" s="401"/>
      <c r="AF25" s="401"/>
      <c r="AG25" s="402"/>
      <c r="AH25" s="403" t="s">
        <v>136</v>
      </c>
      <c r="AI25" s="404"/>
      <c r="AJ25" s="404"/>
      <c r="AK25" s="404"/>
      <c r="AL25" s="405"/>
      <c r="AM25" s="403" t="s">
        <v>174</v>
      </c>
      <c r="AN25" s="404"/>
      <c r="AO25" s="404"/>
      <c r="AP25" s="404"/>
      <c r="AQ25" s="404"/>
      <c r="AR25" s="405"/>
      <c r="AS25" s="403" t="s">
        <v>136</v>
      </c>
      <c r="AT25" s="404"/>
      <c r="AU25" s="404"/>
      <c r="AV25" s="404"/>
      <c r="AW25" s="404"/>
      <c r="AX25" s="406"/>
      <c r="AY25" s="419" t="s">
        <v>175</v>
      </c>
      <c r="AZ25" s="420"/>
      <c r="BA25" s="420"/>
      <c r="BB25" s="420"/>
      <c r="BC25" s="420"/>
      <c r="BD25" s="420"/>
      <c r="BE25" s="420"/>
      <c r="BF25" s="420"/>
      <c r="BG25" s="420"/>
      <c r="BH25" s="420"/>
      <c r="BI25" s="420"/>
      <c r="BJ25" s="420"/>
      <c r="BK25" s="420"/>
      <c r="BL25" s="420"/>
      <c r="BM25" s="421"/>
      <c r="BN25" s="422">
        <v>405544</v>
      </c>
      <c r="BO25" s="423"/>
      <c r="BP25" s="423"/>
      <c r="BQ25" s="423"/>
      <c r="BR25" s="423"/>
      <c r="BS25" s="423"/>
      <c r="BT25" s="423"/>
      <c r="BU25" s="424"/>
      <c r="BV25" s="422">
        <v>305830</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176</v>
      </c>
      <c r="F26" s="401"/>
      <c r="G26" s="401"/>
      <c r="H26" s="401"/>
      <c r="I26" s="401"/>
      <c r="J26" s="401"/>
      <c r="K26" s="402"/>
      <c r="L26" s="403">
        <v>1</v>
      </c>
      <c r="M26" s="404"/>
      <c r="N26" s="404"/>
      <c r="O26" s="404"/>
      <c r="P26" s="405"/>
      <c r="Q26" s="403">
        <v>6350</v>
      </c>
      <c r="R26" s="404"/>
      <c r="S26" s="404"/>
      <c r="T26" s="404"/>
      <c r="U26" s="404"/>
      <c r="V26" s="405"/>
      <c r="W26" s="469"/>
      <c r="X26" s="460"/>
      <c r="Y26" s="461"/>
      <c r="Z26" s="400" t="s">
        <v>177</v>
      </c>
      <c r="AA26" s="482"/>
      <c r="AB26" s="482"/>
      <c r="AC26" s="482"/>
      <c r="AD26" s="482"/>
      <c r="AE26" s="482"/>
      <c r="AF26" s="482"/>
      <c r="AG26" s="483"/>
      <c r="AH26" s="403">
        <v>16</v>
      </c>
      <c r="AI26" s="404"/>
      <c r="AJ26" s="404"/>
      <c r="AK26" s="404"/>
      <c r="AL26" s="405"/>
      <c r="AM26" s="403">
        <v>46672</v>
      </c>
      <c r="AN26" s="404"/>
      <c r="AO26" s="404"/>
      <c r="AP26" s="404"/>
      <c r="AQ26" s="404"/>
      <c r="AR26" s="405"/>
      <c r="AS26" s="403">
        <v>2917</v>
      </c>
      <c r="AT26" s="404"/>
      <c r="AU26" s="404"/>
      <c r="AV26" s="404"/>
      <c r="AW26" s="404"/>
      <c r="AX26" s="406"/>
      <c r="AY26" s="436" t="s">
        <v>178</v>
      </c>
      <c r="AZ26" s="437"/>
      <c r="BA26" s="437"/>
      <c r="BB26" s="437"/>
      <c r="BC26" s="437"/>
      <c r="BD26" s="437"/>
      <c r="BE26" s="437"/>
      <c r="BF26" s="437"/>
      <c r="BG26" s="437"/>
      <c r="BH26" s="437"/>
      <c r="BI26" s="437"/>
      <c r="BJ26" s="437"/>
      <c r="BK26" s="437"/>
      <c r="BL26" s="437"/>
      <c r="BM26" s="438"/>
      <c r="BN26" s="427" t="s">
        <v>136</v>
      </c>
      <c r="BO26" s="428"/>
      <c r="BP26" s="428"/>
      <c r="BQ26" s="428"/>
      <c r="BR26" s="428"/>
      <c r="BS26" s="428"/>
      <c r="BT26" s="428"/>
      <c r="BU26" s="429"/>
      <c r="BV26" s="427" t="s">
        <v>179</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180</v>
      </c>
      <c r="F27" s="401"/>
      <c r="G27" s="401"/>
      <c r="H27" s="401"/>
      <c r="I27" s="401"/>
      <c r="J27" s="401"/>
      <c r="K27" s="402"/>
      <c r="L27" s="403">
        <v>1</v>
      </c>
      <c r="M27" s="404"/>
      <c r="N27" s="404"/>
      <c r="O27" s="404"/>
      <c r="P27" s="405"/>
      <c r="Q27" s="403">
        <v>4410</v>
      </c>
      <c r="R27" s="404"/>
      <c r="S27" s="404"/>
      <c r="T27" s="404"/>
      <c r="U27" s="404"/>
      <c r="V27" s="405"/>
      <c r="W27" s="469"/>
      <c r="X27" s="460"/>
      <c r="Y27" s="461"/>
      <c r="Z27" s="400" t="s">
        <v>181</v>
      </c>
      <c r="AA27" s="401"/>
      <c r="AB27" s="401"/>
      <c r="AC27" s="401"/>
      <c r="AD27" s="401"/>
      <c r="AE27" s="401"/>
      <c r="AF27" s="401"/>
      <c r="AG27" s="402"/>
      <c r="AH27" s="403">
        <v>39</v>
      </c>
      <c r="AI27" s="404"/>
      <c r="AJ27" s="404"/>
      <c r="AK27" s="404"/>
      <c r="AL27" s="405"/>
      <c r="AM27" s="403">
        <v>107484</v>
      </c>
      <c r="AN27" s="404"/>
      <c r="AO27" s="404"/>
      <c r="AP27" s="404"/>
      <c r="AQ27" s="404"/>
      <c r="AR27" s="405"/>
      <c r="AS27" s="403">
        <v>2756</v>
      </c>
      <c r="AT27" s="404"/>
      <c r="AU27" s="404"/>
      <c r="AV27" s="404"/>
      <c r="AW27" s="404"/>
      <c r="AX27" s="406"/>
      <c r="AY27" s="433" t="s">
        <v>182</v>
      </c>
      <c r="AZ27" s="434"/>
      <c r="BA27" s="434"/>
      <c r="BB27" s="434"/>
      <c r="BC27" s="434"/>
      <c r="BD27" s="434"/>
      <c r="BE27" s="434"/>
      <c r="BF27" s="434"/>
      <c r="BG27" s="434"/>
      <c r="BH27" s="434"/>
      <c r="BI27" s="434"/>
      <c r="BJ27" s="434"/>
      <c r="BK27" s="434"/>
      <c r="BL27" s="434"/>
      <c r="BM27" s="435"/>
      <c r="BN27" s="430">
        <v>571826</v>
      </c>
      <c r="BO27" s="431"/>
      <c r="BP27" s="431"/>
      <c r="BQ27" s="431"/>
      <c r="BR27" s="431"/>
      <c r="BS27" s="431"/>
      <c r="BT27" s="431"/>
      <c r="BU27" s="432"/>
      <c r="BV27" s="430">
        <v>571307</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183</v>
      </c>
      <c r="F28" s="401"/>
      <c r="G28" s="401"/>
      <c r="H28" s="401"/>
      <c r="I28" s="401"/>
      <c r="J28" s="401"/>
      <c r="K28" s="402"/>
      <c r="L28" s="403">
        <v>1</v>
      </c>
      <c r="M28" s="404"/>
      <c r="N28" s="404"/>
      <c r="O28" s="404"/>
      <c r="P28" s="405"/>
      <c r="Q28" s="403">
        <v>3630</v>
      </c>
      <c r="R28" s="404"/>
      <c r="S28" s="404"/>
      <c r="T28" s="404"/>
      <c r="U28" s="404"/>
      <c r="V28" s="405"/>
      <c r="W28" s="469"/>
      <c r="X28" s="460"/>
      <c r="Y28" s="461"/>
      <c r="Z28" s="400" t="s">
        <v>184</v>
      </c>
      <c r="AA28" s="401"/>
      <c r="AB28" s="401"/>
      <c r="AC28" s="401"/>
      <c r="AD28" s="401"/>
      <c r="AE28" s="401"/>
      <c r="AF28" s="401"/>
      <c r="AG28" s="402"/>
      <c r="AH28" s="403" t="s">
        <v>185</v>
      </c>
      <c r="AI28" s="404"/>
      <c r="AJ28" s="404"/>
      <c r="AK28" s="404"/>
      <c r="AL28" s="405"/>
      <c r="AM28" s="403" t="s">
        <v>136</v>
      </c>
      <c r="AN28" s="404"/>
      <c r="AO28" s="404"/>
      <c r="AP28" s="404"/>
      <c r="AQ28" s="404"/>
      <c r="AR28" s="405"/>
      <c r="AS28" s="403" t="s">
        <v>185</v>
      </c>
      <c r="AT28" s="404"/>
      <c r="AU28" s="404"/>
      <c r="AV28" s="404"/>
      <c r="AW28" s="404"/>
      <c r="AX28" s="406"/>
      <c r="AY28" s="410" t="s">
        <v>186</v>
      </c>
      <c r="AZ28" s="411"/>
      <c r="BA28" s="411"/>
      <c r="BB28" s="412"/>
      <c r="BC28" s="419" t="s">
        <v>48</v>
      </c>
      <c r="BD28" s="420"/>
      <c r="BE28" s="420"/>
      <c r="BF28" s="420"/>
      <c r="BG28" s="420"/>
      <c r="BH28" s="420"/>
      <c r="BI28" s="420"/>
      <c r="BJ28" s="420"/>
      <c r="BK28" s="420"/>
      <c r="BL28" s="420"/>
      <c r="BM28" s="421"/>
      <c r="BN28" s="422">
        <v>4701516</v>
      </c>
      <c r="BO28" s="423"/>
      <c r="BP28" s="423"/>
      <c r="BQ28" s="423"/>
      <c r="BR28" s="423"/>
      <c r="BS28" s="423"/>
      <c r="BT28" s="423"/>
      <c r="BU28" s="424"/>
      <c r="BV28" s="422">
        <v>4716012</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187</v>
      </c>
      <c r="F29" s="401"/>
      <c r="G29" s="401"/>
      <c r="H29" s="401"/>
      <c r="I29" s="401"/>
      <c r="J29" s="401"/>
      <c r="K29" s="402"/>
      <c r="L29" s="403">
        <v>16</v>
      </c>
      <c r="M29" s="404"/>
      <c r="N29" s="404"/>
      <c r="O29" s="404"/>
      <c r="P29" s="405"/>
      <c r="Q29" s="403">
        <v>3240</v>
      </c>
      <c r="R29" s="404"/>
      <c r="S29" s="404"/>
      <c r="T29" s="404"/>
      <c r="U29" s="404"/>
      <c r="V29" s="405"/>
      <c r="W29" s="470"/>
      <c r="X29" s="471"/>
      <c r="Y29" s="472"/>
      <c r="Z29" s="400" t="s">
        <v>188</v>
      </c>
      <c r="AA29" s="401"/>
      <c r="AB29" s="401"/>
      <c r="AC29" s="401"/>
      <c r="AD29" s="401"/>
      <c r="AE29" s="401"/>
      <c r="AF29" s="401"/>
      <c r="AG29" s="402"/>
      <c r="AH29" s="403">
        <v>300</v>
      </c>
      <c r="AI29" s="404"/>
      <c r="AJ29" s="404"/>
      <c r="AK29" s="404"/>
      <c r="AL29" s="405"/>
      <c r="AM29" s="403">
        <v>927024</v>
      </c>
      <c r="AN29" s="404"/>
      <c r="AO29" s="404"/>
      <c r="AP29" s="404"/>
      <c r="AQ29" s="404"/>
      <c r="AR29" s="405"/>
      <c r="AS29" s="403">
        <v>3090</v>
      </c>
      <c r="AT29" s="404"/>
      <c r="AU29" s="404"/>
      <c r="AV29" s="404"/>
      <c r="AW29" s="404"/>
      <c r="AX29" s="406"/>
      <c r="AY29" s="413"/>
      <c r="AZ29" s="414"/>
      <c r="BA29" s="414"/>
      <c r="BB29" s="415"/>
      <c r="BC29" s="407" t="s">
        <v>189</v>
      </c>
      <c r="BD29" s="408"/>
      <c r="BE29" s="408"/>
      <c r="BF29" s="408"/>
      <c r="BG29" s="408"/>
      <c r="BH29" s="408"/>
      <c r="BI29" s="408"/>
      <c r="BJ29" s="408"/>
      <c r="BK29" s="408"/>
      <c r="BL29" s="408"/>
      <c r="BM29" s="409"/>
      <c r="BN29" s="427">
        <v>7869</v>
      </c>
      <c r="BO29" s="428"/>
      <c r="BP29" s="428"/>
      <c r="BQ29" s="428"/>
      <c r="BR29" s="428"/>
      <c r="BS29" s="428"/>
      <c r="BT29" s="428"/>
      <c r="BU29" s="429"/>
      <c r="BV29" s="427">
        <v>6461</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190</v>
      </c>
      <c r="X30" s="480"/>
      <c r="Y30" s="480"/>
      <c r="Z30" s="480"/>
      <c r="AA30" s="480"/>
      <c r="AB30" s="480"/>
      <c r="AC30" s="480"/>
      <c r="AD30" s="480"/>
      <c r="AE30" s="480"/>
      <c r="AF30" s="480"/>
      <c r="AG30" s="481"/>
      <c r="AH30" s="391">
        <v>97.2</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4855370</v>
      </c>
      <c r="BO30" s="431"/>
      <c r="BP30" s="431"/>
      <c r="BQ30" s="431"/>
      <c r="BR30" s="431"/>
      <c r="BS30" s="431"/>
      <c r="BT30" s="431"/>
      <c r="BU30" s="432"/>
      <c r="BV30" s="430">
        <v>4711109</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197</v>
      </c>
      <c r="D33" s="390"/>
      <c r="E33" s="389" t="s">
        <v>198</v>
      </c>
      <c r="F33" s="389"/>
      <c r="G33" s="389"/>
      <c r="H33" s="389"/>
      <c r="I33" s="389"/>
      <c r="J33" s="389"/>
      <c r="K33" s="389"/>
      <c r="L33" s="389"/>
      <c r="M33" s="389"/>
      <c r="N33" s="389"/>
      <c r="O33" s="389"/>
      <c r="P33" s="389"/>
      <c r="Q33" s="389"/>
      <c r="R33" s="389"/>
      <c r="S33" s="389"/>
      <c r="T33" s="215"/>
      <c r="U33" s="390" t="s">
        <v>199</v>
      </c>
      <c r="V33" s="390"/>
      <c r="W33" s="389" t="s">
        <v>200</v>
      </c>
      <c r="X33" s="389"/>
      <c r="Y33" s="389"/>
      <c r="Z33" s="389"/>
      <c r="AA33" s="389"/>
      <c r="AB33" s="389"/>
      <c r="AC33" s="389"/>
      <c r="AD33" s="389"/>
      <c r="AE33" s="389"/>
      <c r="AF33" s="389"/>
      <c r="AG33" s="389"/>
      <c r="AH33" s="389"/>
      <c r="AI33" s="389"/>
      <c r="AJ33" s="389"/>
      <c r="AK33" s="389"/>
      <c r="AL33" s="215"/>
      <c r="AM33" s="390" t="s">
        <v>197</v>
      </c>
      <c r="AN33" s="390"/>
      <c r="AO33" s="389" t="s">
        <v>201</v>
      </c>
      <c r="AP33" s="389"/>
      <c r="AQ33" s="389"/>
      <c r="AR33" s="389"/>
      <c r="AS33" s="389"/>
      <c r="AT33" s="389"/>
      <c r="AU33" s="389"/>
      <c r="AV33" s="389"/>
      <c r="AW33" s="389"/>
      <c r="AX33" s="389"/>
      <c r="AY33" s="389"/>
      <c r="AZ33" s="389"/>
      <c r="BA33" s="389"/>
      <c r="BB33" s="389"/>
      <c r="BC33" s="389"/>
      <c r="BD33" s="216"/>
      <c r="BE33" s="389" t="s">
        <v>202</v>
      </c>
      <c r="BF33" s="389"/>
      <c r="BG33" s="389" t="s">
        <v>203</v>
      </c>
      <c r="BH33" s="389"/>
      <c r="BI33" s="389"/>
      <c r="BJ33" s="389"/>
      <c r="BK33" s="389"/>
      <c r="BL33" s="389"/>
      <c r="BM33" s="389"/>
      <c r="BN33" s="389"/>
      <c r="BO33" s="389"/>
      <c r="BP33" s="389"/>
      <c r="BQ33" s="389"/>
      <c r="BR33" s="389"/>
      <c r="BS33" s="389"/>
      <c r="BT33" s="389"/>
      <c r="BU33" s="389"/>
      <c r="BV33" s="216"/>
      <c r="BW33" s="390" t="s">
        <v>202</v>
      </c>
      <c r="BX33" s="390"/>
      <c r="BY33" s="389" t="s">
        <v>204</v>
      </c>
      <c r="BZ33" s="389"/>
      <c r="CA33" s="389"/>
      <c r="CB33" s="389"/>
      <c r="CC33" s="389"/>
      <c r="CD33" s="389"/>
      <c r="CE33" s="389"/>
      <c r="CF33" s="389"/>
      <c r="CG33" s="389"/>
      <c r="CH33" s="389"/>
      <c r="CI33" s="389"/>
      <c r="CJ33" s="389"/>
      <c r="CK33" s="389"/>
      <c r="CL33" s="389"/>
      <c r="CM33" s="389"/>
      <c r="CN33" s="215"/>
      <c r="CO33" s="390" t="s">
        <v>197</v>
      </c>
      <c r="CP33" s="390"/>
      <c r="CQ33" s="389" t="s">
        <v>205</v>
      </c>
      <c r="CR33" s="389"/>
      <c r="CS33" s="389"/>
      <c r="CT33" s="389"/>
      <c r="CU33" s="389"/>
      <c r="CV33" s="389"/>
      <c r="CW33" s="389"/>
      <c r="CX33" s="389"/>
      <c r="CY33" s="389"/>
      <c r="CZ33" s="389"/>
      <c r="DA33" s="389"/>
      <c r="DB33" s="389"/>
      <c r="DC33" s="389"/>
      <c r="DD33" s="389"/>
      <c r="DE33" s="389"/>
      <c r="DF33" s="215"/>
      <c r="DG33" s="388" t="s">
        <v>206</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3</v>
      </c>
      <c r="V34" s="386"/>
      <c r="W34" s="385" t="str">
        <f>IF('各会計、関係団体の財政状況及び健全化判断比率'!B28="","",'各会計、関係団体の財政状況及び健全化判断比率'!B28)</f>
        <v>国民健康保険（事業勘定）</v>
      </c>
      <c r="X34" s="385"/>
      <c r="Y34" s="385"/>
      <c r="Z34" s="385"/>
      <c r="AA34" s="385"/>
      <c r="AB34" s="385"/>
      <c r="AC34" s="385"/>
      <c r="AD34" s="385"/>
      <c r="AE34" s="385"/>
      <c r="AF34" s="385"/>
      <c r="AG34" s="385"/>
      <c r="AH34" s="385"/>
      <c r="AI34" s="385"/>
      <c r="AJ34" s="385"/>
      <c r="AK34" s="385"/>
      <c r="AL34" s="213"/>
      <c r="AM34" s="386">
        <f>IF(AO34="","",MAX(C34:D43,U34:V43)+1)</f>
        <v>7</v>
      </c>
      <c r="AN34" s="386"/>
      <c r="AO34" s="385" t="str">
        <f>IF('各会計、関係団体の財政状況及び健全化判断比率'!B32="","",'各会計、関係団体の財政状況及び健全化判断比率'!B32)</f>
        <v>水道事業</v>
      </c>
      <c r="AP34" s="385"/>
      <c r="AQ34" s="385"/>
      <c r="AR34" s="385"/>
      <c r="AS34" s="385"/>
      <c r="AT34" s="385"/>
      <c r="AU34" s="385"/>
      <c r="AV34" s="385"/>
      <c r="AW34" s="385"/>
      <c r="AX34" s="385"/>
      <c r="AY34" s="385"/>
      <c r="AZ34" s="385"/>
      <c r="BA34" s="385"/>
      <c r="BB34" s="385"/>
      <c r="BC34" s="385"/>
      <c r="BD34" s="213"/>
      <c r="BE34" s="386">
        <f>IF(BG34="","",MAX(C34:D43,U34:V43,AM34:AN43)+1)</f>
        <v>9</v>
      </c>
      <c r="BF34" s="386"/>
      <c r="BG34" s="385" t="str">
        <f>IF('各会計、関係団体の財政状況及び健全化判断比率'!B34="","",'各会計、関係団体の財政状況及び健全化判断比率'!B34)</f>
        <v>下水道事業</v>
      </c>
      <c r="BH34" s="385"/>
      <c r="BI34" s="385"/>
      <c r="BJ34" s="385"/>
      <c r="BK34" s="385"/>
      <c r="BL34" s="385"/>
      <c r="BM34" s="385"/>
      <c r="BN34" s="385"/>
      <c r="BO34" s="385"/>
      <c r="BP34" s="385"/>
      <c r="BQ34" s="385"/>
      <c r="BR34" s="385"/>
      <c r="BS34" s="385"/>
      <c r="BT34" s="385"/>
      <c r="BU34" s="385"/>
      <c r="BV34" s="213"/>
      <c r="BW34" s="386">
        <f>IF(BY34="","",MAX(C34:D43,U34:V43,AM34:AN43,BE34:BF43)+1)</f>
        <v>11</v>
      </c>
      <c r="BX34" s="386"/>
      <c r="BY34" s="385" t="str">
        <f>IF('各会計、関係団体の財政状況及び健全化判断比率'!B68="","",'各会計、関係団体の財政状況及び健全化判断比率'!B68)</f>
        <v>南但広域行政事務組合</v>
      </c>
      <c r="BZ34" s="385"/>
      <c r="CA34" s="385"/>
      <c r="CB34" s="385"/>
      <c r="CC34" s="385"/>
      <c r="CD34" s="385"/>
      <c r="CE34" s="385"/>
      <c r="CF34" s="385"/>
      <c r="CG34" s="385"/>
      <c r="CH34" s="385"/>
      <c r="CI34" s="385"/>
      <c r="CJ34" s="385"/>
      <c r="CK34" s="385"/>
      <c r="CL34" s="385"/>
      <c r="CM34" s="385"/>
      <c r="CN34" s="213"/>
      <c r="CO34" s="386">
        <f>IF(CQ34="","",MAX(C34:D43,U34:V43,AM34:AN43,BE34:BF43,BW34:BX43)+1)</f>
        <v>19</v>
      </c>
      <c r="CP34" s="386"/>
      <c r="CQ34" s="385" t="str">
        <f>IF('各会計、関係団体の財政状況及び健全化判断比率'!BS7="","",'各会計、関係団体の財政状況及び健全化判断比率'!BS7)</f>
        <v>和田山商業振興</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住宅資金貸付事業特別会計</v>
      </c>
      <c r="F35" s="385"/>
      <c r="G35" s="385"/>
      <c r="H35" s="385"/>
      <c r="I35" s="385"/>
      <c r="J35" s="385"/>
      <c r="K35" s="385"/>
      <c r="L35" s="385"/>
      <c r="M35" s="385"/>
      <c r="N35" s="385"/>
      <c r="O35" s="385"/>
      <c r="P35" s="385"/>
      <c r="Q35" s="385"/>
      <c r="R35" s="385"/>
      <c r="S35" s="385"/>
      <c r="T35" s="213"/>
      <c r="U35" s="386">
        <f>IF(W35="","",U34+1)</f>
        <v>4</v>
      </c>
      <c r="V35" s="386"/>
      <c r="W35" s="385" t="str">
        <f>IF('各会計、関係団体の財政状況及び健全化判断比率'!B29="","",'各会計、関係団体の財政状況及び健全化判断比率'!B29)</f>
        <v>休日診療所</v>
      </c>
      <c r="X35" s="385"/>
      <c r="Y35" s="385"/>
      <c r="Z35" s="385"/>
      <c r="AA35" s="385"/>
      <c r="AB35" s="385"/>
      <c r="AC35" s="385"/>
      <c r="AD35" s="385"/>
      <c r="AE35" s="385"/>
      <c r="AF35" s="385"/>
      <c r="AG35" s="385"/>
      <c r="AH35" s="385"/>
      <c r="AI35" s="385"/>
      <c r="AJ35" s="385"/>
      <c r="AK35" s="385"/>
      <c r="AL35" s="213"/>
      <c r="AM35" s="386">
        <f t="shared" ref="AM35:AM43" si="0">IF(AO35="","",AM34+1)</f>
        <v>8</v>
      </c>
      <c r="AN35" s="386"/>
      <c r="AO35" s="385" t="str">
        <f>IF('各会計、関係団体の財政状況及び健全化判断比率'!B33="","",'各会計、関係団体の財政状況及び健全化判断比率'!B33)</f>
        <v>工業用水道事業</v>
      </c>
      <c r="AP35" s="385"/>
      <c r="AQ35" s="385"/>
      <c r="AR35" s="385"/>
      <c r="AS35" s="385"/>
      <c r="AT35" s="385"/>
      <c r="AU35" s="385"/>
      <c r="AV35" s="385"/>
      <c r="AW35" s="385"/>
      <c r="AX35" s="385"/>
      <c r="AY35" s="385"/>
      <c r="AZ35" s="385"/>
      <c r="BA35" s="385"/>
      <c r="BB35" s="385"/>
      <c r="BC35" s="385"/>
      <c r="BD35" s="213"/>
      <c r="BE35" s="386">
        <f t="shared" ref="BE35:BE43" si="1">IF(BG35="","",BE34+1)</f>
        <v>10</v>
      </c>
      <c r="BF35" s="386"/>
      <c r="BG35" s="385" t="str">
        <f>IF('各会計、関係団体の財政状況及び健全化判断比率'!B35="","",'各会計、関係団体の財政状況及び健全化判断比率'!B35)</f>
        <v>宅地開発事業</v>
      </c>
      <c r="BH35" s="385"/>
      <c r="BI35" s="385"/>
      <c r="BJ35" s="385"/>
      <c r="BK35" s="385"/>
      <c r="BL35" s="385"/>
      <c r="BM35" s="385"/>
      <c r="BN35" s="385"/>
      <c r="BO35" s="385"/>
      <c r="BP35" s="385"/>
      <c r="BQ35" s="385"/>
      <c r="BR35" s="385"/>
      <c r="BS35" s="385"/>
      <c r="BT35" s="385"/>
      <c r="BU35" s="385"/>
      <c r="BV35" s="213"/>
      <c r="BW35" s="386">
        <f t="shared" ref="BW35:BW43" si="2">IF(BY35="","",BW34+1)</f>
        <v>12</v>
      </c>
      <c r="BX35" s="386"/>
      <c r="BY35" s="385" t="str">
        <f>IF('各会計、関係団体の財政状況及び健全化判断比率'!B69="","",'各会計、関係団体の財政状況及び健全化判断比率'!B69)</f>
        <v>公立豊岡病院組合</v>
      </c>
      <c r="BZ35" s="385"/>
      <c r="CA35" s="385"/>
      <c r="CB35" s="385"/>
      <c r="CC35" s="385"/>
      <c r="CD35" s="385"/>
      <c r="CE35" s="385"/>
      <c r="CF35" s="385"/>
      <c r="CG35" s="385"/>
      <c r="CH35" s="385"/>
      <c r="CI35" s="385"/>
      <c r="CJ35" s="385"/>
      <c r="CK35" s="385"/>
      <c r="CL35" s="385"/>
      <c r="CM35" s="385"/>
      <c r="CN35" s="213"/>
      <c r="CO35" s="386">
        <f t="shared" ref="CO35:CO43" si="3">IF(CQ35="","",CO34+1)</f>
        <v>20</v>
      </c>
      <c r="CP35" s="386"/>
      <c r="CQ35" s="385" t="str">
        <f>IF('各会計、関係団体の財政状況及び健全化判断比率'!BS8="","",'各会計、関係団体の財政状況及び健全化判断比率'!BS8)</f>
        <v>フレッシュあさご</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5</v>
      </c>
      <c r="V36" s="386"/>
      <c r="W36" s="385" t="str">
        <f>IF('各会計、関係団体の財政状況及び健全化判断比率'!B30="","",'各会計、関係団体の財政状況及び健全化判断比率'!B30)</f>
        <v>介護保険事業（保険事業勘定）</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13</v>
      </c>
      <c r="BX36" s="386"/>
      <c r="BY36" s="385" t="str">
        <f>IF('各会計、関係団体の財政状況及び健全化判断比率'!B70="","",'各会計、関係団体の財政状況及び健全化判断比率'!B70)</f>
        <v>但馬広域行政事務組合</v>
      </c>
      <c r="BZ36" s="385"/>
      <c r="CA36" s="385"/>
      <c r="CB36" s="385"/>
      <c r="CC36" s="385"/>
      <c r="CD36" s="385"/>
      <c r="CE36" s="385"/>
      <c r="CF36" s="385"/>
      <c r="CG36" s="385"/>
      <c r="CH36" s="385"/>
      <c r="CI36" s="385"/>
      <c r="CJ36" s="385"/>
      <c r="CK36" s="385"/>
      <c r="CL36" s="385"/>
      <c r="CM36" s="385"/>
      <c r="CN36" s="213"/>
      <c r="CO36" s="386">
        <f t="shared" si="3"/>
        <v>21</v>
      </c>
      <c r="CP36" s="386"/>
      <c r="CQ36" s="385" t="str">
        <f>IF('各会計、関係団体の財政状況及び健全化判断比率'!BS9="","",'各会計、関係団体の財政状況及び健全化判断比率'!BS9)</f>
        <v>朝来農産物加工所</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f t="shared" si="4"/>
        <v>6</v>
      </c>
      <c r="V37" s="386"/>
      <c r="W37" s="385" t="str">
        <f>IF('各会計、関係団体の財政状況及び健全化判断比率'!B31="","",'各会計、関係団体の財政状況及び健全化判断比率'!B31)</f>
        <v>後期高齢者医療</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14</v>
      </c>
      <c r="BX37" s="386"/>
      <c r="BY37" s="385" t="str">
        <f>IF('各会計、関係団体の財政状況及び健全化判断比率'!B71="","",'各会計、関係団体の財政状況及び健全化判断比率'!B71)</f>
        <v>兵庫県市町村職員退職手当組合</v>
      </c>
      <c r="BZ37" s="385"/>
      <c r="CA37" s="385"/>
      <c r="CB37" s="385"/>
      <c r="CC37" s="385"/>
      <c r="CD37" s="385"/>
      <c r="CE37" s="385"/>
      <c r="CF37" s="385"/>
      <c r="CG37" s="385"/>
      <c r="CH37" s="385"/>
      <c r="CI37" s="385"/>
      <c r="CJ37" s="385"/>
      <c r="CK37" s="385"/>
      <c r="CL37" s="385"/>
      <c r="CM37" s="385"/>
      <c r="CN37" s="213"/>
      <c r="CO37" s="386">
        <f t="shared" si="3"/>
        <v>22</v>
      </c>
      <c r="CP37" s="386"/>
      <c r="CQ37" s="385" t="str">
        <f>IF('各会計、関係団体の財政状況及び健全化判断比率'!BS10="","",'各会計、関係団体の財政状況及び健全化判断比率'!BS10)</f>
        <v>あさご有機</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15</v>
      </c>
      <c r="BX38" s="386"/>
      <c r="BY38" s="385" t="str">
        <f>IF('各会計、関係団体の財政状況及び健全化判断比率'!B72="","",'各会計、関係団体の財政状況及び健全化判断比率'!B72)</f>
        <v>兵庫県市町交通災害共済組合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16</v>
      </c>
      <c r="BX39" s="386"/>
      <c r="BY39" s="385" t="str">
        <f>IF('各会計、関係団体の財政状況及び健全化判断比率'!B73="","",'各会計、関係団体の財政状況及び健全化判断比率'!B73)</f>
        <v>兵庫県町議会議員公務災害補償組合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17</v>
      </c>
      <c r="BX40" s="386"/>
      <c r="BY40" s="385" t="str">
        <f>IF('各会計、関係団体の財政状況及び健全化判断比率'!B74="","",'各会計、関係団体の財政状況及び健全化判断比率'!B74)</f>
        <v>兵庫県後期高齢者医療広域連合（一般会計）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18</v>
      </c>
      <c r="BX41" s="386"/>
      <c r="BY41" s="385" t="str">
        <f>IF('各会計、関係団体の財政状況及び健全化判断比率'!B75="","",'各会計、関係団体の財政状況及び健全化判断比率'!B75)</f>
        <v>兵庫県後期高齢者医療広域連合（特別会計）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FbxE0IO9yGgplcrkiTXFkaNf2gHp9xmCAP5XX6u1Ye5Gp1NbqjiuDoiavp7qDwOKElWPveBNR5PFg2dpiydEVA==" saltValue="Kf6sBSySrmP1J2Vgiwh4M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90" zoomScaleNormal="9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06" t="s">
        <v>564</v>
      </c>
      <c r="D34" s="1206"/>
      <c r="E34" s="1207"/>
      <c r="F34" s="32">
        <v>10.130000000000001</v>
      </c>
      <c r="G34" s="33">
        <v>10.52</v>
      </c>
      <c r="H34" s="33">
        <v>11.11</v>
      </c>
      <c r="I34" s="33">
        <v>11.44</v>
      </c>
      <c r="J34" s="34">
        <v>11.74</v>
      </c>
      <c r="K34" s="22"/>
      <c r="L34" s="22"/>
      <c r="M34" s="22"/>
      <c r="N34" s="22"/>
      <c r="O34" s="22"/>
      <c r="P34" s="22"/>
    </row>
    <row r="35" spans="1:16" ht="39" customHeight="1" x14ac:dyDescent="0.15">
      <c r="A35" s="22"/>
      <c r="B35" s="35"/>
      <c r="C35" s="1200" t="s">
        <v>565</v>
      </c>
      <c r="D35" s="1201"/>
      <c r="E35" s="1202"/>
      <c r="F35" s="36">
        <v>4.6100000000000003</v>
      </c>
      <c r="G35" s="37">
        <v>6.48</v>
      </c>
      <c r="H35" s="37">
        <v>3.27</v>
      </c>
      <c r="I35" s="37">
        <v>4.26</v>
      </c>
      <c r="J35" s="38">
        <v>2.7</v>
      </c>
      <c r="K35" s="22"/>
      <c r="L35" s="22"/>
      <c r="M35" s="22"/>
      <c r="N35" s="22"/>
      <c r="O35" s="22"/>
      <c r="P35" s="22"/>
    </row>
    <row r="36" spans="1:16" ht="39" customHeight="1" x14ac:dyDescent="0.15">
      <c r="A36" s="22"/>
      <c r="B36" s="35"/>
      <c r="C36" s="1200" t="s">
        <v>566</v>
      </c>
      <c r="D36" s="1201"/>
      <c r="E36" s="1202"/>
      <c r="F36" s="36">
        <v>1.1200000000000001</v>
      </c>
      <c r="G36" s="37">
        <v>0.03</v>
      </c>
      <c r="H36" s="37">
        <v>0</v>
      </c>
      <c r="I36" s="37">
        <v>1.4</v>
      </c>
      <c r="J36" s="38">
        <v>1.08</v>
      </c>
      <c r="K36" s="22"/>
      <c r="L36" s="22"/>
      <c r="M36" s="22"/>
      <c r="N36" s="22"/>
      <c r="O36" s="22"/>
      <c r="P36" s="22"/>
    </row>
    <row r="37" spans="1:16" ht="39" customHeight="1" x14ac:dyDescent="0.15">
      <c r="A37" s="22"/>
      <c r="B37" s="35"/>
      <c r="C37" s="1200" t="s">
        <v>567</v>
      </c>
      <c r="D37" s="1201"/>
      <c r="E37" s="1202"/>
      <c r="F37" s="36">
        <v>0</v>
      </c>
      <c r="G37" s="37">
        <v>0.15</v>
      </c>
      <c r="H37" s="37">
        <v>0.42</v>
      </c>
      <c r="I37" s="37">
        <v>0.4</v>
      </c>
      <c r="J37" s="38">
        <v>1.04</v>
      </c>
      <c r="K37" s="22"/>
      <c r="L37" s="22"/>
      <c r="M37" s="22"/>
      <c r="N37" s="22"/>
      <c r="O37" s="22"/>
      <c r="P37" s="22"/>
    </row>
    <row r="38" spans="1:16" ht="39" customHeight="1" x14ac:dyDescent="0.15">
      <c r="A38" s="22"/>
      <c r="B38" s="35"/>
      <c r="C38" s="1200" t="s">
        <v>568</v>
      </c>
      <c r="D38" s="1201"/>
      <c r="E38" s="1202"/>
      <c r="F38" s="36">
        <v>0.37</v>
      </c>
      <c r="G38" s="37">
        <v>0.37</v>
      </c>
      <c r="H38" s="37">
        <v>0.3</v>
      </c>
      <c r="I38" s="37">
        <v>0.35</v>
      </c>
      <c r="J38" s="38">
        <v>0.36</v>
      </c>
      <c r="K38" s="22"/>
      <c r="L38" s="22"/>
      <c r="M38" s="22"/>
      <c r="N38" s="22"/>
      <c r="O38" s="22"/>
      <c r="P38" s="22"/>
    </row>
    <row r="39" spans="1:16" ht="39" customHeight="1" x14ac:dyDescent="0.15">
      <c r="A39" s="22"/>
      <c r="B39" s="35"/>
      <c r="C39" s="1200" t="s">
        <v>569</v>
      </c>
      <c r="D39" s="1201"/>
      <c r="E39" s="1202"/>
      <c r="F39" s="36">
        <v>0.32</v>
      </c>
      <c r="G39" s="37">
        <v>0.28999999999999998</v>
      </c>
      <c r="H39" s="37">
        <v>0.28999999999999998</v>
      </c>
      <c r="I39" s="37">
        <v>0.28999999999999998</v>
      </c>
      <c r="J39" s="38">
        <v>0.28999999999999998</v>
      </c>
      <c r="K39" s="22"/>
      <c r="L39" s="22"/>
      <c r="M39" s="22"/>
      <c r="N39" s="22"/>
      <c r="O39" s="22"/>
      <c r="P39" s="22"/>
    </row>
    <row r="40" spans="1:16" ht="39" customHeight="1" x14ac:dyDescent="0.15">
      <c r="A40" s="22"/>
      <c r="B40" s="35"/>
      <c r="C40" s="1200" t="s">
        <v>570</v>
      </c>
      <c r="D40" s="1201"/>
      <c r="E40" s="1202"/>
      <c r="F40" s="36">
        <v>0.1</v>
      </c>
      <c r="G40" s="37">
        <v>0.11</v>
      </c>
      <c r="H40" s="37">
        <v>0.13</v>
      </c>
      <c r="I40" s="37">
        <v>0.13</v>
      </c>
      <c r="J40" s="38">
        <v>0.15</v>
      </c>
      <c r="K40" s="22"/>
      <c r="L40" s="22"/>
      <c r="M40" s="22"/>
      <c r="N40" s="22"/>
      <c r="O40" s="22"/>
      <c r="P40" s="22"/>
    </row>
    <row r="41" spans="1:16" ht="39" customHeight="1" x14ac:dyDescent="0.15">
      <c r="A41" s="22"/>
      <c r="B41" s="35"/>
      <c r="C41" s="1200" t="s">
        <v>571</v>
      </c>
      <c r="D41" s="1201"/>
      <c r="E41" s="1202"/>
      <c r="F41" s="36">
        <v>0.08</v>
      </c>
      <c r="G41" s="37">
        <v>0.08</v>
      </c>
      <c r="H41" s="37">
        <v>0.09</v>
      </c>
      <c r="I41" s="37">
        <v>0.09</v>
      </c>
      <c r="J41" s="38">
        <v>0.09</v>
      </c>
      <c r="K41" s="22"/>
      <c r="L41" s="22"/>
      <c r="M41" s="22"/>
      <c r="N41" s="22"/>
      <c r="O41" s="22"/>
      <c r="P41" s="22"/>
    </row>
    <row r="42" spans="1:16" ht="39" customHeight="1" x14ac:dyDescent="0.15">
      <c r="A42" s="22"/>
      <c r="B42" s="39"/>
      <c r="C42" s="1200" t="s">
        <v>572</v>
      </c>
      <c r="D42" s="1201"/>
      <c r="E42" s="1202"/>
      <c r="F42" s="36" t="s">
        <v>516</v>
      </c>
      <c r="G42" s="37" t="s">
        <v>516</v>
      </c>
      <c r="H42" s="37" t="s">
        <v>516</v>
      </c>
      <c r="I42" s="37" t="s">
        <v>516</v>
      </c>
      <c r="J42" s="38" t="s">
        <v>516</v>
      </c>
      <c r="K42" s="22"/>
      <c r="L42" s="22"/>
      <c r="M42" s="22"/>
      <c r="N42" s="22"/>
      <c r="O42" s="22"/>
      <c r="P42" s="22"/>
    </row>
    <row r="43" spans="1:16" ht="39" customHeight="1" thickBot="1" x14ac:dyDescent="0.2">
      <c r="A43" s="22"/>
      <c r="B43" s="40"/>
      <c r="C43" s="1203" t="s">
        <v>573</v>
      </c>
      <c r="D43" s="1204"/>
      <c r="E43" s="1205"/>
      <c r="F43" s="41">
        <v>0.16</v>
      </c>
      <c r="G43" s="42">
        <v>0.17</v>
      </c>
      <c r="H43" s="42">
        <v>0.21</v>
      </c>
      <c r="I43" s="42">
        <v>0.1</v>
      </c>
      <c r="J43" s="43">
        <v>0.08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Zv7v6XWHr1vuuJBtlFePLiMr4xiGQva8NxF8TR1KuZb5K0bg8KaCYf9M31feBcW+r2fmAXUWkTwLaW/kpd+cQ==" saltValue="k6ZlbXPnkt2jln4YDuVcX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90" zoomScaleNormal="9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2993</v>
      </c>
      <c r="L45" s="60">
        <v>2999</v>
      </c>
      <c r="M45" s="60">
        <v>3062</v>
      </c>
      <c r="N45" s="60">
        <v>3182</v>
      </c>
      <c r="O45" s="61">
        <v>3144</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516</v>
      </c>
      <c r="L46" s="64" t="s">
        <v>516</v>
      </c>
      <c r="M46" s="64" t="s">
        <v>516</v>
      </c>
      <c r="N46" s="64" t="s">
        <v>516</v>
      </c>
      <c r="O46" s="65" t="s">
        <v>516</v>
      </c>
      <c r="P46" s="48"/>
      <c r="Q46" s="48"/>
      <c r="R46" s="48"/>
      <c r="S46" s="48"/>
      <c r="T46" s="48"/>
      <c r="U46" s="48"/>
    </row>
    <row r="47" spans="1:21" ht="30.75" customHeight="1" x14ac:dyDescent="0.15">
      <c r="A47" s="48"/>
      <c r="B47" s="1228"/>
      <c r="C47" s="1229"/>
      <c r="D47" s="62"/>
      <c r="E47" s="1210" t="s">
        <v>14</v>
      </c>
      <c r="F47" s="1210"/>
      <c r="G47" s="1210"/>
      <c r="H47" s="1210"/>
      <c r="I47" s="1210"/>
      <c r="J47" s="1211"/>
      <c r="K47" s="63">
        <v>43</v>
      </c>
      <c r="L47" s="64">
        <v>60</v>
      </c>
      <c r="M47" s="64">
        <v>60</v>
      </c>
      <c r="N47" s="64">
        <v>60</v>
      </c>
      <c r="O47" s="65">
        <v>50</v>
      </c>
      <c r="P47" s="48"/>
      <c r="Q47" s="48"/>
      <c r="R47" s="48"/>
      <c r="S47" s="48"/>
      <c r="T47" s="48"/>
      <c r="U47" s="48"/>
    </row>
    <row r="48" spans="1:21" ht="30.75" customHeight="1" x14ac:dyDescent="0.15">
      <c r="A48" s="48"/>
      <c r="B48" s="1228"/>
      <c r="C48" s="1229"/>
      <c r="D48" s="62"/>
      <c r="E48" s="1210" t="s">
        <v>15</v>
      </c>
      <c r="F48" s="1210"/>
      <c r="G48" s="1210"/>
      <c r="H48" s="1210"/>
      <c r="I48" s="1210"/>
      <c r="J48" s="1211"/>
      <c r="K48" s="63">
        <v>783</v>
      </c>
      <c r="L48" s="64">
        <v>892</v>
      </c>
      <c r="M48" s="64">
        <v>862</v>
      </c>
      <c r="N48" s="64">
        <v>807</v>
      </c>
      <c r="O48" s="65">
        <v>764</v>
      </c>
      <c r="P48" s="48"/>
      <c r="Q48" s="48"/>
      <c r="R48" s="48"/>
      <c r="S48" s="48"/>
      <c r="T48" s="48"/>
      <c r="U48" s="48"/>
    </row>
    <row r="49" spans="1:21" ht="30.75" customHeight="1" x14ac:dyDescent="0.15">
      <c r="A49" s="48"/>
      <c r="B49" s="1228"/>
      <c r="C49" s="1229"/>
      <c r="D49" s="62"/>
      <c r="E49" s="1210" t="s">
        <v>16</v>
      </c>
      <c r="F49" s="1210"/>
      <c r="G49" s="1210"/>
      <c r="H49" s="1210"/>
      <c r="I49" s="1210"/>
      <c r="J49" s="1211"/>
      <c r="K49" s="63">
        <v>220</v>
      </c>
      <c r="L49" s="64">
        <v>209</v>
      </c>
      <c r="M49" s="64">
        <v>255</v>
      </c>
      <c r="N49" s="64">
        <v>268</v>
      </c>
      <c r="O49" s="65">
        <v>290</v>
      </c>
      <c r="P49" s="48"/>
      <c r="Q49" s="48"/>
      <c r="R49" s="48"/>
      <c r="S49" s="48"/>
      <c r="T49" s="48"/>
      <c r="U49" s="48"/>
    </row>
    <row r="50" spans="1:21" ht="30.75" customHeight="1" x14ac:dyDescent="0.15">
      <c r="A50" s="48"/>
      <c r="B50" s="1228"/>
      <c r="C50" s="1229"/>
      <c r="D50" s="62"/>
      <c r="E50" s="1210" t="s">
        <v>17</v>
      </c>
      <c r="F50" s="1210"/>
      <c r="G50" s="1210"/>
      <c r="H50" s="1210"/>
      <c r="I50" s="1210"/>
      <c r="J50" s="1211"/>
      <c r="K50" s="63" t="s">
        <v>516</v>
      </c>
      <c r="L50" s="64" t="s">
        <v>516</v>
      </c>
      <c r="M50" s="64" t="s">
        <v>516</v>
      </c>
      <c r="N50" s="64" t="s">
        <v>516</v>
      </c>
      <c r="O50" s="65" t="s">
        <v>516</v>
      </c>
      <c r="P50" s="48"/>
      <c r="Q50" s="48"/>
      <c r="R50" s="48"/>
      <c r="S50" s="48"/>
      <c r="T50" s="48"/>
      <c r="U50" s="48"/>
    </row>
    <row r="51" spans="1:21" ht="30.75" customHeight="1" x14ac:dyDescent="0.15">
      <c r="A51" s="48"/>
      <c r="B51" s="1230"/>
      <c r="C51" s="1231"/>
      <c r="D51" s="66"/>
      <c r="E51" s="1210" t="s">
        <v>18</v>
      </c>
      <c r="F51" s="1210"/>
      <c r="G51" s="1210"/>
      <c r="H51" s="1210"/>
      <c r="I51" s="1210"/>
      <c r="J51" s="1211"/>
      <c r="K51" s="63">
        <v>0</v>
      </c>
      <c r="L51" s="64">
        <v>0</v>
      </c>
      <c r="M51" s="64">
        <v>0</v>
      </c>
      <c r="N51" s="64">
        <v>0</v>
      </c>
      <c r="O51" s="65">
        <v>0</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3134</v>
      </c>
      <c r="L52" s="64">
        <v>3172</v>
      </c>
      <c r="M52" s="64">
        <v>3228</v>
      </c>
      <c r="N52" s="64">
        <v>3296</v>
      </c>
      <c r="O52" s="65">
        <v>3251</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905</v>
      </c>
      <c r="L53" s="69">
        <v>988</v>
      </c>
      <c r="M53" s="69">
        <v>1011</v>
      </c>
      <c r="N53" s="69">
        <v>1021</v>
      </c>
      <c r="O53" s="70">
        <v>997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574</v>
      </c>
      <c r="L56" s="80" t="s">
        <v>575</v>
      </c>
      <c r="M56" s="80" t="s">
        <v>576</v>
      </c>
      <c r="N56" s="80" t="s">
        <v>577</v>
      </c>
      <c r="O56" s="81" t="s">
        <v>578</v>
      </c>
      <c r="P56" s="48"/>
      <c r="Q56" s="48"/>
      <c r="R56" s="48"/>
      <c r="S56" s="48"/>
      <c r="T56" s="48"/>
      <c r="U56" s="48"/>
    </row>
    <row r="57" spans="1:21" ht="31.5" customHeight="1" x14ac:dyDescent="0.15">
      <c r="B57" s="1216" t="s">
        <v>25</v>
      </c>
      <c r="C57" s="1217"/>
      <c r="D57" s="1220" t="s">
        <v>26</v>
      </c>
      <c r="E57" s="1221"/>
      <c r="F57" s="1221"/>
      <c r="G57" s="1221"/>
      <c r="H57" s="1221"/>
      <c r="I57" s="1221"/>
      <c r="J57" s="1222"/>
      <c r="K57" s="82">
        <v>91</v>
      </c>
      <c r="L57" s="83">
        <v>221</v>
      </c>
      <c r="M57" s="83">
        <v>481</v>
      </c>
      <c r="N57" s="83">
        <v>840</v>
      </c>
      <c r="O57" s="84">
        <v>1200</v>
      </c>
    </row>
    <row r="58" spans="1:21" ht="31.5" customHeight="1" thickBot="1" x14ac:dyDescent="0.2">
      <c r="B58" s="1218"/>
      <c r="C58" s="1219"/>
      <c r="D58" s="1223" t="s">
        <v>27</v>
      </c>
      <c r="E58" s="1224"/>
      <c r="F58" s="1224"/>
      <c r="G58" s="1224"/>
      <c r="H58" s="1224"/>
      <c r="I58" s="1224"/>
      <c r="J58" s="1225"/>
      <c r="K58" s="85">
        <v>10</v>
      </c>
      <c r="L58" s="86">
        <v>37</v>
      </c>
      <c r="M58" s="86">
        <v>80</v>
      </c>
      <c r="N58" s="86">
        <v>140</v>
      </c>
      <c r="O58" s="87">
        <v>200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mEXOcwTT/4JuIr6ktuxPHf5Bo2LrgqbrwkLDUwv9xHUyoAts0cMR81phen0cQX4u+z4PVL5FYxHHlgNYNaZqw==" saltValue="aqyFPHS0nGF9yqfYkHt/H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90" zoomScaleNormal="9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558</v>
      </c>
      <c r="J40" s="99" t="s">
        <v>559</v>
      </c>
      <c r="K40" s="99" t="s">
        <v>560</v>
      </c>
      <c r="L40" s="99" t="s">
        <v>561</v>
      </c>
      <c r="M40" s="100" t="s">
        <v>562</v>
      </c>
    </row>
    <row r="41" spans="2:13" ht="27.75" customHeight="1" x14ac:dyDescent="0.15">
      <c r="B41" s="1246" t="s">
        <v>30</v>
      </c>
      <c r="C41" s="1247"/>
      <c r="D41" s="101"/>
      <c r="E41" s="1248" t="s">
        <v>31</v>
      </c>
      <c r="F41" s="1248"/>
      <c r="G41" s="1248"/>
      <c r="H41" s="1249"/>
      <c r="I41" s="102">
        <v>27291</v>
      </c>
      <c r="J41" s="103">
        <v>29336</v>
      </c>
      <c r="K41" s="103">
        <v>30252</v>
      </c>
      <c r="L41" s="103">
        <v>28023</v>
      </c>
      <c r="M41" s="104">
        <v>25067</v>
      </c>
    </row>
    <row r="42" spans="2:13" ht="27.75" customHeight="1" x14ac:dyDescent="0.15">
      <c r="B42" s="1236"/>
      <c r="C42" s="1237"/>
      <c r="D42" s="105"/>
      <c r="E42" s="1240" t="s">
        <v>32</v>
      </c>
      <c r="F42" s="1240"/>
      <c r="G42" s="1240"/>
      <c r="H42" s="1241"/>
      <c r="I42" s="106">
        <v>11</v>
      </c>
      <c r="J42" s="107">
        <v>10</v>
      </c>
      <c r="K42" s="107">
        <v>8</v>
      </c>
      <c r="L42" s="107">
        <v>7</v>
      </c>
      <c r="M42" s="108">
        <v>5</v>
      </c>
    </row>
    <row r="43" spans="2:13" ht="27.75" customHeight="1" x14ac:dyDescent="0.15">
      <c r="B43" s="1236"/>
      <c r="C43" s="1237"/>
      <c r="D43" s="105"/>
      <c r="E43" s="1240" t="s">
        <v>33</v>
      </c>
      <c r="F43" s="1240"/>
      <c r="G43" s="1240"/>
      <c r="H43" s="1241"/>
      <c r="I43" s="106">
        <v>7210</v>
      </c>
      <c r="J43" s="107">
        <v>6867</v>
      </c>
      <c r="K43" s="107">
        <v>6642</v>
      </c>
      <c r="L43" s="107">
        <v>6411</v>
      </c>
      <c r="M43" s="108">
        <v>5682</v>
      </c>
    </row>
    <row r="44" spans="2:13" ht="27.75" customHeight="1" x14ac:dyDescent="0.15">
      <c r="B44" s="1236"/>
      <c r="C44" s="1237"/>
      <c r="D44" s="105"/>
      <c r="E44" s="1240" t="s">
        <v>34</v>
      </c>
      <c r="F44" s="1240"/>
      <c r="G44" s="1240"/>
      <c r="H44" s="1241"/>
      <c r="I44" s="106">
        <v>2662</v>
      </c>
      <c r="J44" s="107">
        <v>3442</v>
      </c>
      <c r="K44" s="107">
        <v>3416</v>
      </c>
      <c r="L44" s="107">
        <v>3478</v>
      </c>
      <c r="M44" s="108">
        <v>3365</v>
      </c>
    </row>
    <row r="45" spans="2:13" ht="27.75" customHeight="1" x14ac:dyDescent="0.15">
      <c r="B45" s="1236"/>
      <c r="C45" s="1237"/>
      <c r="D45" s="105"/>
      <c r="E45" s="1240" t="s">
        <v>35</v>
      </c>
      <c r="F45" s="1240"/>
      <c r="G45" s="1240"/>
      <c r="H45" s="1241"/>
      <c r="I45" s="106">
        <v>3703</v>
      </c>
      <c r="J45" s="107">
        <v>3448</v>
      </c>
      <c r="K45" s="107">
        <v>3293</v>
      </c>
      <c r="L45" s="107">
        <v>3216</v>
      </c>
      <c r="M45" s="108">
        <v>3143</v>
      </c>
    </row>
    <row r="46" spans="2:13" ht="27.75" customHeight="1" x14ac:dyDescent="0.15">
      <c r="B46" s="1236"/>
      <c r="C46" s="1237"/>
      <c r="D46" s="109"/>
      <c r="E46" s="1240" t="s">
        <v>36</v>
      </c>
      <c r="F46" s="1240"/>
      <c r="G46" s="1240"/>
      <c r="H46" s="1241"/>
      <c r="I46" s="106" t="s">
        <v>516</v>
      </c>
      <c r="J46" s="107" t="s">
        <v>516</v>
      </c>
      <c r="K46" s="107" t="s">
        <v>516</v>
      </c>
      <c r="L46" s="107" t="s">
        <v>516</v>
      </c>
      <c r="M46" s="108" t="s">
        <v>516</v>
      </c>
    </row>
    <row r="47" spans="2:13" ht="27.75" customHeight="1" x14ac:dyDescent="0.15">
      <c r="B47" s="1236"/>
      <c r="C47" s="1237"/>
      <c r="D47" s="110"/>
      <c r="E47" s="1250" t="s">
        <v>37</v>
      </c>
      <c r="F47" s="1251"/>
      <c r="G47" s="1251"/>
      <c r="H47" s="1252"/>
      <c r="I47" s="106" t="s">
        <v>516</v>
      </c>
      <c r="J47" s="107" t="s">
        <v>516</v>
      </c>
      <c r="K47" s="107" t="s">
        <v>516</v>
      </c>
      <c r="L47" s="107" t="s">
        <v>516</v>
      </c>
      <c r="M47" s="108" t="s">
        <v>516</v>
      </c>
    </row>
    <row r="48" spans="2:13" ht="27.75" customHeight="1" x14ac:dyDescent="0.15">
      <c r="B48" s="1236"/>
      <c r="C48" s="1237"/>
      <c r="D48" s="105"/>
      <c r="E48" s="1240" t="s">
        <v>38</v>
      </c>
      <c r="F48" s="1240"/>
      <c r="G48" s="1240"/>
      <c r="H48" s="1241"/>
      <c r="I48" s="106" t="s">
        <v>516</v>
      </c>
      <c r="J48" s="107" t="s">
        <v>516</v>
      </c>
      <c r="K48" s="107" t="s">
        <v>516</v>
      </c>
      <c r="L48" s="107" t="s">
        <v>516</v>
      </c>
      <c r="M48" s="108" t="s">
        <v>516</v>
      </c>
    </row>
    <row r="49" spans="2:13" ht="27.75" customHeight="1" x14ac:dyDescent="0.15">
      <c r="B49" s="1238"/>
      <c r="C49" s="1239"/>
      <c r="D49" s="105"/>
      <c r="E49" s="1240" t="s">
        <v>39</v>
      </c>
      <c r="F49" s="1240"/>
      <c r="G49" s="1240"/>
      <c r="H49" s="1241"/>
      <c r="I49" s="106" t="s">
        <v>516</v>
      </c>
      <c r="J49" s="107" t="s">
        <v>516</v>
      </c>
      <c r="K49" s="107" t="s">
        <v>516</v>
      </c>
      <c r="L49" s="107" t="s">
        <v>516</v>
      </c>
      <c r="M49" s="108" t="s">
        <v>516</v>
      </c>
    </row>
    <row r="50" spans="2:13" ht="27.75" customHeight="1" x14ac:dyDescent="0.15">
      <c r="B50" s="1234" t="s">
        <v>40</v>
      </c>
      <c r="C50" s="1235"/>
      <c r="D50" s="111"/>
      <c r="E50" s="1240" t="s">
        <v>41</v>
      </c>
      <c r="F50" s="1240"/>
      <c r="G50" s="1240"/>
      <c r="H50" s="1241"/>
      <c r="I50" s="106">
        <v>7253</v>
      </c>
      <c r="J50" s="107">
        <v>8067</v>
      </c>
      <c r="K50" s="107">
        <v>8584</v>
      </c>
      <c r="L50" s="107">
        <v>8905</v>
      </c>
      <c r="M50" s="108">
        <v>8889</v>
      </c>
    </row>
    <row r="51" spans="2:13" ht="27.75" customHeight="1" x14ac:dyDescent="0.15">
      <c r="B51" s="1236"/>
      <c r="C51" s="1237"/>
      <c r="D51" s="105"/>
      <c r="E51" s="1240" t="s">
        <v>42</v>
      </c>
      <c r="F51" s="1240"/>
      <c r="G51" s="1240"/>
      <c r="H51" s="1241"/>
      <c r="I51" s="106">
        <v>1046</v>
      </c>
      <c r="J51" s="107">
        <v>1074</v>
      </c>
      <c r="K51" s="107">
        <v>892</v>
      </c>
      <c r="L51" s="107">
        <v>734</v>
      </c>
      <c r="M51" s="108">
        <v>551</v>
      </c>
    </row>
    <row r="52" spans="2:13" ht="27.75" customHeight="1" x14ac:dyDescent="0.15">
      <c r="B52" s="1238"/>
      <c r="C52" s="1239"/>
      <c r="D52" s="105"/>
      <c r="E52" s="1240" t="s">
        <v>43</v>
      </c>
      <c r="F52" s="1240"/>
      <c r="G52" s="1240"/>
      <c r="H52" s="1241"/>
      <c r="I52" s="106">
        <v>27603</v>
      </c>
      <c r="J52" s="107">
        <v>30232</v>
      </c>
      <c r="K52" s="107">
        <v>30084</v>
      </c>
      <c r="L52" s="107">
        <v>28192</v>
      </c>
      <c r="M52" s="108">
        <v>26624</v>
      </c>
    </row>
    <row r="53" spans="2:13" ht="27.75" customHeight="1" thickBot="1" x14ac:dyDescent="0.2">
      <c r="B53" s="1242" t="s">
        <v>44</v>
      </c>
      <c r="C53" s="1243"/>
      <c r="D53" s="112"/>
      <c r="E53" s="1244" t="s">
        <v>45</v>
      </c>
      <c r="F53" s="1244"/>
      <c r="G53" s="1244"/>
      <c r="H53" s="1245"/>
      <c r="I53" s="113">
        <v>4974</v>
      </c>
      <c r="J53" s="114">
        <v>3730</v>
      </c>
      <c r="K53" s="114">
        <v>4049</v>
      </c>
      <c r="L53" s="114">
        <v>3304</v>
      </c>
      <c r="M53" s="115">
        <v>1197</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3Sxtg8+IFemaesi0hjMuILmqjEAOM4q9lESb/lTPbr7geLPyiEgEuXQZtZwA9ln6Bctupz1OnO+3zOsSu5cQ==" saltValue="87ithI9yCA392fdEUrXy7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560</v>
      </c>
      <c r="G54" s="124" t="s">
        <v>561</v>
      </c>
      <c r="H54" s="125" t="s">
        <v>562</v>
      </c>
    </row>
    <row r="55" spans="2:8" ht="52.5" customHeight="1" x14ac:dyDescent="0.15">
      <c r="B55" s="126"/>
      <c r="C55" s="1261" t="s">
        <v>48</v>
      </c>
      <c r="D55" s="1261"/>
      <c r="E55" s="1262"/>
      <c r="F55" s="127">
        <v>4490</v>
      </c>
      <c r="G55" s="127">
        <v>4716</v>
      </c>
      <c r="H55" s="128">
        <v>4702</v>
      </c>
    </row>
    <row r="56" spans="2:8" ht="52.5" customHeight="1" x14ac:dyDescent="0.15">
      <c r="B56" s="129"/>
      <c r="C56" s="1263" t="s">
        <v>49</v>
      </c>
      <c r="D56" s="1263"/>
      <c r="E56" s="1264"/>
      <c r="F56" s="130">
        <v>5</v>
      </c>
      <c r="G56" s="130">
        <v>6</v>
      </c>
      <c r="H56" s="131">
        <v>8</v>
      </c>
    </row>
    <row r="57" spans="2:8" ht="53.25" customHeight="1" x14ac:dyDescent="0.15">
      <c r="B57" s="129"/>
      <c r="C57" s="1265" t="s">
        <v>50</v>
      </c>
      <c r="D57" s="1265"/>
      <c r="E57" s="1266"/>
      <c r="F57" s="132">
        <v>4659</v>
      </c>
      <c r="G57" s="132">
        <v>4711</v>
      </c>
      <c r="H57" s="133">
        <v>4855</v>
      </c>
    </row>
    <row r="58" spans="2:8" ht="45.75" customHeight="1" x14ac:dyDescent="0.15">
      <c r="B58" s="134"/>
      <c r="C58" s="1253" t="s">
        <v>591</v>
      </c>
      <c r="D58" s="1254"/>
      <c r="E58" s="1255"/>
      <c r="F58" s="135">
        <v>2219</v>
      </c>
      <c r="G58" s="135">
        <v>2179</v>
      </c>
      <c r="H58" s="136">
        <v>2139</v>
      </c>
    </row>
    <row r="59" spans="2:8" ht="45.75" customHeight="1" x14ac:dyDescent="0.15">
      <c r="B59" s="134"/>
      <c r="C59" s="1253" t="s">
        <v>592</v>
      </c>
      <c r="D59" s="1254"/>
      <c r="E59" s="1255"/>
      <c r="F59" s="135">
        <v>783</v>
      </c>
      <c r="G59" s="135">
        <v>897</v>
      </c>
      <c r="H59" s="136">
        <v>1073</v>
      </c>
    </row>
    <row r="60" spans="2:8" ht="45.75" customHeight="1" x14ac:dyDescent="0.15">
      <c r="B60" s="134"/>
      <c r="C60" s="1253" t="s">
        <v>593</v>
      </c>
      <c r="D60" s="1254"/>
      <c r="E60" s="1255"/>
      <c r="F60" s="135">
        <v>689</v>
      </c>
      <c r="G60" s="135">
        <v>689</v>
      </c>
      <c r="H60" s="136">
        <v>688</v>
      </c>
    </row>
    <row r="61" spans="2:8" ht="45.75" customHeight="1" x14ac:dyDescent="0.15">
      <c r="B61" s="134"/>
      <c r="C61" s="1253" t="s">
        <v>594</v>
      </c>
      <c r="D61" s="1254"/>
      <c r="E61" s="1255"/>
      <c r="F61" s="135">
        <v>241</v>
      </c>
      <c r="G61" s="135">
        <v>257</v>
      </c>
      <c r="H61" s="136">
        <v>273</v>
      </c>
    </row>
    <row r="62" spans="2:8" ht="45.75" customHeight="1" thickBot="1" x14ac:dyDescent="0.2">
      <c r="B62" s="137"/>
      <c r="C62" s="1256" t="s">
        <v>595</v>
      </c>
      <c r="D62" s="1257"/>
      <c r="E62" s="1258"/>
      <c r="F62" s="138">
        <v>229</v>
      </c>
      <c r="G62" s="138">
        <v>229</v>
      </c>
      <c r="H62" s="139">
        <v>229</v>
      </c>
    </row>
    <row r="63" spans="2:8" ht="52.5" customHeight="1" thickBot="1" x14ac:dyDescent="0.2">
      <c r="B63" s="140"/>
      <c r="C63" s="1259" t="s">
        <v>51</v>
      </c>
      <c r="D63" s="1259"/>
      <c r="E63" s="1260"/>
      <c r="F63" s="141">
        <v>9154</v>
      </c>
      <c r="G63" s="141">
        <v>9434</v>
      </c>
      <c r="H63" s="142">
        <v>9565</v>
      </c>
    </row>
    <row r="64" spans="2:8" ht="15" customHeight="1" x14ac:dyDescent="0.15"/>
    <row r="65" ht="0" hidden="1" customHeight="1" x14ac:dyDescent="0.15"/>
    <row r="66" ht="0" hidden="1" customHeight="1" x14ac:dyDescent="0.15"/>
  </sheetData>
  <sheetProtection algorithmName="SHA-512" hashValue="nEqqR+CYH7iAriHpRTDmNGeSXGy7eb6FQ1/c41ebdBZHDCgxYnL7cmz6WQ6CdELx7fnQTucizG5rsRGi6kSZpg==" saltValue="IzAmrC7r+LzZUEclxeX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Normal="100" zoomScaleSheetLayoutView="55" workbookViewId="0">
      <selection activeCell="AN43" sqref="AN43:DC47"/>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596</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596</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597</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598</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599</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600</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558</v>
      </c>
      <c r="BQ50" s="1301"/>
      <c r="BR50" s="1301"/>
      <c r="BS50" s="1301"/>
      <c r="BT50" s="1301"/>
      <c r="BU50" s="1301"/>
      <c r="BV50" s="1301"/>
      <c r="BW50" s="1301"/>
      <c r="BX50" s="1301" t="s">
        <v>559</v>
      </c>
      <c r="BY50" s="1301"/>
      <c r="BZ50" s="1301"/>
      <c r="CA50" s="1301"/>
      <c r="CB50" s="1301"/>
      <c r="CC50" s="1301"/>
      <c r="CD50" s="1301"/>
      <c r="CE50" s="1301"/>
      <c r="CF50" s="1301" t="s">
        <v>560</v>
      </c>
      <c r="CG50" s="1301"/>
      <c r="CH50" s="1301"/>
      <c r="CI50" s="1301"/>
      <c r="CJ50" s="1301"/>
      <c r="CK50" s="1301"/>
      <c r="CL50" s="1301"/>
      <c r="CM50" s="1301"/>
      <c r="CN50" s="1301" t="s">
        <v>561</v>
      </c>
      <c r="CO50" s="1301"/>
      <c r="CP50" s="1301"/>
      <c r="CQ50" s="1301"/>
      <c r="CR50" s="1301"/>
      <c r="CS50" s="1301"/>
      <c r="CT50" s="1301"/>
      <c r="CU50" s="1301"/>
      <c r="CV50" s="1301" t="s">
        <v>562</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601</v>
      </c>
      <c r="AO51" s="1305"/>
      <c r="AP51" s="1305"/>
      <c r="AQ51" s="1305"/>
      <c r="AR51" s="1305"/>
      <c r="AS51" s="1305"/>
      <c r="AT51" s="1305"/>
      <c r="AU51" s="1305"/>
      <c r="AV51" s="1305"/>
      <c r="AW51" s="1305"/>
      <c r="AX51" s="1305"/>
      <c r="AY51" s="1305"/>
      <c r="AZ51" s="1305"/>
      <c r="BA51" s="1305"/>
      <c r="BB51" s="1305" t="s">
        <v>602</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6"/>
      <c r="BY51" s="1307"/>
      <c r="BZ51" s="1307"/>
      <c r="CA51" s="1307"/>
      <c r="CB51" s="1307"/>
      <c r="CC51" s="1307"/>
      <c r="CD51" s="1307"/>
      <c r="CE51" s="1307"/>
      <c r="CF51" s="1307">
        <v>39.9</v>
      </c>
      <c r="CG51" s="1307"/>
      <c r="CH51" s="1307"/>
      <c r="CI51" s="1307"/>
      <c r="CJ51" s="1307"/>
      <c r="CK51" s="1307"/>
      <c r="CL51" s="1307"/>
      <c r="CM51" s="1307"/>
      <c r="CN51" s="1307">
        <v>33.799999999999997</v>
      </c>
      <c r="CO51" s="1307"/>
      <c r="CP51" s="1307"/>
      <c r="CQ51" s="1307"/>
      <c r="CR51" s="1307"/>
      <c r="CS51" s="1307"/>
      <c r="CT51" s="1307"/>
      <c r="CU51" s="1307"/>
      <c r="CV51" s="1307">
        <v>12.4</v>
      </c>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604</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6"/>
      <c r="BY53" s="1307"/>
      <c r="BZ53" s="1307"/>
      <c r="CA53" s="1307"/>
      <c r="CB53" s="1307"/>
      <c r="CC53" s="1307"/>
      <c r="CD53" s="1307"/>
      <c r="CE53" s="1307"/>
      <c r="CF53" s="1307">
        <v>61.7</v>
      </c>
      <c r="CG53" s="1307"/>
      <c r="CH53" s="1307"/>
      <c r="CI53" s="1307"/>
      <c r="CJ53" s="1307"/>
      <c r="CK53" s="1307"/>
      <c r="CL53" s="1307"/>
      <c r="CM53" s="1307"/>
      <c r="CN53" s="1307">
        <v>61.9</v>
      </c>
      <c r="CO53" s="1307"/>
      <c r="CP53" s="1307"/>
      <c r="CQ53" s="1307"/>
      <c r="CR53" s="1307"/>
      <c r="CS53" s="1307"/>
      <c r="CT53" s="1307"/>
      <c r="CU53" s="1307"/>
      <c r="CV53" s="1307">
        <v>63.4</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605</v>
      </c>
      <c r="AO55" s="1301"/>
      <c r="AP55" s="1301"/>
      <c r="AQ55" s="1301"/>
      <c r="AR55" s="1301"/>
      <c r="AS55" s="1301"/>
      <c r="AT55" s="1301"/>
      <c r="AU55" s="1301"/>
      <c r="AV55" s="1301"/>
      <c r="AW55" s="1301"/>
      <c r="AX55" s="1301"/>
      <c r="AY55" s="1301"/>
      <c r="AZ55" s="1301"/>
      <c r="BA55" s="1301"/>
      <c r="BB55" s="1305" t="s">
        <v>606</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6"/>
      <c r="BY55" s="1307"/>
      <c r="BZ55" s="1307"/>
      <c r="CA55" s="1307"/>
      <c r="CB55" s="1307"/>
      <c r="CC55" s="1307"/>
      <c r="CD55" s="1307"/>
      <c r="CE55" s="1307"/>
      <c r="CF55" s="1307">
        <v>52.3</v>
      </c>
      <c r="CG55" s="1307"/>
      <c r="CH55" s="1307"/>
      <c r="CI55" s="1307"/>
      <c r="CJ55" s="1307"/>
      <c r="CK55" s="1307"/>
      <c r="CL55" s="1307"/>
      <c r="CM55" s="1307"/>
      <c r="CN55" s="1307">
        <v>55.4</v>
      </c>
      <c r="CO55" s="1307"/>
      <c r="CP55" s="1307"/>
      <c r="CQ55" s="1307"/>
      <c r="CR55" s="1307"/>
      <c r="CS55" s="1307"/>
      <c r="CT55" s="1307"/>
      <c r="CU55" s="1307"/>
      <c r="CV55" s="1307">
        <v>52.7</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603</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6"/>
      <c r="BY57" s="1307"/>
      <c r="BZ57" s="1307"/>
      <c r="CA57" s="1307"/>
      <c r="CB57" s="1307"/>
      <c r="CC57" s="1307"/>
      <c r="CD57" s="1307"/>
      <c r="CE57" s="1307"/>
      <c r="CF57" s="1307">
        <v>57.1</v>
      </c>
      <c r="CG57" s="1307"/>
      <c r="CH57" s="1307"/>
      <c r="CI57" s="1307"/>
      <c r="CJ57" s="1307"/>
      <c r="CK57" s="1307"/>
      <c r="CL57" s="1307"/>
      <c r="CM57" s="1307"/>
      <c r="CN57" s="1307">
        <v>58.7</v>
      </c>
      <c r="CO57" s="1307"/>
      <c r="CP57" s="1307"/>
      <c r="CQ57" s="1307"/>
      <c r="CR57" s="1307"/>
      <c r="CS57" s="1307"/>
      <c r="CT57" s="1307"/>
      <c r="CU57" s="1307"/>
      <c r="CV57" s="1307">
        <v>59.5</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607</v>
      </c>
    </row>
    <row r="64" spans="1:109" x14ac:dyDescent="0.15">
      <c r="B64" s="1276"/>
      <c r="G64" s="1283"/>
      <c r="I64" s="1317"/>
      <c r="J64" s="1317"/>
      <c r="K64" s="1317"/>
      <c r="L64" s="1317"/>
      <c r="M64" s="1317"/>
      <c r="N64" s="1318"/>
      <c r="AM64" s="1283"/>
      <c r="AN64" s="1283" t="s">
        <v>598</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608</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600</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558</v>
      </c>
      <c r="BQ72" s="1301"/>
      <c r="BR72" s="1301"/>
      <c r="BS72" s="1301"/>
      <c r="BT72" s="1301"/>
      <c r="BU72" s="1301"/>
      <c r="BV72" s="1301"/>
      <c r="BW72" s="1301"/>
      <c r="BX72" s="1301" t="s">
        <v>559</v>
      </c>
      <c r="BY72" s="1301"/>
      <c r="BZ72" s="1301"/>
      <c r="CA72" s="1301"/>
      <c r="CB72" s="1301"/>
      <c r="CC72" s="1301"/>
      <c r="CD72" s="1301"/>
      <c r="CE72" s="1301"/>
      <c r="CF72" s="1301" t="s">
        <v>560</v>
      </c>
      <c r="CG72" s="1301"/>
      <c r="CH72" s="1301"/>
      <c r="CI72" s="1301"/>
      <c r="CJ72" s="1301"/>
      <c r="CK72" s="1301"/>
      <c r="CL72" s="1301"/>
      <c r="CM72" s="1301"/>
      <c r="CN72" s="1301" t="s">
        <v>561</v>
      </c>
      <c r="CO72" s="1301"/>
      <c r="CP72" s="1301"/>
      <c r="CQ72" s="1301"/>
      <c r="CR72" s="1301"/>
      <c r="CS72" s="1301"/>
      <c r="CT72" s="1301"/>
      <c r="CU72" s="1301"/>
      <c r="CV72" s="1301" t="s">
        <v>562</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601</v>
      </c>
      <c r="AO73" s="1305"/>
      <c r="AP73" s="1305"/>
      <c r="AQ73" s="1305"/>
      <c r="AR73" s="1305"/>
      <c r="AS73" s="1305"/>
      <c r="AT73" s="1305"/>
      <c r="AU73" s="1305"/>
      <c r="AV73" s="1305"/>
      <c r="AW73" s="1305"/>
      <c r="AX73" s="1305"/>
      <c r="AY73" s="1305"/>
      <c r="AZ73" s="1305"/>
      <c r="BA73" s="1305"/>
      <c r="BB73" s="1305" t="s">
        <v>606</v>
      </c>
      <c r="BC73" s="1305"/>
      <c r="BD73" s="1305"/>
      <c r="BE73" s="1305"/>
      <c r="BF73" s="1305"/>
      <c r="BG73" s="1305"/>
      <c r="BH73" s="1305"/>
      <c r="BI73" s="1305"/>
      <c r="BJ73" s="1305"/>
      <c r="BK73" s="1305"/>
      <c r="BL73" s="1305"/>
      <c r="BM73" s="1305"/>
      <c r="BN73" s="1305"/>
      <c r="BO73" s="1305"/>
      <c r="BP73" s="1307">
        <v>48.7</v>
      </c>
      <c r="BQ73" s="1307"/>
      <c r="BR73" s="1307"/>
      <c r="BS73" s="1307"/>
      <c r="BT73" s="1307"/>
      <c r="BU73" s="1307"/>
      <c r="BV73" s="1307"/>
      <c r="BW73" s="1307"/>
      <c r="BX73" s="1307">
        <v>36.5</v>
      </c>
      <c r="BY73" s="1307"/>
      <c r="BZ73" s="1307"/>
      <c r="CA73" s="1307"/>
      <c r="CB73" s="1307"/>
      <c r="CC73" s="1307"/>
      <c r="CD73" s="1307"/>
      <c r="CE73" s="1307"/>
      <c r="CF73" s="1307">
        <v>39.9</v>
      </c>
      <c r="CG73" s="1307"/>
      <c r="CH73" s="1307"/>
      <c r="CI73" s="1307"/>
      <c r="CJ73" s="1307"/>
      <c r="CK73" s="1307"/>
      <c r="CL73" s="1307"/>
      <c r="CM73" s="1307"/>
      <c r="CN73" s="1307">
        <v>33.799999999999997</v>
      </c>
      <c r="CO73" s="1307"/>
      <c r="CP73" s="1307"/>
      <c r="CQ73" s="1307"/>
      <c r="CR73" s="1307"/>
      <c r="CS73" s="1307"/>
      <c r="CT73" s="1307"/>
      <c r="CU73" s="1307"/>
      <c r="CV73" s="1307">
        <v>12.4</v>
      </c>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609</v>
      </c>
      <c r="BC75" s="1305"/>
      <c r="BD75" s="1305"/>
      <c r="BE75" s="1305"/>
      <c r="BF75" s="1305"/>
      <c r="BG75" s="1305"/>
      <c r="BH75" s="1305"/>
      <c r="BI75" s="1305"/>
      <c r="BJ75" s="1305"/>
      <c r="BK75" s="1305"/>
      <c r="BL75" s="1305"/>
      <c r="BM75" s="1305"/>
      <c r="BN75" s="1305"/>
      <c r="BO75" s="1305"/>
      <c r="BP75" s="1307">
        <v>13</v>
      </c>
      <c r="BQ75" s="1307"/>
      <c r="BR75" s="1307"/>
      <c r="BS75" s="1307"/>
      <c r="BT75" s="1307"/>
      <c r="BU75" s="1307"/>
      <c r="BV75" s="1307"/>
      <c r="BW75" s="1307"/>
      <c r="BX75" s="1307">
        <v>10.9</v>
      </c>
      <c r="BY75" s="1307"/>
      <c r="BZ75" s="1307"/>
      <c r="CA75" s="1307"/>
      <c r="CB75" s="1307"/>
      <c r="CC75" s="1307"/>
      <c r="CD75" s="1307"/>
      <c r="CE75" s="1307"/>
      <c r="CF75" s="1307">
        <v>9.5</v>
      </c>
      <c r="CG75" s="1307"/>
      <c r="CH75" s="1307"/>
      <c r="CI75" s="1307"/>
      <c r="CJ75" s="1307"/>
      <c r="CK75" s="1307"/>
      <c r="CL75" s="1307"/>
      <c r="CM75" s="1307"/>
      <c r="CN75" s="1307">
        <v>10</v>
      </c>
      <c r="CO75" s="1307"/>
      <c r="CP75" s="1307"/>
      <c r="CQ75" s="1307"/>
      <c r="CR75" s="1307"/>
      <c r="CS75" s="1307"/>
      <c r="CT75" s="1307"/>
      <c r="CU75" s="1307"/>
      <c r="CV75" s="1307">
        <v>10.199999999999999</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605</v>
      </c>
      <c r="AO77" s="1301"/>
      <c r="AP77" s="1301"/>
      <c r="AQ77" s="1301"/>
      <c r="AR77" s="1301"/>
      <c r="AS77" s="1301"/>
      <c r="AT77" s="1301"/>
      <c r="AU77" s="1301"/>
      <c r="AV77" s="1301"/>
      <c r="AW77" s="1301"/>
      <c r="AX77" s="1301"/>
      <c r="AY77" s="1301"/>
      <c r="AZ77" s="1301"/>
      <c r="BA77" s="1301"/>
      <c r="BB77" s="1305" t="s">
        <v>602</v>
      </c>
      <c r="BC77" s="1305"/>
      <c r="BD77" s="1305"/>
      <c r="BE77" s="1305"/>
      <c r="BF77" s="1305"/>
      <c r="BG77" s="1305"/>
      <c r="BH77" s="1305"/>
      <c r="BI77" s="1305"/>
      <c r="BJ77" s="1305"/>
      <c r="BK77" s="1305"/>
      <c r="BL77" s="1305"/>
      <c r="BM77" s="1305"/>
      <c r="BN77" s="1305"/>
      <c r="BO77" s="1305"/>
      <c r="BP77" s="1307">
        <v>60.8</v>
      </c>
      <c r="BQ77" s="1307"/>
      <c r="BR77" s="1307"/>
      <c r="BS77" s="1307"/>
      <c r="BT77" s="1307"/>
      <c r="BU77" s="1307"/>
      <c r="BV77" s="1307"/>
      <c r="BW77" s="1307"/>
      <c r="BX77" s="1307">
        <v>56.8</v>
      </c>
      <c r="BY77" s="1307"/>
      <c r="BZ77" s="1307"/>
      <c r="CA77" s="1307"/>
      <c r="CB77" s="1307"/>
      <c r="CC77" s="1307"/>
      <c r="CD77" s="1307"/>
      <c r="CE77" s="1307"/>
      <c r="CF77" s="1307">
        <v>52.3</v>
      </c>
      <c r="CG77" s="1307"/>
      <c r="CH77" s="1307"/>
      <c r="CI77" s="1307"/>
      <c r="CJ77" s="1307"/>
      <c r="CK77" s="1307"/>
      <c r="CL77" s="1307"/>
      <c r="CM77" s="1307"/>
      <c r="CN77" s="1307">
        <v>55.4</v>
      </c>
      <c r="CO77" s="1307"/>
      <c r="CP77" s="1307"/>
      <c r="CQ77" s="1307"/>
      <c r="CR77" s="1307"/>
      <c r="CS77" s="1307"/>
      <c r="CT77" s="1307"/>
      <c r="CU77" s="1307"/>
      <c r="CV77" s="1307">
        <v>52.7</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609</v>
      </c>
      <c r="BC79" s="1305"/>
      <c r="BD79" s="1305"/>
      <c r="BE79" s="1305"/>
      <c r="BF79" s="1305"/>
      <c r="BG79" s="1305"/>
      <c r="BH79" s="1305"/>
      <c r="BI79" s="1305"/>
      <c r="BJ79" s="1305"/>
      <c r="BK79" s="1305"/>
      <c r="BL79" s="1305"/>
      <c r="BM79" s="1305"/>
      <c r="BN79" s="1305"/>
      <c r="BO79" s="1305"/>
      <c r="BP79" s="1307">
        <v>11.1</v>
      </c>
      <c r="BQ79" s="1307"/>
      <c r="BR79" s="1307"/>
      <c r="BS79" s="1307"/>
      <c r="BT79" s="1307"/>
      <c r="BU79" s="1307"/>
      <c r="BV79" s="1307"/>
      <c r="BW79" s="1307"/>
      <c r="BX79" s="1307">
        <v>10.199999999999999</v>
      </c>
      <c r="BY79" s="1307"/>
      <c r="BZ79" s="1307"/>
      <c r="CA79" s="1307"/>
      <c r="CB79" s="1307"/>
      <c r="CC79" s="1307"/>
      <c r="CD79" s="1307"/>
      <c r="CE79" s="1307"/>
      <c r="CF79" s="1307">
        <v>10</v>
      </c>
      <c r="CG79" s="1307"/>
      <c r="CH79" s="1307"/>
      <c r="CI79" s="1307"/>
      <c r="CJ79" s="1307"/>
      <c r="CK79" s="1307"/>
      <c r="CL79" s="1307"/>
      <c r="CM79" s="1307"/>
      <c r="CN79" s="1307">
        <v>9.6999999999999993</v>
      </c>
      <c r="CO79" s="1307"/>
      <c r="CP79" s="1307"/>
      <c r="CQ79" s="1307"/>
      <c r="CR79" s="1307"/>
      <c r="CS79" s="1307"/>
      <c r="CT79" s="1307"/>
      <c r="CU79" s="1307"/>
      <c r="CV79" s="1307">
        <v>9.5</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w/za1bQDHOvrBjRIWNvNJKLZ05Sgm0XWZcCO2/lQyV7ISEKyYlH/xRA0FTVXmUGJJhL/Vh4gzkwxwp9y/LrkA==" saltValue="WjBtqYG2wmMmo2lXApQAe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election activeCell="AN43" sqref="AN43:DC47"/>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eS1q0ZcYqbzwYcBb4huLsR0x8mVXMOVIuIVjiu4/gNo+CrnGO202jVpaVv1tS21Ut/DjlK+DXan2PGrSTsuNQ==" saltValue="qVyhOHLfelr1nzxVt+jS5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AN43" sqref="AN43:DC47"/>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yaWRnS9dA/ZYjsndFHyfu+oSEDwGMnwVzd2OIon5n3EevAABYnhR4qUv/3DKp077mr7RjiRiZB1uuTFsNpdQ==" saltValue="iEgMsKoKhiFDg1aNivxbs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555</v>
      </c>
      <c r="G2" s="156"/>
      <c r="H2" s="157"/>
    </row>
    <row r="3" spans="1:8" x14ac:dyDescent="0.15">
      <c r="A3" s="153" t="s">
        <v>548</v>
      </c>
      <c r="B3" s="158"/>
      <c r="C3" s="159"/>
      <c r="D3" s="160">
        <v>138596</v>
      </c>
      <c r="E3" s="161"/>
      <c r="F3" s="162">
        <v>106614</v>
      </c>
      <c r="G3" s="163"/>
      <c r="H3" s="164"/>
    </row>
    <row r="4" spans="1:8" x14ac:dyDescent="0.15">
      <c r="A4" s="165"/>
      <c r="B4" s="166"/>
      <c r="C4" s="167"/>
      <c r="D4" s="168">
        <v>89175</v>
      </c>
      <c r="E4" s="169"/>
      <c r="F4" s="170">
        <v>45545</v>
      </c>
      <c r="G4" s="171"/>
      <c r="H4" s="172"/>
    </row>
    <row r="5" spans="1:8" x14ac:dyDescent="0.15">
      <c r="A5" s="153" t="s">
        <v>550</v>
      </c>
      <c r="B5" s="158"/>
      <c r="C5" s="159"/>
      <c r="D5" s="160">
        <v>196690</v>
      </c>
      <c r="E5" s="161"/>
      <c r="F5" s="162">
        <v>81768</v>
      </c>
      <c r="G5" s="163"/>
      <c r="H5" s="164"/>
    </row>
    <row r="6" spans="1:8" x14ac:dyDescent="0.15">
      <c r="A6" s="165"/>
      <c r="B6" s="166"/>
      <c r="C6" s="167"/>
      <c r="D6" s="168">
        <v>156304</v>
      </c>
      <c r="E6" s="169"/>
      <c r="F6" s="170">
        <v>37917</v>
      </c>
      <c r="G6" s="171"/>
      <c r="H6" s="172"/>
    </row>
    <row r="7" spans="1:8" x14ac:dyDescent="0.15">
      <c r="A7" s="153" t="s">
        <v>551</v>
      </c>
      <c r="B7" s="158"/>
      <c r="C7" s="159"/>
      <c r="D7" s="160">
        <v>162456</v>
      </c>
      <c r="E7" s="161"/>
      <c r="F7" s="162">
        <v>65876</v>
      </c>
      <c r="G7" s="163"/>
      <c r="H7" s="164"/>
    </row>
    <row r="8" spans="1:8" x14ac:dyDescent="0.15">
      <c r="A8" s="165"/>
      <c r="B8" s="166"/>
      <c r="C8" s="167"/>
      <c r="D8" s="168">
        <v>120200</v>
      </c>
      <c r="E8" s="169"/>
      <c r="F8" s="170">
        <v>36484</v>
      </c>
      <c r="G8" s="171"/>
      <c r="H8" s="172"/>
    </row>
    <row r="9" spans="1:8" x14ac:dyDescent="0.15">
      <c r="A9" s="153" t="s">
        <v>552</v>
      </c>
      <c r="B9" s="158"/>
      <c r="C9" s="159"/>
      <c r="D9" s="160">
        <v>95943</v>
      </c>
      <c r="E9" s="161"/>
      <c r="F9" s="162">
        <v>68468</v>
      </c>
      <c r="G9" s="163"/>
      <c r="H9" s="164"/>
    </row>
    <row r="10" spans="1:8" x14ac:dyDescent="0.15">
      <c r="A10" s="165"/>
      <c r="B10" s="166"/>
      <c r="C10" s="167"/>
      <c r="D10" s="168">
        <v>42873</v>
      </c>
      <c r="E10" s="169"/>
      <c r="F10" s="170">
        <v>34140</v>
      </c>
      <c r="G10" s="171"/>
      <c r="H10" s="172"/>
    </row>
    <row r="11" spans="1:8" x14ac:dyDescent="0.15">
      <c r="A11" s="153" t="s">
        <v>553</v>
      </c>
      <c r="B11" s="158"/>
      <c r="C11" s="159"/>
      <c r="D11" s="160">
        <v>53352</v>
      </c>
      <c r="E11" s="161"/>
      <c r="F11" s="162">
        <v>69729</v>
      </c>
      <c r="G11" s="163"/>
      <c r="H11" s="164"/>
    </row>
    <row r="12" spans="1:8" x14ac:dyDescent="0.15">
      <c r="A12" s="165"/>
      <c r="B12" s="166"/>
      <c r="C12" s="173"/>
      <c r="D12" s="168">
        <v>35449</v>
      </c>
      <c r="E12" s="169"/>
      <c r="F12" s="170">
        <v>38908</v>
      </c>
      <c r="G12" s="171"/>
      <c r="H12" s="172"/>
    </row>
    <row r="13" spans="1:8" x14ac:dyDescent="0.15">
      <c r="A13" s="153"/>
      <c r="B13" s="158"/>
      <c r="C13" s="174"/>
      <c r="D13" s="175">
        <v>129407</v>
      </c>
      <c r="E13" s="176"/>
      <c r="F13" s="177">
        <v>78491</v>
      </c>
      <c r="G13" s="178"/>
      <c r="H13" s="164"/>
    </row>
    <row r="14" spans="1:8" x14ac:dyDescent="0.15">
      <c r="A14" s="165"/>
      <c r="B14" s="166"/>
      <c r="C14" s="167"/>
      <c r="D14" s="168">
        <v>88800</v>
      </c>
      <c r="E14" s="169"/>
      <c r="F14" s="170">
        <v>38599</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4.72</v>
      </c>
      <c r="C19" s="179">
        <f>ROUND(VALUE(SUBSTITUTE(実質収支比率等に係る経年分析!G$48,"▲","-")),2)</f>
        <v>6.61</v>
      </c>
      <c r="D19" s="179">
        <f>ROUND(VALUE(SUBSTITUTE(実質収支比率等に係る経年分析!H$48,"▲","-")),2)</f>
        <v>3.41</v>
      </c>
      <c r="E19" s="179">
        <f>ROUND(VALUE(SUBSTITUTE(実質収支比率等に係る経年分析!I$48,"▲","-")),2)</f>
        <v>4.41</v>
      </c>
      <c r="F19" s="179">
        <f>ROUND(VALUE(SUBSTITUTE(実質収支比率等に係る経年分析!J$48,"▲","-")),2)</f>
        <v>2.85</v>
      </c>
    </row>
    <row r="20" spans="1:11" x14ac:dyDescent="0.15">
      <c r="A20" s="179" t="s">
        <v>55</v>
      </c>
      <c r="B20" s="179">
        <f>ROUND(VALUE(SUBSTITUTE(実質収支比率等に係る経年分析!F$47,"▲","-")),2)</f>
        <v>30.91</v>
      </c>
      <c r="C20" s="179">
        <f>ROUND(VALUE(SUBSTITUTE(実質収支比率等に係る経年分析!G$47,"▲","-")),2)</f>
        <v>33.26</v>
      </c>
      <c r="D20" s="179">
        <f>ROUND(VALUE(SUBSTITUTE(実質収支比率等に係る経年分析!H$47,"▲","-")),2)</f>
        <v>33.94</v>
      </c>
      <c r="E20" s="179">
        <f>ROUND(VALUE(SUBSTITUTE(実質収支比率等に係る経年分析!I$47,"▲","-")),2)</f>
        <v>36.520000000000003</v>
      </c>
      <c r="F20" s="179">
        <f>ROUND(VALUE(SUBSTITUTE(実質収支比率等に係る経年分析!J$47,"▲","-")),2)</f>
        <v>36.94</v>
      </c>
    </row>
    <row r="21" spans="1:11" x14ac:dyDescent="0.15">
      <c r="A21" s="179" t="s">
        <v>56</v>
      </c>
      <c r="B21" s="179">
        <f>IF(ISNUMBER(VALUE(SUBSTITUTE(実質収支比率等に係る経年分析!F$49,"▲","-"))),ROUND(VALUE(SUBSTITUTE(実質収支比率等に係る経年分析!F$49,"▲","-")),2),NA())</f>
        <v>5.77</v>
      </c>
      <c r="C21" s="179">
        <f>IF(ISNUMBER(VALUE(SUBSTITUTE(実質収支比率等に係る経年分析!G$49,"▲","-"))),ROUND(VALUE(SUBSTITUTE(実質収支比率等に係る経年分析!G$49,"▲","-")),2),NA())</f>
        <v>2.75</v>
      </c>
      <c r="D21" s="179">
        <f>IF(ISNUMBER(VALUE(SUBSTITUTE(実質収支比率等に係る経年分析!H$49,"▲","-"))),ROUND(VALUE(SUBSTITUTE(実質収支比率等に係る経年分析!H$49,"▲","-")),2),NA())</f>
        <v>-3.87</v>
      </c>
      <c r="E21" s="179">
        <f>IF(ISNUMBER(VALUE(SUBSTITUTE(実質収支比率等に係る経年分析!I$49,"▲","-"))),ROUND(VALUE(SUBSTITUTE(実質収支比率等に係る経年分析!I$49,"▲","-")),2),NA())</f>
        <v>3.37</v>
      </c>
      <c r="F21" s="179">
        <f>IF(ISNUMBER(VALUE(SUBSTITUTE(実質収支比率等に係る経年分析!J$49,"▲","-"))),ROUND(VALUE(SUBSTITUTE(実質収支比率等に係る経年分析!J$49,"▲","-")),2),NA())</f>
        <v>1.23</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0.16</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0.17</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0.21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0.08</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0.08</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0.08</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0.09</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0.09</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0.09</v>
      </c>
    </row>
    <row r="30" spans="1:11" x14ac:dyDescent="0.15">
      <c r="A30" s="180" t="str">
        <f>IF(連結実質赤字比率に係る赤字・黒字の構成分析!C$40="",NA(),連結実質赤字比率に係る赤字・黒字の構成分析!C$40)</f>
        <v>住宅資金貸付事業特別会計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0.15</v>
      </c>
    </row>
    <row r="31" spans="1:11" x14ac:dyDescent="0.15">
      <c r="A31" s="180" t="str">
        <f>IF(連結実質赤字比率に係る赤字・黒字の構成分析!C$39="",NA(),連結実質赤字比率に係る赤字・黒字の構成分析!C$39)</f>
        <v>宅地開発事業</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0.32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0.28999999999999998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0.28999999999999998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0.28999999999999998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0.28999999999999998</v>
      </c>
    </row>
    <row r="32" spans="1:11" x14ac:dyDescent="0.15">
      <c r="A32" s="180" t="str">
        <f>IF(連結実質赤字比率に係る赤字・黒字の構成分析!C$38="",NA(),連結実質赤字比率に係る赤字・黒字の構成分析!C$38)</f>
        <v>工業用水道事業</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0.37</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0.36</v>
      </c>
    </row>
    <row r="33" spans="1:16" x14ac:dyDescent="0.15">
      <c r="A33" s="180" t="str">
        <f>IF(連結実質赤字比率に係る赤字・黒字の構成分析!C$37="",NA(),連結実質赤字比率に係る赤字・黒字の構成分析!C$37)</f>
        <v>介護保険事業（保険事業勘定）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0.42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1.04</v>
      </c>
    </row>
    <row r="34" spans="1:16" x14ac:dyDescent="0.15">
      <c r="A34" s="180" t="str">
        <f>IF(連結実質赤字比率に係る赤字・黒字の構成分析!C$36="",NA(),連結実質赤字比率に係る赤字・黒字の構成分析!C$36)</f>
        <v>国民健康保険（事業勘定）</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1.1200000000000001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0.03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1.08</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4.6100000000000003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6.48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3.27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4.26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2.7</v>
      </c>
    </row>
    <row r="36" spans="1:16" x14ac:dyDescent="0.15">
      <c r="A36" s="180" t="str">
        <f>IF(連結実質赤字比率に係る赤字・黒字の構成分析!C$34="",NA(),連結実質赤字比率に係る赤字・黒字の構成分析!C$34)</f>
        <v>水道事業</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10.130000000000001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10.52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11.11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11.44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11.74</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3134</v>
      </c>
      <c r="E42" s="181"/>
      <c r="F42" s="181"/>
      <c r="G42" s="181">
        <f>'実質公債費比率（分子）の構造'!L$52</f>
        <v>3172</v>
      </c>
      <c r="H42" s="181"/>
      <c r="I42" s="181"/>
      <c r="J42" s="181">
        <f>'実質公債費比率（分子）の構造'!M$52</f>
        <v>3228</v>
      </c>
      <c r="K42" s="181"/>
      <c r="L42" s="181"/>
      <c r="M42" s="181">
        <f>'実質公債費比率（分子）の構造'!N$52</f>
        <v>3296</v>
      </c>
      <c r="N42" s="181"/>
      <c r="O42" s="181"/>
      <c r="P42" s="181">
        <f>'実質公債費比率（分子）の構造'!O$52</f>
        <v>3251</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220</v>
      </c>
      <c r="C45" s="181"/>
      <c r="D45" s="181"/>
      <c r="E45" s="181">
        <f>'実質公債費比率（分子）の構造'!L$49</f>
        <v>209</v>
      </c>
      <c r="F45" s="181"/>
      <c r="G45" s="181"/>
      <c r="H45" s="181">
        <f>'実質公債費比率（分子）の構造'!M$49</f>
        <v>255</v>
      </c>
      <c r="I45" s="181"/>
      <c r="J45" s="181"/>
      <c r="K45" s="181">
        <f>'実質公債費比率（分子）の構造'!N$49</f>
        <v>268</v>
      </c>
      <c r="L45" s="181"/>
      <c r="M45" s="181"/>
      <c r="N45" s="181">
        <f>'実質公債費比率（分子）の構造'!O$49</f>
        <v>290</v>
      </c>
      <c r="O45" s="181"/>
      <c r="P45" s="181"/>
    </row>
    <row r="46" spans="1:16" x14ac:dyDescent="0.15">
      <c r="A46" s="181" t="s">
        <v>67</v>
      </c>
      <c r="B46" s="181">
        <f>'実質公債費比率（分子）の構造'!K$48</f>
        <v>783</v>
      </c>
      <c r="C46" s="181"/>
      <c r="D46" s="181"/>
      <c r="E46" s="181">
        <f>'実質公債費比率（分子）の構造'!L$48</f>
        <v>892</v>
      </c>
      <c r="F46" s="181"/>
      <c r="G46" s="181"/>
      <c r="H46" s="181">
        <f>'実質公債費比率（分子）の構造'!M$48</f>
        <v>862</v>
      </c>
      <c r="I46" s="181"/>
      <c r="J46" s="181"/>
      <c r="K46" s="181">
        <f>'実質公債費比率（分子）の構造'!N$48</f>
        <v>807</v>
      </c>
      <c r="L46" s="181"/>
      <c r="M46" s="181"/>
      <c r="N46" s="181">
        <f>'実質公債費比率（分子）の構造'!O$48</f>
        <v>764</v>
      </c>
      <c r="O46" s="181"/>
      <c r="P46" s="181"/>
    </row>
    <row r="47" spans="1:16" x14ac:dyDescent="0.15">
      <c r="A47" s="181" t="s">
        <v>68</v>
      </c>
      <c r="B47" s="181">
        <f>'実質公債費比率（分子）の構造'!K$47</f>
        <v>43</v>
      </c>
      <c r="C47" s="181"/>
      <c r="D47" s="181"/>
      <c r="E47" s="181">
        <f>'実質公債費比率（分子）の構造'!L$47</f>
        <v>60</v>
      </c>
      <c r="F47" s="181"/>
      <c r="G47" s="181"/>
      <c r="H47" s="181">
        <f>'実質公債費比率（分子）の構造'!M$47</f>
        <v>60</v>
      </c>
      <c r="I47" s="181"/>
      <c r="J47" s="181"/>
      <c r="K47" s="181">
        <f>'実質公債費比率（分子）の構造'!N$47</f>
        <v>60</v>
      </c>
      <c r="L47" s="181"/>
      <c r="M47" s="181"/>
      <c r="N47" s="181">
        <f>'実質公債費比率（分子）の構造'!O$47</f>
        <v>50</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2993</v>
      </c>
      <c r="C49" s="181"/>
      <c r="D49" s="181"/>
      <c r="E49" s="181">
        <f>'実質公債費比率（分子）の構造'!L$45</f>
        <v>2999</v>
      </c>
      <c r="F49" s="181"/>
      <c r="G49" s="181"/>
      <c r="H49" s="181">
        <f>'実質公債費比率（分子）の構造'!M$45</f>
        <v>3062</v>
      </c>
      <c r="I49" s="181"/>
      <c r="J49" s="181"/>
      <c r="K49" s="181">
        <f>'実質公債費比率（分子）の構造'!N$45</f>
        <v>3182</v>
      </c>
      <c r="L49" s="181"/>
      <c r="M49" s="181"/>
      <c r="N49" s="181">
        <f>'実質公債費比率（分子）の構造'!O$45</f>
        <v>3144</v>
      </c>
      <c r="O49" s="181"/>
      <c r="P49" s="181"/>
    </row>
    <row r="50" spans="1:16" x14ac:dyDescent="0.15">
      <c r="A50" s="181" t="s">
        <v>71</v>
      </c>
      <c r="B50" s="181" t="e">
        <f>NA()</f>
        <v>#N/A</v>
      </c>
      <c r="C50" s="181">
        <f>IF(ISNUMBER('実質公債費比率（分子）の構造'!K$53),'実質公債費比率（分子）の構造'!K$53,NA())</f>
        <v>905</v>
      </c>
      <c r="D50" s="181" t="e">
        <f>NA()</f>
        <v>#N/A</v>
      </c>
      <c r="E50" s="181" t="e">
        <f>NA()</f>
        <v>#N/A</v>
      </c>
      <c r="F50" s="181">
        <f>IF(ISNUMBER('実質公債費比率（分子）の構造'!L$53),'実質公債費比率（分子）の構造'!L$53,NA())</f>
        <v>988</v>
      </c>
      <c r="G50" s="181" t="e">
        <f>NA()</f>
        <v>#N/A</v>
      </c>
      <c r="H50" s="181" t="e">
        <f>NA()</f>
        <v>#N/A</v>
      </c>
      <c r="I50" s="181">
        <f>IF(ISNUMBER('実質公債費比率（分子）の構造'!M$53),'実質公債費比率（分子）の構造'!M$53,NA())</f>
        <v>1011</v>
      </c>
      <c r="J50" s="181" t="e">
        <f>NA()</f>
        <v>#N/A</v>
      </c>
      <c r="K50" s="181" t="e">
        <f>NA()</f>
        <v>#N/A</v>
      </c>
      <c r="L50" s="181">
        <f>IF(ISNUMBER('実質公債費比率（分子）の構造'!N$53),'実質公債費比率（分子）の構造'!N$53,NA())</f>
        <v>1021</v>
      </c>
      <c r="M50" s="181" t="e">
        <f>NA()</f>
        <v>#N/A</v>
      </c>
      <c r="N50" s="181" t="e">
        <f>NA()</f>
        <v>#N/A</v>
      </c>
      <c r="O50" s="181">
        <f>IF(ISNUMBER('実質公債費比率（分子）の構造'!O$53),'実質公債費比率（分子）の構造'!O$53,NA())</f>
        <v>997</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27603</v>
      </c>
      <c r="E56" s="180"/>
      <c r="F56" s="180"/>
      <c r="G56" s="180">
        <f>'将来負担比率（分子）の構造'!J$52</f>
        <v>30232</v>
      </c>
      <c r="H56" s="180"/>
      <c r="I56" s="180"/>
      <c r="J56" s="180">
        <f>'将来負担比率（分子）の構造'!K$52</f>
        <v>30084</v>
      </c>
      <c r="K56" s="180"/>
      <c r="L56" s="180"/>
      <c r="M56" s="180">
        <f>'将来負担比率（分子）の構造'!L$52</f>
        <v>28192</v>
      </c>
      <c r="N56" s="180"/>
      <c r="O56" s="180"/>
      <c r="P56" s="180">
        <f>'将来負担比率（分子）の構造'!M$52</f>
        <v>26624</v>
      </c>
    </row>
    <row r="57" spans="1:16" x14ac:dyDescent="0.15">
      <c r="A57" s="180" t="s">
        <v>42</v>
      </c>
      <c r="B57" s="180"/>
      <c r="C57" s="180"/>
      <c r="D57" s="180">
        <f>'将来負担比率（分子）の構造'!I$51</f>
        <v>1046</v>
      </c>
      <c r="E57" s="180"/>
      <c r="F57" s="180"/>
      <c r="G57" s="180">
        <f>'将来負担比率（分子）の構造'!J$51</f>
        <v>1074</v>
      </c>
      <c r="H57" s="180"/>
      <c r="I57" s="180"/>
      <c r="J57" s="180">
        <f>'将来負担比率（分子）の構造'!K$51</f>
        <v>892</v>
      </c>
      <c r="K57" s="180"/>
      <c r="L57" s="180"/>
      <c r="M57" s="180">
        <f>'将来負担比率（分子）の構造'!L$51</f>
        <v>734</v>
      </c>
      <c r="N57" s="180"/>
      <c r="O57" s="180"/>
      <c r="P57" s="180">
        <f>'将来負担比率（分子）の構造'!M$51</f>
        <v>551</v>
      </c>
    </row>
    <row r="58" spans="1:16" x14ac:dyDescent="0.15">
      <c r="A58" s="180" t="s">
        <v>41</v>
      </c>
      <c r="B58" s="180"/>
      <c r="C58" s="180"/>
      <c r="D58" s="180">
        <f>'将来負担比率（分子）の構造'!I$50</f>
        <v>7253</v>
      </c>
      <c r="E58" s="180"/>
      <c r="F58" s="180"/>
      <c r="G58" s="180">
        <f>'将来負担比率（分子）の構造'!J$50</f>
        <v>8067</v>
      </c>
      <c r="H58" s="180"/>
      <c r="I58" s="180"/>
      <c r="J58" s="180">
        <f>'将来負担比率（分子）の構造'!K$50</f>
        <v>8584</v>
      </c>
      <c r="K58" s="180"/>
      <c r="L58" s="180"/>
      <c r="M58" s="180">
        <f>'将来負担比率（分子）の構造'!L$50</f>
        <v>8905</v>
      </c>
      <c r="N58" s="180"/>
      <c r="O58" s="180"/>
      <c r="P58" s="180">
        <f>'将来負担比率（分子）の構造'!M$50</f>
        <v>8889</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3703</v>
      </c>
      <c r="C62" s="180"/>
      <c r="D62" s="180"/>
      <c r="E62" s="180">
        <f>'将来負担比率（分子）の構造'!J$45</f>
        <v>3448</v>
      </c>
      <c r="F62" s="180"/>
      <c r="G62" s="180"/>
      <c r="H62" s="180">
        <f>'将来負担比率（分子）の構造'!K$45</f>
        <v>3293</v>
      </c>
      <c r="I62" s="180"/>
      <c r="J62" s="180"/>
      <c r="K62" s="180">
        <f>'将来負担比率（分子）の構造'!L$45</f>
        <v>3216</v>
      </c>
      <c r="L62" s="180"/>
      <c r="M62" s="180"/>
      <c r="N62" s="180">
        <f>'将来負担比率（分子）の構造'!M$45</f>
        <v>3143</v>
      </c>
      <c r="O62" s="180"/>
      <c r="P62" s="180"/>
    </row>
    <row r="63" spans="1:16" x14ac:dyDescent="0.15">
      <c r="A63" s="180" t="s">
        <v>34</v>
      </c>
      <c r="B63" s="180">
        <f>'将来負担比率（分子）の構造'!I$44</f>
        <v>2662</v>
      </c>
      <c r="C63" s="180"/>
      <c r="D63" s="180"/>
      <c r="E63" s="180">
        <f>'将来負担比率（分子）の構造'!J$44</f>
        <v>3442</v>
      </c>
      <c r="F63" s="180"/>
      <c r="G63" s="180"/>
      <c r="H63" s="180">
        <f>'将来負担比率（分子）の構造'!K$44</f>
        <v>3416</v>
      </c>
      <c r="I63" s="180"/>
      <c r="J63" s="180"/>
      <c r="K63" s="180">
        <f>'将来負担比率（分子）の構造'!L$44</f>
        <v>3478</v>
      </c>
      <c r="L63" s="180"/>
      <c r="M63" s="180"/>
      <c r="N63" s="180">
        <f>'将来負担比率（分子）の構造'!M$44</f>
        <v>3365</v>
      </c>
      <c r="O63" s="180"/>
      <c r="P63" s="180"/>
    </row>
    <row r="64" spans="1:16" x14ac:dyDescent="0.15">
      <c r="A64" s="180" t="s">
        <v>33</v>
      </c>
      <c r="B64" s="180">
        <f>'将来負担比率（分子）の構造'!I$43</f>
        <v>7210</v>
      </c>
      <c r="C64" s="180"/>
      <c r="D64" s="180"/>
      <c r="E64" s="180">
        <f>'将来負担比率（分子）の構造'!J$43</f>
        <v>6867</v>
      </c>
      <c r="F64" s="180"/>
      <c r="G64" s="180"/>
      <c r="H64" s="180">
        <f>'将来負担比率（分子）の構造'!K$43</f>
        <v>6642</v>
      </c>
      <c r="I64" s="180"/>
      <c r="J64" s="180"/>
      <c r="K64" s="180">
        <f>'将来負担比率（分子）の構造'!L$43</f>
        <v>6411</v>
      </c>
      <c r="L64" s="180"/>
      <c r="M64" s="180"/>
      <c r="N64" s="180">
        <f>'将来負担比率（分子）の構造'!M$43</f>
        <v>5682</v>
      </c>
      <c r="O64" s="180"/>
      <c r="P64" s="180"/>
    </row>
    <row r="65" spans="1:16" x14ac:dyDescent="0.15">
      <c r="A65" s="180" t="s">
        <v>32</v>
      </c>
      <c r="B65" s="180">
        <f>'将来負担比率（分子）の構造'!I$42</f>
        <v>11</v>
      </c>
      <c r="C65" s="180"/>
      <c r="D65" s="180"/>
      <c r="E65" s="180">
        <f>'将来負担比率（分子）の構造'!J$42</f>
        <v>10</v>
      </c>
      <c r="F65" s="180"/>
      <c r="G65" s="180"/>
      <c r="H65" s="180">
        <f>'将来負担比率（分子）の構造'!K$42</f>
        <v>8</v>
      </c>
      <c r="I65" s="180"/>
      <c r="J65" s="180"/>
      <c r="K65" s="180">
        <f>'将来負担比率（分子）の構造'!L$42</f>
        <v>7</v>
      </c>
      <c r="L65" s="180"/>
      <c r="M65" s="180"/>
      <c r="N65" s="180">
        <f>'将来負担比率（分子）の構造'!M$42</f>
        <v>5</v>
      </c>
      <c r="O65" s="180"/>
      <c r="P65" s="180"/>
    </row>
    <row r="66" spans="1:16" x14ac:dyDescent="0.15">
      <c r="A66" s="180" t="s">
        <v>31</v>
      </c>
      <c r="B66" s="180">
        <f>'将来負担比率（分子）の構造'!I$41</f>
        <v>27291</v>
      </c>
      <c r="C66" s="180"/>
      <c r="D66" s="180"/>
      <c r="E66" s="180">
        <f>'将来負担比率（分子）の構造'!J$41</f>
        <v>29336</v>
      </c>
      <c r="F66" s="180"/>
      <c r="G66" s="180"/>
      <c r="H66" s="180">
        <f>'将来負担比率（分子）の構造'!K$41</f>
        <v>30252</v>
      </c>
      <c r="I66" s="180"/>
      <c r="J66" s="180"/>
      <c r="K66" s="180">
        <f>'将来負担比率（分子）の構造'!L$41</f>
        <v>28023</v>
      </c>
      <c r="L66" s="180"/>
      <c r="M66" s="180"/>
      <c r="N66" s="180">
        <f>'将来負担比率（分子）の構造'!M$41</f>
        <v>25067</v>
      </c>
      <c r="O66" s="180"/>
      <c r="P66" s="180"/>
    </row>
    <row r="67" spans="1:16" x14ac:dyDescent="0.15">
      <c r="A67" s="180" t="s">
        <v>75</v>
      </c>
      <c r="B67" s="180" t="e">
        <f>NA()</f>
        <v>#N/A</v>
      </c>
      <c r="C67" s="180">
        <f>IF(ISNUMBER('将来負担比率（分子）の構造'!I$53), IF('将来負担比率（分子）の構造'!I$53 &lt; 0, 0, '将来負担比率（分子）の構造'!I$53), NA())</f>
        <v>4974</v>
      </c>
      <c r="D67" s="180" t="e">
        <f>NA()</f>
        <v>#N/A</v>
      </c>
      <c r="E67" s="180" t="e">
        <f>NA()</f>
        <v>#N/A</v>
      </c>
      <c r="F67" s="180">
        <f>IF(ISNUMBER('将来負担比率（分子）の構造'!J$53), IF('将来負担比率（分子）の構造'!J$53 &lt; 0, 0, '将来負担比率（分子）の構造'!J$53), NA())</f>
        <v>3730</v>
      </c>
      <c r="G67" s="180" t="e">
        <f>NA()</f>
        <v>#N/A</v>
      </c>
      <c r="H67" s="180" t="e">
        <f>NA()</f>
        <v>#N/A</v>
      </c>
      <c r="I67" s="180">
        <f>IF(ISNUMBER('将来負担比率（分子）の構造'!K$53), IF('将来負担比率（分子）の構造'!K$53 &lt; 0, 0, '将来負担比率（分子）の構造'!K$53), NA())</f>
        <v>4049</v>
      </c>
      <c r="J67" s="180" t="e">
        <f>NA()</f>
        <v>#N/A</v>
      </c>
      <c r="K67" s="180" t="e">
        <f>NA()</f>
        <v>#N/A</v>
      </c>
      <c r="L67" s="180">
        <f>IF(ISNUMBER('将来負担比率（分子）の構造'!L$53), IF('将来負担比率（分子）の構造'!L$53 &lt; 0, 0, '将来負担比率（分子）の構造'!L$53), NA())</f>
        <v>3304</v>
      </c>
      <c r="M67" s="180" t="e">
        <f>NA()</f>
        <v>#N/A</v>
      </c>
      <c r="N67" s="180" t="e">
        <f>NA()</f>
        <v>#N/A</v>
      </c>
      <c r="O67" s="180">
        <f>IF(ISNUMBER('将来負担比率（分子）の構造'!M$53), IF('将来負担比率（分子）の構造'!M$53 &lt; 0, 0, '将来負担比率（分子）の構造'!M$53), NA())</f>
        <v>1197</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4490</v>
      </c>
      <c r="C72" s="184">
        <f>基金残高に係る経年分析!G55</f>
        <v>4716</v>
      </c>
      <c r="D72" s="184">
        <f>基金残高に係る経年分析!H55</f>
        <v>4702</v>
      </c>
    </row>
    <row r="73" spans="1:16" x14ac:dyDescent="0.15">
      <c r="A73" s="183" t="s">
        <v>78</v>
      </c>
      <c r="B73" s="184">
        <f>基金残高に係る経年分析!F56</f>
        <v>5</v>
      </c>
      <c r="C73" s="184">
        <f>基金残高に係る経年分析!G56</f>
        <v>6</v>
      </c>
      <c r="D73" s="184">
        <f>基金残高に係る経年分析!H56</f>
        <v>8</v>
      </c>
    </row>
    <row r="74" spans="1:16" x14ac:dyDescent="0.15">
      <c r="A74" s="183" t="s">
        <v>79</v>
      </c>
      <c r="B74" s="184">
        <f>基金残高に係る経年分析!F57</f>
        <v>4659</v>
      </c>
      <c r="C74" s="184">
        <f>基金残高に係る経年分析!G57</f>
        <v>4711</v>
      </c>
      <c r="D74" s="184">
        <f>基金残高に係る経年分析!H57</f>
        <v>4855</v>
      </c>
    </row>
  </sheetData>
  <sheetProtection algorithmName="SHA-512" hashValue="GU/aoh1qmdhnbG5t8ceUWhIDWIVK4gox097UlywND1JzD/SFNeRCbNK0H5pOnApmdtNZTh1Fkf24LTPBfhXz+w==" saltValue="NIDYqwbQaNrlseprSMQpN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215</v>
      </c>
      <c r="DI1" s="756"/>
      <c r="DJ1" s="756"/>
      <c r="DK1" s="756"/>
      <c r="DL1" s="756"/>
      <c r="DM1" s="756"/>
      <c r="DN1" s="757"/>
      <c r="DO1" s="225"/>
      <c r="DP1" s="755" t="s">
        <v>216</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218</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219</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220</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221</v>
      </c>
      <c r="S4" s="698"/>
      <c r="T4" s="698"/>
      <c r="U4" s="698"/>
      <c r="V4" s="698"/>
      <c r="W4" s="698"/>
      <c r="X4" s="698"/>
      <c r="Y4" s="699"/>
      <c r="Z4" s="697" t="s">
        <v>222</v>
      </c>
      <c r="AA4" s="698"/>
      <c r="AB4" s="698"/>
      <c r="AC4" s="699"/>
      <c r="AD4" s="697" t="s">
        <v>223</v>
      </c>
      <c r="AE4" s="698"/>
      <c r="AF4" s="698"/>
      <c r="AG4" s="698"/>
      <c r="AH4" s="698"/>
      <c r="AI4" s="698"/>
      <c r="AJ4" s="698"/>
      <c r="AK4" s="699"/>
      <c r="AL4" s="697" t="s">
        <v>222</v>
      </c>
      <c r="AM4" s="698"/>
      <c r="AN4" s="698"/>
      <c r="AO4" s="699"/>
      <c r="AP4" s="758" t="s">
        <v>224</v>
      </c>
      <c r="AQ4" s="758"/>
      <c r="AR4" s="758"/>
      <c r="AS4" s="758"/>
      <c r="AT4" s="758"/>
      <c r="AU4" s="758"/>
      <c r="AV4" s="758"/>
      <c r="AW4" s="758"/>
      <c r="AX4" s="758"/>
      <c r="AY4" s="758"/>
      <c r="AZ4" s="758"/>
      <c r="BA4" s="758"/>
      <c r="BB4" s="758"/>
      <c r="BC4" s="758"/>
      <c r="BD4" s="758"/>
      <c r="BE4" s="758"/>
      <c r="BF4" s="758"/>
      <c r="BG4" s="758" t="s">
        <v>225</v>
      </c>
      <c r="BH4" s="758"/>
      <c r="BI4" s="758"/>
      <c r="BJ4" s="758"/>
      <c r="BK4" s="758"/>
      <c r="BL4" s="758"/>
      <c r="BM4" s="758"/>
      <c r="BN4" s="758"/>
      <c r="BO4" s="758" t="s">
        <v>222</v>
      </c>
      <c r="BP4" s="758"/>
      <c r="BQ4" s="758"/>
      <c r="BR4" s="758"/>
      <c r="BS4" s="758" t="s">
        <v>226</v>
      </c>
      <c r="BT4" s="758"/>
      <c r="BU4" s="758"/>
      <c r="BV4" s="758"/>
      <c r="BW4" s="758"/>
      <c r="BX4" s="758"/>
      <c r="BY4" s="758"/>
      <c r="BZ4" s="758"/>
      <c r="CA4" s="758"/>
      <c r="CB4" s="758"/>
      <c r="CD4" s="740" t="s">
        <v>227</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228</v>
      </c>
      <c r="C5" s="723"/>
      <c r="D5" s="723"/>
      <c r="E5" s="723"/>
      <c r="F5" s="723"/>
      <c r="G5" s="723"/>
      <c r="H5" s="723"/>
      <c r="I5" s="723"/>
      <c r="J5" s="723"/>
      <c r="K5" s="723"/>
      <c r="L5" s="723"/>
      <c r="M5" s="723"/>
      <c r="N5" s="723"/>
      <c r="O5" s="723"/>
      <c r="P5" s="723"/>
      <c r="Q5" s="724"/>
      <c r="R5" s="688">
        <v>4411010</v>
      </c>
      <c r="S5" s="689"/>
      <c r="T5" s="689"/>
      <c r="U5" s="689"/>
      <c r="V5" s="689"/>
      <c r="W5" s="689"/>
      <c r="X5" s="689"/>
      <c r="Y5" s="735"/>
      <c r="Z5" s="753">
        <v>20.9</v>
      </c>
      <c r="AA5" s="753"/>
      <c r="AB5" s="753"/>
      <c r="AC5" s="753"/>
      <c r="AD5" s="754">
        <v>4411010</v>
      </c>
      <c r="AE5" s="754"/>
      <c r="AF5" s="754"/>
      <c r="AG5" s="754"/>
      <c r="AH5" s="754"/>
      <c r="AI5" s="754"/>
      <c r="AJ5" s="754"/>
      <c r="AK5" s="754"/>
      <c r="AL5" s="736">
        <v>36.1</v>
      </c>
      <c r="AM5" s="705"/>
      <c r="AN5" s="705"/>
      <c r="AO5" s="737"/>
      <c r="AP5" s="722" t="s">
        <v>229</v>
      </c>
      <c r="AQ5" s="723"/>
      <c r="AR5" s="723"/>
      <c r="AS5" s="723"/>
      <c r="AT5" s="723"/>
      <c r="AU5" s="723"/>
      <c r="AV5" s="723"/>
      <c r="AW5" s="723"/>
      <c r="AX5" s="723"/>
      <c r="AY5" s="723"/>
      <c r="AZ5" s="723"/>
      <c r="BA5" s="723"/>
      <c r="BB5" s="723"/>
      <c r="BC5" s="723"/>
      <c r="BD5" s="723"/>
      <c r="BE5" s="723"/>
      <c r="BF5" s="724"/>
      <c r="BG5" s="623">
        <v>4405409</v>
      </c>
      <c r="BH5" s="626"/>
      <c r="BI5" s="626"/>
      <c r="BJ5" s="626"/>
      <c r="BK5" s="626"/>
      <c r="BL5" s="626"/>
      <c r="BM5" s="626"/>
      <c r="BN5" s="627"/>
      <c r="BO5" s="685">
        <v>99.9</v>
      </c>
      <c r="BP5" s="685"/>
      <c r="BQ5" s="685"/>
      <c r="BR5" s="685"/>
      <c r="BS5" s="686" t="s">
        <v>230</v>
      </c>
      <c r="BT5" s="686"/>
      <c r="BU5" s="686"/>
      <c r="BV5" s="686"/>
      <c r="BW5" s="686"/>
      <c r="BX5" s="686"/>
      <c r="BY5" s="686"/>
      <c r="BZ5" s="686"/>
      <c r="CA5" s="686"/>
      <c r="CB5" s="727"/>
      <c r="CD5" s="740" t="s">
        <v>224</v>
      </c>
      <c r="CE5" s="741"/>
      <c r="CF5" s="741"/>
      <c r="CG5" s="741"/>
      <c r="CH5" s="741"/>
      <c r="CI5" s="741"/>
      <c r="CJ5" s="741"/>
      <c r="CK5" s="741"/>
      <c r="CL5" s="741"/>
      <c r="CM5" s="741"/>
      <c r="CN5" s="741"/>
      <c r="CO5" s="741"/>
      <c r="CP5" s="741"/>
      <c r="CQ5" s="742"/>
      <c r="CR5" s="740" t="s">
        <v>231</v>
      </c>
      <c r="CS5" s="741"/>
      <c r="CT5" s="741"/>
      <c r="CU5" s="741"/>
      <c r="CV5" s="741"/>
      <c r="CW5" s="741"/>
      <c r="CX5" s="741"/>
      <c r="CY5" s="742"/>
      <c r="CZ5" s="740" t="s">
        <v>222</v>
      </c>
      <c r="DA5" s="741"/>
      <c r="DB5" s="741"/>
      <c r="DC5" s="742"/>
      <c r="DD5" s="740" t="s">
        <v>232</v>
      </c>
      <c r="DE5" s="741"/>
      <c r="DF5" s="741"/>
      <c r="DG5" s="741"/>
      <c r="DH5" s="741"/>
      <c r="DI5" s="741"/>
      <c r="DJ5" s="741"/>
      <c r="DK5" s="741"/>
      <c r="DL5" s="741"/>
      <c r="DM5" s="741"/>
      <c r="DN5" s="741"/>
      <c r="DO5" s="741"/>
      <c r="DP5" s="742"/>
      <c r="DQ5" s="740" t="s">
        <v>233</v>
      </c>
      <c r="DR5" s="741"/>
      <c r="DS5" s="741"/>
      <c r="DT5" s="741"/>
      <c r="DU5" s="741"/>
      <c r="DV5" s="741"/>
      <c r="DW5" s="741"/>
      <c r="DX5" s="741"/>
      <c r="DY5" s="741"/>
      <c r="DZ5" s="741"/>
      <c r="EA5" s="741"/>
      <c r="EB5" s="741"/>
      <c r="EC5" s="742"/>
    </row>
    <row r="6" spans="2:143" ht="11.25" customHeight="1" x14ac:dyDescent="0.15">
      <c r="B6" s="620" t="s">
        <v>234</v>
      </c>
      <c r="C6" s="621"/>
      <c r="D6" s="621"/>
      <c r="E6" s="621"/>
      <c r="F6" s="621"/>
      <c r="G6" s="621"/>
      <c r="H6" s="621"/>
      <c r="I6" s="621"/>
      <c r="J6" s="621"/>
      <c r="K6" s="621"/>
      <c r="L6" s="621"/>
      <c r="M6" s="621"/>
      <c r="N6" s="621"/>
      <c r="O6" s="621"/>
      <c r="P6" s="621"/>
      <c r="Q6" s="622"/>
      <c r="R6" s="623">
        <v>189393</v>
      </c>
      <c r="S6" s="626"/>
      <c r="T6" s="626"/>
      <c r="U6" s="626"/>
      <c r="V6" s="626"/>
      <c r="W6" s="626"/>
      <c r="X6" s="626"/>
      <c r="Y6" s="627"/>
      <c r="Z6" s="685">
        <v>0.9</v>
      </c>
      <c r="AA6" s="685"/>
      <c r="AB6" s="685"/>
      <c r="AC6" s="685"/>
      <c r="AD6" s="686">
        <v>189393</v>
      </c>
      <c r="AE6" s="686"/>
      <c r="AF6" s="686"/>
      <c r="AG6" s="686"/>
      <c r="AH6" s="686"/>
      <c r="AI6" s="686"/>
      <c r="AJ6" s="686"/>
      <c r="AK6" s="686"/>
      <c r="AL6" s="628">
        <v>1.6</v>
      </c>
      <c r="AM6" s="629"/>
      <c r="AN6" s="629"/>
      <c r="AO6" s="687"/>
      <c r="AP6" s="620" t="s">
        <v>235</v>
      </c>
      <c r="AQ6" s="621"/>
      <c r="AR6" s="621"/>
      <c r="AS6" s="621"/>
      <c r="AT6" s="621"/>
      <c r="AU6" s="621"/>
      <c r="AV6" s="621"/>
      <c r="AW6" s="621"/>
      <c r="AX6" s="621"/>
      <c r="AY6" s="621"/>
      <c r="AZ6" s="621"/>
      <c r="BA6" s="621"/>
      <c r="BB6" s="621"/>
      <c r="BC6" s="621"/>
      <c r="BD6" s="621"/>
      <c r="BE6" s="621"/>
      <c r="BF6" s="622"/>
      <c r="BG6" s="623">
        <v>4405409</v>
      </c>
      <c r="BH6" s="626"/>
      <c r="BI6" s="626"/>
      <c r="BJ6" s="626"/>
      <c r="BK6" s="626"/>
      <c r="BL6" s="626"/>
      <c r="BM6" s="626"/>
      <c r="BN6" s="627"/>
      <c r="BO6" s="685">
        <v>99.9</v>
      </c>
      <c r="BP6" s="685"/>
      <c r="BQ6" s="685"/>
      <c r="BR6" s="685"/>
      <c r="BS6" s="686" t="s">
        <v>185</v>
      </c>
      <c r="BT6" s="686"/>
      <c r="BU6" s="686"/>
      <c r="BV6" s="686"/>
      <c r="BW6" s="686"/>
      <c r="BX6" s="686"/>
      <c r="BY6" s="686"/>
      <c r="BZ6" s="686"/>
      <c r="CA6" s="686"/>
      <c r="CB6" s="727"/>
      <c r="CD6" s="694" t="s">
        <v>236</v>
      </c>
      <c r="CE6" s="695"/>
      <c r="CF6" s="695"/>
      <c r="CG6" s="695"/>
      <c r="CH6" s="695"/>
      <c r="CI6" s="695"/>
      <c r="CJ6" s="695"/>
      <c r="CK6" s="695"/>
      <c r="CL6" s="695"/>
      <c r="CM6" s="695"/>
      <c r="CN6" s="695"/>
      <c r="CO6" s="695"/>
      <c r="CP6" s="695"/>
      <c r="CQ6" s="696"/>
      <c r="CR6" s="623">
        <v>179468</v>
      </c>
      <c r="CS6" s="626"/>
      <c r="CT6" s="626"/>
      <c r="CU6" s="626"/>
      <c r="CV6" s="626"/>
      <c r="CW6" s="626"/>
      <c r="CX6" s="626"/>
      <c r="CY6" s="627"/>
      <c r="CZ6" s="736">
        <v>0.9</v>
      </c>
      <c r="DA6" s="705"/>
      <c r="DB6" s="705"/>
      <c r="DC6" s="739"/>
      <c r="DD6" s="631" t="s">
        <v>230</v>
      </c>
      <c r="DE6" s="626"/>
      <c r="DF6" s="626"/>
      <c r="DG6" s="626"/>
      <c r="DH6" s="626"/>
      <c r="DI6" s="626"/>
      <c r="DJ6" s="626"/>
      <c r="DK6" s="626"/>
      <c r="DL6" s="626"/>
      <c r="DM6" s="626"/>
      <c r="DN6" s="626"/>
      <c r="DO6" s="626"/>
      <c r="DP6" s="627"/>
      <c r="DQ6" s="631">
        <v>179445</v>
      </c>
      <c r="DR6" s="626"/>
      <c r="DS6" s="626"/>
      <c r="DT6" s="626"/>
      <c r="DU6" s="626"/>
      <c r="DV6" s="626"/>
      <c r="DW6" s="626"/>
      <c r="DX6" s="626"/>
      <c r="DY6" s="626"/>
      <c r="DZ6" s="626"/>
      <c r="EA6" s="626"/>
      <c r="EB6" s="626"/>
      <c r="EC6" s="666"/>
    </row>
    <row r="7" spans="2:143" ht="11.25" customHeight="1" x14ac:dyDescent="0.15">
      <c r="B7" s="620" t="s">
        <v>237</v>
      </c>
      <c r="C7" s="621"/>
      <c r="D7" s="621"/>
      <c r="E7" s="621"/>
      <c r="F7" s="621"/>
      <c r="G7" s="621"/>
      <c r="H7" s="621"/>
      <c r="I7" s="621"/>
      <c r="J7" s="621"/>
      <c r="K7" s="621"/>
      <c r="L7" s="621"/>
      <c r="M7" s="621"/>
      <c r="N7" s="621"/>
      <c r="O7" s="621"/>
      <c r="P7" s="621"/>
      <c r="Q7" s="622"/>
      <c r="R7" s="623">
        <v>6803</v>
      </c>
      <c r="S7" s="626"/>
      <c r="T7" s="626"/>
      <c r="U7" s="626"/>
      <c r="V7" s="626"/>
      <c r="W7" s="626"/>
      <c r="X7" s="626"/>
      <c r="Y7" s="627"/>
      <c r="Z7" s="685">
        <v>0</v>
      </c>
      <c r="AA7" s="685"/>
      <c r="AB7" s="685"/>
      <c r="AC7" s="685"/>
      <c r="AD7" s="686">
        <v>6803</v>
      </c>
      <c r="AE7" s="686"/>
      <c r="AF7" s="686"/>
      <c r="AG7" s="686"/>
      <c r="AH7" s="686"/>
      <c r="AI7" s="686"/>
      <c r="AJ7" s="686"/>
      <c r="AK7" s="686"/>
      <c r="AL7" s="628">
        <v>0.1</v>
      </c>
      <c r="AM7" s="629"/>
      <c r="AN7" s="629"/>
      <c r="AO7" s="687"/>
      <c r="AP7" s="620" t="s">
        <v>238</v>
      </c>
      <c r="AQ7" s="621"/>
      <c r="AR7" s="621"/>
      <c r="AS7" s="621"/>
      <c r="AT7" s="621"/>
      <c r="AU7" s="621"/>
      <c r="AV7" s="621"/>
      <c r="AW7" s="621"/>
      <c r="AX7" s="621"/>
      <c r="AY7" s="621"/>
      <c r="AZ7" s="621"/>
      <c r="BA7" s="621"/>
      <c r="BB7" s="621"/>
      <c r="BC7" s="621"/>
      <c r="BD7" s="621"/>
      <c r="BE7" s="621"/>
      <c r="BF7" s="622"/>
      <c r="BG7" s="623">
        <v>1514173</v>
      </c>
      <c r="BH7" s="626"/>
      <c r="BI7" s="626"/>
      <c r="BJ7" s="626"/>
      <c r="BK7" s="626"/>
      <c r="BL7" s="626"/>
      <c r="BM7" s="626"/>
      <c r="BN7" s="627"/>
      <c r="BO7" s="685">
        <v>34.299999999999997</v>
      </c>
      <c r="BP7" s="685"/>
      <c r="BQ7" s="685"/>
      <c r="BR7" s="685"/>
      <c r="BS7" s="686" t="s">
        <v>185</v>
      </c>
      <c r="BT7" s="686"/>
      <c r="BU7" s="686"/>
      <c r="BV7" s="686"/>
      <c r="BW7" s="686"/>
      <c r="BX7" s="686"/>
      <c r="BY7" s="686"/>
      <c r="BZ7" s="686"/>
      <c r="CA7" s="686"/>
      <c r="CB7" s="727"/>
      <c r="CD7" s="667" t="s">
        <v>239</v>
      </c>
      <c r="CE7" s="664"/>
      <c r="CF7" s="664"/>
      <c r="CG7" s="664"/>
      <c r="CH7" s="664"/>
      <c r="CI7" s="664"/>
      <c r="CJ7" s="664"/>
      <c r="CK7" s="664"/>
      <c r="CL7" s="664"/>
      <c r="CM7" s="664"/>
      <c r="CN7" s="664"/>
      <c r="CO7" s="664"/>
      <c r="CP7" s="664"/>
      <c r="CQ7" s="665"/>
      <c r="CR7" s="623">
        <v>2999233</v>
      </c>
      <c r="CS7" s="626"/>
      <c r="CT7" s="626"/>
      <c r="CU7" s="626"/>
      <c r="CV7" s="626"/>
      <c r="CW7" s="626"/>
      <c r="CX7" s="626"/>
      <c r="CY7" s="627"/>
      <c r="CZ7" s="685">
        <v>14.6</v>
      </c>
      <c r="DA7" s="685"/>
      <c r="DB7" s="685"/>
      <c r="DC7" s="685"/>
      <c r="DD7" s="631">
        <v>128090</v>
      </c>
      <c r="DE7" s="626"/>
      <c r="DF7" s="626"/>
      <c r="DG7" s="626"/>
      <c r="DH7" s="626"/>
      <c r="DI7" s="626"/>
      <c r="DJ7" s="626"/>
      <c r="DK7" s="626"/>
      <c r="DL7" s="626"/>
      <c r="DM7" s="626"/>
      <c r="DN7" s="626"/>
      <c r="DO7" s="626"/>
      <c r="DP7" s="627"/>
      <c r="DQ7" s="631">
        <v>1810960</v>
      </c>
      <c r="DR7" s="626"/>
      <c r="DS7" s="626"/>
      <c r="DT7" s="626"/>
      <c r="DU7" s="626"/>
      <c r="DV7" s="626"/>
      <c r="DW7" s="626"/>
      <c r="DX7" s="626"/>
      <c r="DY7" s="626"/>
      <c r="DZ7" s="626"/>
      <c r="EA7" s="626"/>
      <c r="EB7" s="626"/>
      <c r="EC7" s="666"/>
    </row>
    <row r="8" spans="2:143" ht="11.25" customHeight="1" x14ac:dyDescent="0.15">
      <c r="B8" s="620" t="s">
        <v>240</v>
      </c>
      <c r="C8" s="621"/>
      <c r="D8" s="621"/>
      <c r="E8" s="621"/>
      <c r="F8" s="621"/>
      <c r="G8" s="621"/>
      <c r="H8" s="621"/>
      <c r="I8" s="621"/>
      <c r="J8" s="621"/>
      <c r="K8" s="621"/>
      <c r="L8" s="621"/>
      <c r="M8" s="621"/>
      <c r="N8" s="621"/>
      <c r="O8" s="621"/>
      <c r="P8" s="621"/>
      <c r="Q8" s="622"/>
      <c r="R8" s="623">
        <v>20368</v>
      </c>
      <c r="S8" s="626"/>
      <c r="T8" s="626"/>
      <c r="U8" s="626"/>
      <c r="V8" s="626"/>
      <c r="W8" s="626"/>
      <c r="X8" s="626"/>
      <c r="Y8" s="627"/>
      <c r="Z8" s="685">
        <v>0.1</v>
      </c>
      <c r="AA8" s="685"/>
      <c r="AB8" s="685"/>
      <c r="AC8" s="685"/>
      <c r="AD8" s="686">
        <v>20368</v>
      </c>
      <c r="AE8" s="686"/>
      <c r="AF8" s="686"/>
      <c r="AG8" s="686"/>
      <c r="AH8" s="686"/>
      <c r="AI8" s="686"/>
      <c r="AJ8" s="686"/>
      <c r="AK8" s="686"/>
      <c r="AL8" s="628">
        <v>0.2</v>
      </c>
      <c r="AM8" s="629"/>
      <c r="AN8" s="629"/>
      <c r="AO8" s="687"/>
      <c r="AP8" s="620" t="s">
        <v>241</v>
      </c>
      <c r="AQ8" s="621"/>
      <c r="AR8" s="621"/>
      <c r="AS8" s="621"/>
      <c r="AT8" s="621"/>
      <c r="AU8" s="621"/>
      <c r="AV8" s="621"/>
      <c r="AW8" s="621"/>
      <c r="AX8" s="621"/>
      <c r="AY8" s="621"/>
      <c r="AZ8" s="621"/>
      <c r="BA8" s="621"/>
      <c r="BB8" s="621"/>
      <c r="BC8" s="621"/>
      <c r="BD8" s="621"/>
      <c r="BE8" s="621"/>
      <c r="BF8" s="622"/>
      <c r="BG8" s="623">
        <v>52595</v>
      </c>
      <c r="BH8" s="626"/>
      <c r="BI8" s="626"/>
      <c r="BJ8" s="626"/>
      <c r="BK8" s="626"/>
      <c r="BL8" s="626"/>
      <c r="BM8" s="626"/>
      <c r="BN8" s="627"/>
      <c r="BO8" s="685">
        <v>1.2</v>
      </c>
      <c r="BP8" s="685"/>
      <c r="BQ8" s="685"/>
      <c r="BR8" s="685"/>
      <c r="BS8" s="631" t="s">
        <v>230</v>
      </c>
      <c r="BT8" s="626"/>
      <c r="BU8" s="626"/>
      <c r="BV8" s="626"/>
      <c r="BW8" s="626"/>
      <c r="BX8" s="626"/>
      <c r="BY8" s="626"/>
      <c r="BZ8" s="626"/>
      <c r="CA8" s="626"/>
      <c r="CB8" s="666"/>
      <c r="CD8" s="667" t="s">
        <v>242</v>
      </c>
      <c r="CE8" s="664"/>
      <c r="CF8" s="664"/>
      <c r="CG8" s="664"/>
      <c r="CH8" s="664"/>
      <c r="CI8" s="664"/>
      <c r="CJ8" s="664"/>
      <c r="CK8" s="664"/>
      <c r="CL8" s="664"/>
      <c r="CM8" s="664"/>
      <c r="CN8" s="664"/>
      <c r="CO8" s="664"/>
      <c r="CP8" s="664"/>
      <c r="CQ8" s="665"/>
      <c r="CR8" s="623">
        <v>4985106</v>
      </c>
      <c r="CS8" s="626"/>
      <c r="CT8" s="626"/>
      <c r="CU8" s="626"/>
      <c r="CV8" s="626"/>
      <c r="CW8" s="626"/>
      <c r="CX8" s="626"/>
      <c r="CY8" s="627"/>
      <c r="CZ8" s="685">
        <v>24.3</v>
      </c>
      <c r="DA8" s="685"/>
      <c r="DB8" s="685"/>
      <c r="DC8" s="685"/>
      <c r="DD8" s="631">
        <v>94685</v>
      </c>
      <c r="DE8" s="626"/>
      <c r="DF8" s="626"/>
      <c r="DG8" s="626"/>
      <c r="DH8" s="626"/>
      <c r="DI8" s="626"/>
      <c r="DJ8" s="626"/>
      <c r="DK8" s="626"/>
      <c r="DL8" s="626"/>
      <c r="DM8" s="626"/>
      <c r="DN8" s="626"/>
      <c r="DO8" s="626"/>
      <c r="DP8" s="627"/>
      <c r="DQ8" s="631">
        <v>2788048</v>
      </c>
      <c r="DR8" s="626"/>
      <c r="DS8" s="626"/>
      <c r="DT8" s="626"/>
      <c r="DU8" s="626"/>
      <c r="DV8" s="626"/>
      <c r="DW8" s="626"/>
      <c r="DX8" s="626"/>
      <c r="DY8" s="626"/>
      <c r="DZ8" s="626"/>
      <c r="EA8" s="626"/>
      <c r="EB8" s="626"/>
      <c r="EC8" s="666"/>
    </row>
    <row r="9" spans="2:143" ht="11.25" customHeight="1" x14ac:dyDescent="0.15">
      <c r="B9" s="620" t="s">
        <v>243</v>
      </c>
      <c r="C9" s="621"/>
      <c r="D9" s="621"/>
      <c r="E9" s="621"/>
      <c r="F9" s="621"/>
      <c r="G9" s="621"/>
      <c r="H9" s="621"/>
      <c r="I9" s="621"/>
      <c r="J9" s="621"/>
      <c r="K9" s="621"/>
      <c r="L9" s="621"/>
      <c r="M9" s="621"/>
      <c r="N9" s="621"/>
      <c r="O9" s="621"/>
      <c r="P9" s="621"/>
      <c r="Q9" s="622"/>
      <c r="R9" s="623">
        <v>16085</v>
      </c>
      <c r="S9" s="626"/>
      <c r="T9" s="626"/>
      <c r="U9" s="626"/>
      <c r="V9" s="626"/>
      <c r="W9" s="626"/>
      <c r="X9" s="626"/>
      <c r="Y9" s="627"/>
      <c r="Z9" s="685">
        <v>0.1</v>
      </c>
      <c r="AA9" s="685"/>
      <c r="AB9" s="685"/>
      <c r="AC9" s="685"/>
      <c r="AD9" s="686">
        <v>16085</v>
      </c>
      <c r="AE9" s="686"/>
      <c r="AF9" s="686"/>
      <c r="AG9" s="686"/>
      <c r="AH9" s="686"/>
      <c r="AI9" s="686"/>
      <c r="AJ9" s="686"/>
      <c r="AK9" s="686"/>
      <c r="AL9" s="628">
        <v>0.1</v>
      </c>
      <c r="AM9" s="629"/>
      <c r="AN9" s="629"/>
      <c r="AO9" s="687"/>
      <c r="AP9" s="620" t="s">
        <v>244</v>
      </c>
      <c r="AQ9" s="621"/>
      <c r="AR9" s="621"/>
      <c r="AS9" s="621"/>
      <c r="AT9" s="621"/>
      <c r="AU9" s="621"/>
      <c r="AV9" s="621"/>
      <c r="AW9" s="621"/>
      <c r="AX9" s="621"/>
      <c r="AY9" s="621"/>
      <c r="AZ9" s="621"/>
      <c r="BA9" s="621"/>
      <c r="BB9" s="621"/>
      <c r="BC9" s="621"/>
      <c r="BD9" s="621"/>
      <c r="BE9" s="621"/>
      <c r="BF9" s="622"/>
      <c r="BG9" s="623">
        <v>1184350</v>
      </c>
      <c r="BH9" s="626"/>
      <c r="BI9" s="626"/>
      <c r="BJ9" s="626"/>
      <c r="BK9" s="626"/>
      <c r="BL9" s="626"/>
      <c r="BM9" s="626"/>
      <c r="BN9" s="627"/>
      <c r="BO9" s="685">
        <v>26.8</v>
      </c>
      <c r="BP9" s="685"/>
      <c r="BQ9" s="685"/>
      <c r="BR9" s="685"/>
      <c r="BS9" s="631" t="s">
        <v>185</v>
      </c>
      <c r="BT9" s="626"/>
      <c r="BU9" s="626"/>
      <c r="BV9" s="626"/>
      <c r="BW9" s="626"/>
      <c r="BX9" s="626"/>
      <c r="BY9" s="626"/>
      <c r="BZ9" s="626"/>
      <c r="CA9" s="626"/>
      <c r="CB9" s="666"/>
      <c r="CD9" s="667" t="s">
        <v>245</v>
      </c>
      <c r="CE9" s="664"/>
      <c r="CF9" s="664"/>
      <c r="CG9" s="664"/>
      <c r="CH9" s="664"/>
      <c r="CI9" s="664"/>
      <c r="CJ9" s="664"/>
      <c r="CK9" s="664"/>
      <c r="CL9" s="664"/>
      <c r="CM9" s="664"/>
      <c r="CN9" s="664"/>
      <c r="CO9" s="664"/>
      <c r="CP9" s="664"/>
      <c r="CQ9" s="665"/>
      <c r="CR9" s="623">
        <v>1960991</v>
      </c>
      <c r="CS9" s="626"/>
      <c r="CT9" s="626"/>
      <c r="CU9" s="626"/>
      <c r="CV9" s="626"/>
      <c r="CW9" s="626"/>
      <c r="CX9" s="626"/>
      <c r="CY9" s="627"/>
      <c r="CZ9" s="685">
        <v>9.6</v>
      </c>
      <c r="DA9" s="685"/>
      <c r="DB9" s="685"/>
      <c r="DC9" s="685"/>
      <c r="DD9" s="631">
        <v>262158</v>
      </c>
      <c r="DE9" s="626"/>
      <c r="DF9" s="626"/>
      <c r="DG9" s="626"/>
      <c r="DH9" s="626"/>
      <c r="DI9" s="626"/>
      <c r="DJ9" s="626"/>
      <c r="DK9" s="626"/>
      <c r="DL9" s="626"/>
      <c r="DM9" s="626"/>
      <c r="DN9" s="626"/>
      <c r="DO9" s="626"/>
      <c r="DP9" s="627"/>
      <c r="DQ9" s="631">
        <v>1655258</v>
      </c>
      <c r="DR9" s="626"/>
      <c r="DS9" s="626"/>
      <c r="DT9" s="626"/>
      <c r="DU9" s="626"/>
      <c r="DV9" s="626"/>
      <c r="DW9" s="626"/>
      <c r="DX9" s="626"/>
      <c r="DY9" s="626"/>
      <c r="DZ9" s="626"/>
      <c r="EA9" s="626"/>
      <c r="EB9" s="626"/>
      <c r="EC9" s="666"/>
    </row>
    <row r="10" spans="2:143" ht="11.25" customHeight="1" x14ac:dyDescent="0.15">
      <c r="B10" s="620" t="s">
        <v>246</v>
      </c>
      <c r="C10" s="621"/>
      <c r="D10" s="621"/>
      <c r="E10" s="621"/>
      <c r="F10" s="621"/>
      <c r="G10" s="621"/>
      <c r="H10" s="621"/>
      <c r="I10" s="621"/>
      <c r="J10" s="621"/>
      <c r="K10" s="621"/>
      <c r="L10" s="621"/>
      <c r="M10" s="621"/>
      <c r="N10" s="621"/>
      <c r="O10" s="621"/>
      <c r="P10" s="621"/>
      <c r="Q10" s="622"/>
      <c r="R10" s="623" t="s">
        <v>185</v>
      </c>
      <c r="S10" s="626"/>
      <c r="T10" s="626"/>
      <c r="U10" s="626"/>
      <c r="V10" s="626"/>
      <c r="W10" s="626"/>
      <c r="X10" s="626"/>
      <c r="Y10" s="627"/>
      <c r="Z10" s="685" t="s">
        <v>230</v>
      </c>
      <c r="AA10" s="685"/>
      <c r="AB10" s="685"/>
      <c r="AC10" s="685"/>
      <c r="AD10" s="686" t="s">
        <v>185</v>
      </c>
      <c r="AE10" s="686"/>
      <c r="AF10" s="686"/>
      <c r="AG10" s="686"/>
      <c r="AH10" s="686"/>
      <c r="AI10" s="686"/>
      <c r="AJ10" s="686"/>
      <c r="AK10" s="686"/>
      <c r="AL10" s="628" t="s">
        <v>185</v>
      </c>
      <c r="AM10" s="629"/>
      <c r="AN10" s="629"/>
      <c r="AO10" s="687"/>
      <c r="AP10" s="620" t="s">
        <v>247</v>
      </c>
      <c r="AQ10" s="621"/>
      <c r="AR10" s="621"/>
      <c r="AS10" s="621"/>
      <c r="AT10" s="621"/>
      <c r="AU10" s="621"/>
      <c r="AV10" s="621"/>
      <c r="AW10" s="621"/>
      <c r="AX10" s="621"/>
      <c r="AY10" s="621"/>
      <c r="AZ10" s="621"/>
      <c r="BA10" s="621"/>
      <c r="BB10" s="621"/>
      <c r="BC10" s="621"/>
      <c r="BD10" s="621"/>
      <c r="BE10" s="621"/>
      <c r="BF10" s="622"/>
      <c r="BG10" s="623">
        <v>99452</v>
      </c>
      <c r="BH10" s="626"/>
      <c r="BI10" s="626"/>
      <c r="BJ10" s="626"/>
      <c r="BK10" s="626"/>
      <c r="BL10" s="626"/>
      <c r="BM10" s="626"/>
      <c r="BN10" s="627"/>
      <c r="BO10" s="685">
        <v>2.2999999999999998</v>
      </c>
      <c r="BP10" s="685"/>
      <c r="BQ10" s="685"/>
      <c r="BR10" s="685"/>
      <c r="BS10" s="631" t="s">
        <v>185</v>
      </c>
      <c r="BT10" s="626"/>
      <c r="BU10" s="626"/>
      <c r="BV10" s="626"/>
      <c r="BW10" s="626"/>
      <c r="BX10" s="626"/>
      <c r="BY10" s="626"/>
      <c r="BZ10" s="626"/>
      <c r="CA10" s="626"/>
      <c r="CB10" s="666"/>
      <c r="CD10" s="667" t="s">
        <v>248</v>
      </c>
      <c r="CE10" s="664"/>
      <c r="CF10" s="664"/>
      <c r="CG10" s="664"/>
      <c r="CH10" s="664"/>
      <c r="CI10" s="664"/>
      <c r="CJ10" s="664"/>
      <c r="CK10" s="664"/>
      <c r="CL10" s="664"/>
      <c r="CM10" s="664"/>
      <c r="CN10" s="664"/>
      <c r="CO10" s="664"/>
      <c r="CP10" s="664"/>
      <c r="CQ10" s="665"/>
      <c r="CR10" s="623">
        <v>18881</v>
      </c>
      <c r="CS10" s="626"/>
      <c r="CT10" s="626"/>
      <c r="CU10" s="626"/>
      <c r="CV10" s="626"/>
      <c r="CW10" s="626"/>
      <c r="CX10" s="626"/>
      <c r="CY10" s="627"/>
      <c r="CZ10" s="685">
        <v>0.1</v>
      </c>
      <c r="DA10" s="685"/>
      <c r="DB10" s="685"/>
      <c r="DC10" s="685"/>
      <c r="DD10" s="631" t="s">
        <v>230</v>
      </c>
      <c r="DE10" s="626"/>
      <c r="DF10" s="626"/>
      <c r="DG10" s="626"/>
      <c r="DH10" s="626"/>
      <c r="DI10" s="626"/>
      <c r="DJ10" s="626"/>
      <c r="DK10" s="626"/>
      <c r="DL10" s="626"/>
      <c r="DM10" s="626"/>
      <c r="DN10" s="626"/>
      <c r="DO10" s="626"/>
      <c r="DP10" s="627"/>
      <c r="DQ10" s="631">
        <v>11015</v>
      </c>
      <c r="DR10" s="626"/>
      <c r="DS10" s="626"/>
      <c r="DT10" s="626"/>
      <c r="DU10" s="626"/>
      <c r="DV10" s="626"/>
      <c r="DW10" s="626"/>
      <c r="DX10" s="626"/>
      <c r="DY10" s="626"/>
      <c r="DZ10" s="626"/>
      <c r="EA10" s="626"/>
      <c r="EB10" s="626"/>
      <c r="EC10" s="666"/>
    </row>
    <row r="11" spans="2:143" ht="11.25" customHeight="1" x14ac:dyDescent="0.15">
      <c r="B11" s="620" t="s">
        <v>249</v>
      </c>
      <c r="C11" s="621"/>
      <c r="D11" s="621"/>
      <c r="E11" s="621"/>
      <c r="F11" s="621"/>
      <c r="G11" s="621"/>
      <c r="H11" s="621"/>
      <c r="I11" s="621"/>
      <c r="J11" s="621"/>
      <c r="K11" s="621"/>
      <c r="L11" s="621"/>
      <c r="M11" s="621"/>
      <c r="N11" s="621"/>
      <c r="O11" s="621"/>
      <c r="P11" s="621"/>
      <c r="Q11" s="622"/>
      <c r="R11" s="623" t="s">
        <v>230</v>
      </c>
      <c r="S11" s="626"/>
      <c r="T11" s="626"/>
      <c r="U11" s="626"/>
      <c r="V11" s="626"/>
      <c r="W11" s="626"/>
      <c r="X11" s="626"/>
      <c r="Y11" s="627"/>
      <c r="Z11" s="685" t="s">
        <v>185</v>
      </c>
      <c r="AA11" s="685"/>
      <c r="AB11" s="685"/>
      <c r="AC11" s="685"/>
      <c r="AD11" s="686" t="s">
        <v>185</v>
      </c>
      <c r="AE11" s="686"/>
      <c r="AF11" s="686"/>
      <c r="AG11" s="686"/>
      <c r="AH11" s="686"/>
      <c r="AI11" s="686"/>
      <c r="AJ11" s="686"/>
      <c r="AK11" s="686"/>
      <c r="AL11" s="628" t="s">
        <v>230</v>
      </c>
      <c r="AM11" s="629"/>
      <c r="AN11" s="629"/>
      <c r="AO11" s="687"/>
      <c r="AP11" s="620" t="s">
        <v>250</v>
      </c>
      <c r="AQ11" s="621"/>
      <c r="AR11" s="621"/>
      <c r="AS11" s="621"/>
      <c r="AT11" s="621"/>
      <c r="AU11" s="621"/>
      <c r="AV11" s="621"/>
      <c r="AW11" s="621"/>
      <c r="AX11" s="621"/>
      <c r="AY11" s="621"/>
      <c r="AZ11" s="621"/>
      <c r="BA11" s="621"/>
      <c r="BB11" s="621"/>
      <c r="BC11" s="621"/>
      <c r="BD11" s="621"/>
      <c r="BE11" s="621"/>
      <c r="BF11" s="622"/>
      <c r="BG11" s="623">
        <v>177776</v>
      </c>
      <c r="BH11" s="626"/>
      <c r="BI11" s="626"/>
      <c r="BJ11" s="626"/>
      <c r="BK11" s="626"/>
      <c r="BL11" s="626"/>
      <c r="BM11" s="626"/>
      <c r="BN11" s="627"/>
      <c r="BO11" s="685">
        <v>4</v>
      </c>
      <c r="BP11" s="685"/>
      <c r="BQ11" s="685"/>
      <c r="BR11" s="685"/>
      <c r="BS11" s="631" t="s">
        <v>230</v>
      </c>
      <c r="BT11" s="626"/>
      <c r="BU11" s="626"/>
      <c r="BV11" s="626"/>
      <c r="BW11" s="626"/>
      <c r="BX11" s="626"/>
      <c r="BY11" s="626"/>
      <c r="BZ11" s="626"/>
      <c r="CA11" s="626"/>
      <c r="CB11" s="666"/>
      <c r="CD11" s="667" t="s">
        <v>251</v>
      </c>
      <c r="CE11" s="664"/>
      <c r="CF11" s="664"/>
      <c r="CG11" s="664"/>
      <c r="CH11" s="664"/>
      <c r="CI11" s="664"/>
      <c r="CJ11" s="664"/>
      <c r="CK11" s="664"/>
      <c r="CL11" s="664"/>
      <c r="CM11" s="664"/>
      <c r="CN11" s="664"/>
      <c r="CO11" s="664"/>
      <c r="CP11" s="664"/>
      <c r="CQ11" s="665"/>
      <c r="CR11" s="623">
        <v>1268726</v>
      </c>
      <c r="CS11" s="626"/>
      <c r="CT11" s="626"/>
      <c r="CU11" s="626"/>
      <c r="CV11" s="626"/>
      <c r="CW11" s="626"/>
      <c r="CX11" s="626"/>
      <c r="CY11" s="627"/>
      <c r="CZ11" s="685">
        <v>6.2</v>
      </c>
      <c r="DA11" s="685"/>
      <c r="DB11" s="685"/>
      <c r="DC11" s="685"/>
      <c r="DD11" s="631">
        <v>176047</v>
      </c>
      <c r="DE11" s="626"/>
      <c r="DF11" s="626"/>
      <c r="DG11" s="626"/>
      <c r="DH11" s="626"/>
      <c r="DI11" s="626"/>
      <c r="DJ11" s="626"/>
      <c r="DK11" s="626"/>
      <c r="DL11" s="626"/>
      <c r="DM11" s="626"/>
      <c r="DN11" s="626"/>
      <c r="DO11" s="626"/>
      <c r="DP11" s="627"/>
      <c r="DQ11" s="631">
        <v>551075</v>
      </c>
      <c r="DR11" s="626"/>
      <c r="DS11" s="626"/>
      <c r="DT11" s="626"/>
      <c r="DU11" s="626"/>
      <c r="DV11" s="626"/>
      <c r="DW11" s="626"/>
      <c r="DX11" s="626"/>
      <c r="DY11" s="626"/>
      <c r="DZ11" s="626"/>
      <c r="EA11" s="626"/>
      <c r="EB11" s="626"/>
      <c r="EC11" s="666"/>
    </row>
    <row r="12" spans="2:143" ht="11.25" customHeight="1" x14ac:dyDescent="0.15">
      <c r="B12" s="620" t="s">
        <v>252</v>
      </c>
      <c r="C12" s="621"/>
      <c r="D12" s="621"/>
      <c r="E12" s="621"/>
      <c r="F12" s="621"/>
      <c r="G12" s="621"/>
      <c r="H12" s="621"/>
      <c r="I12" s="621"/>
      <c r="J12" s="621"/>
      <c r="K12" s="621"/>
      <c r="L12" s="621"/>
      <c r="M12" s="621"/>
      <c r="N12" s="621"/>
      <c r="O12" s="621"/>
      <c r="P12" s="621"/>
      <c r="Q12" s="622"/>
      <c r="R12" s="623">
        <v>561799</v>
      </c>
      <c r="S12" s="626"/>
      <c r="T12" s="626"/>
      <c r="U12" s="626"/>
      <c r="V12" s="626"/>
      <c r="W12" s="626"/>
      <c r="X12" s="626"/>
      <c r="Y12" s="627"/>
      <c r="Z12" s="685">
        <v>2.7</v>
      </c>
      <c r="AA12" s="685"/>
      <c r="AB12" s="685"/>
      <c r="AC12" s="685"/>
      <c r="AD12" s="686">
        <v>561799</v>
      </c>
      <c r="AE12" s="686"/>
      <c r="AF12" s="686"/>
      <c r="AG12" s="686"/>
      <c r="AH12" s="686"/>
      <c r="AI12" s="686"/>
      <c r="AJ12" s="686"/>
      <c r="AK12" s="686"/>
      <c r="AL12" s="628">
        <v>4.5999999999999996</v>
      </c>
      <c r="AM12" s="629"/>
      <c r="AN12" s="629"/>
      <c r="AO12" s="687"/>
      <c r="AP12" s="620" t="s">
        <v>253</v>
      </c>
      <c r="AQ12" s="621"/>
      <c r="AR12" s="621"/>
      <c r="AS12" s="621"/>
      <c r="AT12" s="621"/>
      <c r="AU12" s="621"/>
      <c r="AV12" s="621"/>
      <c r="AW12" s="621"/>
      <c r="AX12" s="621"/>
      <c r="AY12" s="621"/>
      <c r="AZ12" s="621"/>
      <c r="BA12" s="621"/>
      <c r="BB12" s="621"/>
      <c r="BC12" s="621"/>
      <c r="BD12" s="621"/>
      <c r="BE12" s="621"/>
      <c r="BF12" s="622"/>
      <c r="BG12" s="623">
        <v>2580198</v>
      </c>
      <c r="BH12" s="626"/>
      <c r="BI12" s="626"/>
      <c r="BJ12" s="626"/>
      <c r="BK12" s="626"/>
      <c r="BL12" s="626"/>
      <c r="BM12" s="626"/>
      <c r="BN12" s="627"/>
      <c r="BO12" s="685">
        <v>58.5</v>
      </c>
      <c r="BP12" s="685"/>
      <c r="BQ12" s="685"/>
      <c r="BR12" s="685"/>
      <c r="BS12" s="631" t="s">
        <v>230</v>
      </c>
      <c r="BT12" s="626"/>
      <c r="BU12" s="626"/>
      <c r="BV12" s="626"/>
      <c r="BW12" s="626"/>
      <c r="BX12" s="626"/>
      <c r="BY12" s="626"/>
      <c r="BZ12" s="626"/>
      <c r="CA12" s="626"/>
      <c r="CB12" s="666"/>
      <c r="CD12" s="667" t="s">
        <v>254</v>
      </c>
      <c r="CE12" s="664"/>
      <c r="CF12" s="664"/>
      <c r="CG12" s="664"/>
      <c r="CH12" s="664"/>
      <c r="CI12" s="664"/>
      <c r="CJ12" s="664"/>
      <c r="CK12" s="664"/>
      <c r="CL12" s="664"/>
      <c r="CM12" s="664"/>
      <c r="CN12" s="664"/>
      <c r="CO12" s="664"/>
      <c r="CP12" s="664"/>
      <c r="CQ12" s="665"/>
      <c r="CR12" s="623">
        <v>821613</v>
      </c>
      <c r="CS12" s="626"/>
      <c r="CT12" s="626"/>
      <c r="CU12" s="626"/>
      <c r="CV12" s="626"/>
      <c r="CW12" s="626"/>
      <c r="CX12" s="626"/>
      <c r="CY12" s="627"/>
      <c r="CZ12" s="685">
        <v>4</v>
      </c>
      <c r="DA12" s="685"/>
      <c r="DB12" s="685"/>
      <c r="DC12" s="685"/>
      <c r="DD12" s="631">
        <v>57470</v>
      </c>
      <c r="DE12" s="626"/>
      <c r="DF12" s="626"/>
      <c r="DG12" s="626"/>
      <c r="DH12" s="626"/>
      <c r="DI12" s="626"/>
      <c r="DJ12" s="626"/>
      <c r="DK12" s="626"/>
      <c r="DL12" s="626"/>
      <c r="DM12" s="626"/>
      <c r="DN12" s="626"/>
      <c r="DO12" s="626"/>
      <c r="DP12" s="627"/>
      <c r="DQ12" s="631">
        <v>317540</v>
      </c>
      <c r="DR12" s="626"/>
      <c r="DS12" s="626"/>
      <c r="DT12" s="626"/>
      <c r="DU12" s="626"/>
      <c r="DV12" s="626"/>
      <c r="DW12" s="626"/>
      <c r="DX12" s="626"/>
      <c r="DY12" s="626"/>
      <c r="DZ12" s="626"/>
      <c r="EA12" s="626"/>
      <c r="EB12" s="626"/>
      <c r="EC12" s="666"/>
    </row>
    <row r="13" spans="2:143" ht="11.25" customHeight="1" x14ac:dyDescent="0.15">
      <c r="B13" s="620" t="s">
        <v>255</v>
      </c>
      <c r="C13" s="621"/>
      <c r="D13" s="621"/>
      <c r="E13" s="621"/>
      <c r="F13" s="621"/>
      <c r="G13" s="621"/>
      <c r="H13" s="621"/>
      <c r="I13" s="621"/>
      <c r="J13" s="621"/>
      <c r="K13" s="621"/>
      <c r="L13" s="621"/>
      <c r="M13" s="621"/>
      <c r="N13" s="621"/>
      <c r="O13" s="621"/>
      <c r="P13" s="621"/>
      <c r="Q13" s="622"/>
      <c r="R13" s="623">
        <v>13947</v>
      </c>
      <c r="S13" s="626"/>
      <c r="T13" s="626"/>
      <c r="U13" s="626"/>
      <c r="V13" s="626"/>
      <c r="W13" s="626"/>
      <c r="X13" s="626"/>
      <c r="Y13" s="627"/>
      <c r="Z13" s="685">
        <v>0.1</v>
      </c>
      <c r="AA13" s="685"/>
      <c r="AB13" s="685"/>
      <c r="AC13" s="685"/>
      <c r="AD13" s="686">
        <v>13947</v>
      </c>
      <c r="AE13" s="686"/>
      <c r="AF13" s="686"/>
      <c r="AG13" s="686"/>
      <c r="AH13" s="686"/>
      <c r="AI13" s="686"/>
      <c r="AJ13" s="686"/>
      <c r="AK13" s="686"/>
      <c r="AL13" s="628">
        <v>0.1</v>
      </c>
      <c r="AM13" s="629"/>
      <c r="AN13" s="629"/>
      <c r="AO13" s="687"/>
      <c r="AP13" s="620" t="s">
        <v>256</v>
      </c>
      <c r="AQ13" s="621"/>
      <c r="AR13" s="621"/>
      <c r="AS13" s="621"/>
      <c r="AT13" s="621"/>
      <c r="AU13" s="621"/>
      <c r="AV13" s="621"/>
      <c r="AW13" s="621"/>
      <c r="AX13" s="621"/>
      <c r="AY13" s="621"/>
      <c r="AZ13" s="621"/>
      <c r="BA13" s="621"/>
      <c r="BB13" s="621"/>
      <c r="BC13" s="621"/>
      <c r="BD13" s="621"/>
      <c r="BE13" s="621"/>
      <c r="BF13" s="622"/>
      <c r="BG13" s="623">
        <v>2559006</v>
      </c>
      <c r="BH13" s="626"/>
      <c r="BI13" s="626"/>
      <c r="BJ13" s="626"/>
      <c r="BK13" s="626"/>
      <c r="BL13" s="626"/>
      <c r="BM13" s="626"/>
      <c r="BN13" s="627"/>
      <c r="BO13" s="685">
        <v>58</v>
      </c>
      <c r="BP13" s="685"/>
      <c r="BQ13" s="685"/>
      <c r="BR13" s="685"/>
      <c r="BS13" s="631" t="s">
        <v>185</v>
      </c>
      <c r="BT13" s="626"/>
      <c r="BU13" s="626"/>
      <c r="BV13" s="626"/>
      <c r="BW13" s="626"/>
      <c r="BX13" s="626"/>
      <c r="BY13" s="626"/>
      <c r="BZ13" s="626"/>
      <c r="CA13" s="626"/>
      <c r="CB13" s="666"/>
      <c r="CD13" s="667" t="s">
        <v>257</v>
      </c>
      <c r="CE13" s="664"/>
      <c r="CF13" s="664"/>
      <c r="CG13" s="664"/>
      <c r="CH13" s="664"/>
      <c r="CI13" s="664"/>
      <c r="CJ13" s="664"/>
      <c r="CK13" s="664"/>
      <c r="CL13" s="664"/>
      <c r="CM13" s="664"/>
      <c r="CN13" s="664"/>
      <c r="CO13" s="664"/>
      <c r="CP13" s="664"/>
      <c r="CQ13" s="665"/>
      <c r="CR13" s="623">
        <v>1698325</v>
      </c>
      <c r="CS13" s="626"/>
      <c r="CT13" s="626"/>
      <c r="CU13" s="626"/>
      <c r="CV13" s="626"/>
      <c r="CW13" s="626"/>
      <c r="CX13" s="626"/>
      <c r="CY13" s="627"/>
      <c r="CZ13" s="685">
        <v>8.3000000000000007</v>
      </c>
      <c r="DA13" s="685"/>
      <c r="DB13" s="685"/>
      <c r="DC13" s="685"/>
      <c r="DD13" s="631">
        <v>727664</v>
      </c>
      <c r="DE13" s="626"/>
      <c r="DF13" s="626"/>
      <c r="DG13" s="626"/>
      <c r="DH13" s="626"/>
      <c r="DI13" s="626"/>
      <c r="DJ13" s="626"/>
      <c r="DK13" s="626"/>
      <c r="DL13" s="626"/>
      <c r="DM13" s="626"/>
      <c r="DN13" s="626"/>
      <c r="DO13" s="626"/>
      <c r="DP13" s="627"/>
      <c r="DQ13" s="631">
        <v>1173235</v>
      </c>
      <c r="DR13" s="626"/>
      <c r="DS13" s="626"/>
      <c r="DT13" s="626"/>
      <c r="DU13" s="626"/>
      <c r="DV13" s="626"/>
      <c r="DW13" s="626"/>
      <c r="DX13" s="626"/>
      <c r="DY13" s="626"/>
      <c r="DZ13" s="626"/>
      <c r="EA13" s="626"/>
      <c r="EB13" s="626"/>
      <c r="EC13" s="666"/>
    </row>
    <row r="14" spans="2:143" ht="11.25" customHeight="1" x14ac:dyDescent="0.15">
      <c r="B14" s="620" t="s">
        <v>258</v>
      </c>
      <c r="C14" s="621"/>
      <c r="D14" s="621"/>
      <c r="E14" s="621"/>
      <c r="F14" s="621"/>
      <c r="G14" s="621"/>
      <c r="H14" s="621"/>
      <c r="I14" s="621"/>
      <c r="J14" s="621"/>
      <c r="K14" s="621"/>
      <c r="L14" s="621"/>
      <c r="M14" s="621"/>
      <c r="N14" s="621"/>
      <c r="O14" s="621"/>
      <c r="P14" s="621"/>
      <c r="Q14" s="622"/>
      <c r="R14" s="623" t="s">
        <v>230</v>
      </c>
      <c r="S14" s="626"/>
      <c r="T14" s="626"/>
      <c r="U14" s="626"/>
      <c r="V14" s="626"/>
      <c r="W14" s="626"/>
      <c r="X14" s="626"/>
      <c r="Y14" s="627"/>
      <c r="Z14" s="685" t="s">
        <v>230</v>
      </c>
      <c r="AA14" s="685"/>
      <c r="AB14" s="685"/>
      <c r="AC14" s="685"/>
      <c r="AD14" s="686" t="s">
        <v>230</v>
      </c>
      <c r="AE14" s="686"/>
      <c r="AF14" s="686"/>
      <c r="AG14" s="686"/>
      <c r="AH14" s="686"/>
      <c r="AI14" s="686"/>
      <c r="AJ14" s="686"/>
      <c r="AK14" s="686"/>
      <c r="AL14" s="628" t="s">
        <v>230</v>
      </c>
      <c r="AM14" s="629"/>
      <c r="AN14" s="629"/>
      <c r="AO14" s="687"/>
      <c r="AP14" s="620" t="s">
        <v>259</v>
      </c>
      <c r="AQ14" s="621"/>
      <c r="AR14" s="621"/>
      <c r="AS14" s="621"/>
      <c r="AT14" s="621"/>
      <c r="AU14" s="621"/>
      <c r="AV14" s="621"/>
      <c r="AW14" s="621"/>
      <c r="AX14" s="621"/>
      <c r="AY14" s="621"/>
      <c r="AZ14" s="621"/>
      <c r="BA14" s="621"/>
      <c r="BB14" s="621"/>
      <c r="BC14" s="621"/>
      <c r="BD14" s="621"/>
      <c r="BE14" s="621"/>
      <c r="BF14" s="622"/>
      <c r="BG14" s="623">
        <v>106735</v>
      </c>
      <c r="BH14" s="626"/>
      <c r="BI14" s="626"/>
      <c r="BJ14" s="626"/>
      <c r="BK14" s="626"/>
      <c r="BL14" s="626"/>
      <c r="BM14" s="626"/>
      <c r="BN14" s="627"/>
      <c r="BO14" s="685">
        <v>2.4</v>
      </c>
      <c r="BP14" s="685"/>
      <c r="BQ14" s="685"/>
      <c r="BR14" s="685"/>
      <c r="BS14" s="631" t="s">
        <v>230</v>
      </c>
      <c r="BT14" s="626"/>
      <c r="BU14" s="626"/>
      <c r="BV14" s="626"/>
      <c r="BW14" s="626"/>
      <c r="BX14" s="626"/>
      <c r="BY14" s="626"/>
      <c r="BZ14" s="626"/>
      <c r="CA14" s="626"/>
      <c r="CB14" s="666"/>
      <c r="CD14" s="667" t="s">
        <v>260</v>
      </c>
      <c r="CE14" s="664"/>
      <c r="CF14" s="664"/>
      <c r="CG14" s="664"/>
      <c r="CH14" s="664"/>
      <c r="CI14" s="664"/>
      <c r="CJ14" s="664"/>
      <c r="CK14" s="664"/>
      <c r="CL14" s="664"/>
      <c r="CM14" s="664"/>
      <c r="CN14" s="664"/>
      <c r="CO14" s="664"/>
      <c r="CP14" s="664"/>
      <c r="CQ14" s="665"/>
      <c r="CR14" s="623">
        <v>709222</v>
      </c>
      <c r="CS14" s="626"/>
      <c r="CT14" s="626"/>
      <c r="CU14" s="626"/>
      <c r="CV14" s="626"/>
      <c r="CW14" s="626"/>
      <c r="CX14" s="626"/>
      <c r="CY14" s="627"/>
      <c r="CZ14" s="685">
        <v>3.5</v>
      </c>
      <c r="DA14" s="685"/>
      <c r="DB14" s="685"/>
      <c r="DC14" s="685"/>
      <c r="DD14" s="631">
        <v>59960</v>
      </c>
      <c r="DE14" s="626"/>
      <c r="DF14" s="626"/>
      <c r="DG14" s="626"/>
      <c r="DH14" s="626"/>
      <c r="DI14" s="626"/>
      <c r="DJ14" s="626"/>
      <c r="DK14" s="626"/>
      <c r="DL14" s="626"/>
      <c r="DM14" s="626"/>
      <c r="DN14" s="626"/>
      <c r="DO14" s="626"/>
      <c r="DP14" s="627"/>
      <c r="DQ14" s="631">
        <v>640398</v>
      </c>
      <c r="DR14" s="626"/>
      <c r="DS14" s="626"/>
      <c r="DT14" s="626"/>
      <c r="DU14" s="626"/>
      <c r="DV14" s="626"/>
      <c r="DW14" s="626"/>
      <c r="DX14" s="626"/>
      <c r="DY14" s="626"/>
      <c r="DZ14" s="626"/>
      <c r="EA14" s="626"/>
      <c r="EB14" s="626"/>
      <c r="EC14" s="666"/>
    </row>
    <row r="15" spans="2:143" ht="11.25" customHeight="1" x14ac:dyDescent="0.15">
      <c r="B15" s="620" t="s">
        <v>261</v>
      </c>
      <c r="C15" s="621"/>
      <c r="D15" s="621"/>
      <c r="E15" s="621"/>
      <c r="F15" s="621"/>
      <c r="G15" s="621"/>
      <c r="H15" s="621"/>
      <c r="I15" s="621"/>
      <c r="J15" s="621"/>
      <c r="K15" s="621"/>
      <c r="L15" s="621"/>
      <c r="M15" s="621"/>
      <c r="N15" s="621"/>
      <c r="O15" s="621"/>
      <c r="P15" s="621"/>
      <c r="Q15" s="622"/>
      <c r="R15" s="623">
        <v>83786</v>
      </c>
      <c r="S15" s="626"/>
      <c r="T15" s="626"/>
      <c r="U15" s="626"/>
      <c r="V15" s="626"/>
      <c r="W15" s="626"/>
      <c r="X15" s="626"/>
      <c r="Y15" s="627"/>
      <c r="Z15" s="685">
        <v>0.4</v>
      </c>
      <c r="AA15" s="685"/>
      <c r="AB15" s="685"/>
      <c r="AC15" s="685"/>
      <c r="AD15" s="686">
        <v>83786</v>
      </c>
      <c r="AE15" s="686"/>
      <c r="AF15" s="686"/>
      <c r="AG15" s="686"/>
      <c r="AH15" s="686"/>
      <c r="AI15" s="686"/>
      <c r="AJ15" s="686"/>
      <c r="AK15" s="686"/>
      <c r="AL15" s="628">
        <v>0.7</v>
      </c>
      <c r="AM15" s="629"/>
      <c r="AN15" s="629"/>
      <c r="AO15" s="687"/>
      <c r="AP15" s="620" t="s">
        <v>262</v>
      </c>
      <c r="AQ15" s="621"/>
      <c r="AR15" s="621"/>
      <c r="AS15" s="621"/>
      <c r="AT15" s="621"/>
      <c r="AU15" s="621"/>
      <c r="AV15" s="621"/>
      <c r="AW15" s="621"/>
      <c r="AX15" s="621"/>
      <c r="AY15" s="621"/>
      <c r="AZ15" s="621"/>
      <c r="BA15" s="621"/>
      <c r="BB15" s="621"/>
      <c r="BC15" s="621"/>
      <c r="BD15" s="621"/>
      <c r="BE15" s="621"/>
      <c r="BF15" s="622"/>
      <c r="BG15" s="623">
        <v>204303</v>
      </c>
      <c r="BH15" s="626"/>
      <c r="BI15" s="626"/>
      <c r="BJ15" s="626"/>
      <c r="BK15" s="626"/>
      <c r="BL15" s="626"/>
      <c r="BM15" s="626"/>
      <c r="BN15" s="627"/>
      <c r="BO15" s="685">
        <v>4.5999999999999996</v>
      </c>
      <c r="BP15" s="685"/>
      <c r="BQ15" s="685"/>
      <c r="BR15" s="685"/>
      <c r="BS15" s="631" t="s">
        <v>185</v>
      </c>
      <c r="BT15" s="626"/>
      <c r="BU15" s="626"/>
      <c r="BV15" s="626"/>
      <c r="BW15" s="626"/>
      <c r="BX15" s="626"/>
      <c r="BY15" s="626"/>
      <c r="BZ15" s="626"/>
      <c r="CA15" s="626"/>
      <c r="CB15" s="666"/>
      <c r="CD15" s="667" t="s">
        <v>263</v>
      </c>
      <c r="CE15" s="664"/>
      <c r="CF15" s="664"/>
      <c r="CG15" s="664"/>
      <c r="CH15" s="664"/>
      <c r="CI15" s="664"/>
      <c r="CJ15" s="664"/>
      <c r="CK15" s="664"/>
      <c r="CL15" s="664"/>
      <c r="CM15" s="664"/>
      <c r="CN15" s="664"/>
      <c r="CO15" s="664"/>
      <c r="CP15" s="664"/>
      <c r="CQ15" s="665"/>
      <c r="CR15" s="623">
        <v>1401447</v>
      </c>
      <c r="CS15" s="626"/>
      <c r="CT15" s="626"/>
      <c r="CU15" s="626"/>
      <c r="CV15" s="626"/>
      <c r="CW15" s="626"/>
      <c r="CX15" s="626"/>
      <c r="CY15" s="627"/>
      <c r="CZ15" s="685">
        <v>6.8</v>
      </c>
      <c r="DA15" s="685"/>
      <c r="DB15" s="685"/>
      <c r="DC15" s="685"/>
      <c r="DD15" s="631">
        <v>131242</v>
      </c>
      <c r="DE15" s="626"/>
      <c r="DF15" s="626"/>
      <c r="DG15" s="626"/>
      <c r="DH15" s="626"/>
      <c r="DI15" s="626"/>
      <c r="DJ15" s="626"/>
      <c r="DK15" s="626"/>
      <c r="DL15" s="626"/>
      <c r="DM15" s="626"/>
      <c r="DN15" s="626"/>
      <c r="DO15" s="626"/>
      <c r="DP15" s="627"/>
      <c r="DQ15" s="631">
        <v>1117095</v>
      </c>
      <c r="DR15" s="626"/>
      <c r="DS15" s="626"/>
      <c r="DT15" s="626"/>
      <c r="DU15" s="626"/>
      <c r="DV15" s="626"/>
      <c r="DW15" s="626"/>
      <c r="DX15" s="626"/>
      <c r="DY15" s="626"/>
      <c r="DZ15" s="626"/>
      <c r="EA15" s="626"/>
      <c r="EB15" s="626"/>
      <c r="EC15" s="666"/>
    </row>
    <row r="16" spans="2:143" ht="11.25" customHeight="1" x14ac:dyDescent="0.15">
      <c r="B16" s="620" t="s">
        <v>264</v>
      </c>
      <c r="C16" s="621"/>
      <c r="D16" s="621"/>
      <c r="E16" s="621"/>
      <c r="F16" s="621"/>
      <c r="G16" s="621"/>
      <c r="H16" s="621"/>
      <c r="I16" s="621"/>
      <c r="J16" s="621"/>
      <c r="K16" s="621"/>
      <c r="L16" s="621"/>
      <c r="M16" s="621"/>
      <c r="N16" s="621"/>
      <c r="O16" s="621"/>
      <c r="P16" s="621"/>
      <c r="Q16" s="622"/>
      <c r="R16" s="623" t="s">
        <v>185</v>
      </c>
      <c r="S16" s="626"/>
      <c r="T16" s="626"/>
      <c r="U16" s="626"/>
      <c r="V16" s="626"/>
      <c r="W16" s="626"/>
      <c r="X16" s="626"/>
      <c r="Y16" s="627"/>
      <c r="Z16" s="685" t="s">
        <v>230</v>
      </c>
      <c r="AA16" s="685"/>
      <c r="AB16" s="685"/>
      <c r="AC16" s="685"/>
      <c r="AD16" s="686" t="s">
        <v>230</v>
      </c>
      <c r="AE16" s="686"/>
      <c r="AF16" s="686"/>
      <c r="AG16" s="686"/>
      <c r="AH16" s="686"/>
      <c r="AI16" s="686"/>
      <c r="AJ16" s="686"/>
      <c r="AK16" s="686"/>
      <c r="AL16" s="628" t="s">
        <v>230</v>
      </c>
      <c r="AM16" s="629"/>
      <c r="AN16" s="629"/>
      <c r="AO16" s="687"/>
      <c r="AP16" s="620" t="s">
        <v>265</v>
      </c>
      <c r="AQ16" s="621"/>
      <c r="AR16" s="621"/>
      <c r="AS16" s="621"/>
      <c r="AT16" s="621"/>
      <c r="AU16" s="621"/>
      <c r="AV16" s="621"/>
      <c r="AW16" s="621"/>
      <c r="AX16" s="621"/>
      <c r="AY16" s="621"/>
      <c r="AZ16" s="621"/>
      <c r="BA16" s="621"/>
      <c r="BB16" s="621"/>
      <c r="BC16" s="621"/>
      <c r="BD16" s="621"/>
      <c r="BE16" s="621"/>
      <c r="BF16" s="622"/>
      <c r="BG16" s="623" t="s">
        <v>185</v>
      </c>
      <c r="BH16" s="626"/>
      <c r="BI16" s="626"/>
      <c r="BJ16" s="626"/>
      <c r="BK16" s="626"/>
      <c r="BL16" s="626"/>
      <c r="BM16" s="626"/>
      <c r="BN16" s="627"/>
      <c r="BO16" s="685" t="s">
        <v>230</v>
      </c>
      <c r="BP16" s="685"/>
      <c r="BQ16" s="685"/>
      <c r="BR16" s="685"/>
      <c r="BS16" s="631" t="s">
        <v>230</v>
      </c>
      <c r="BT16" s="626"/>
      <c r="BU16" s="626"/>
      <c r="BV16" s="626"/>
      <c r="BW16" s="626"/>
      <c r="BX16" s="626"/>
      <c r="BY16" s="626"/>
      <c r="BZ16" s="626"/>
      <c r="CA16" s="626"/>
      <c r="CB16" s="666"/>
      <c r="CD16" s="667" t="s">
        <v>266</v>
      </c>
      <c r="CE16" s="664"/>
      <c r="CF16" s="664"/>
      <c r="CG16" s="664"/>
      <c r="CH16" s="664"/>
      <c r="CI16" s="664"/>
      <c r="CJ16" s="664"/>
      <c r="CK16" s="664"/>
      <c r="CL16" s="664"/>
      <c r="CM16" s="664"/>
      <c r="CN16" s="664"/>
      <c r="CO16" s="664"/>
      <c r="CP16" s="664"/>
      <c r="CQ16" s="665"/>
      <c r="CR16" s="623">
        <v>454667</v>
      </c>
      <c r="CS16" s="626"/>
      <c r="CT16" s="626"/>
      <c r="CU16" s="626"/>
      <c r="CV16" s="626"/>
      <c r="CW16" s="626"/>
      <c r="CX16" s="626"/>
      <c r="CY16" s="627"/>
      <c r="CZ16" s="685">
        <v>2.2000000000000002</v>
      </c>
      <c r="DA16" s="685"/>
      <c r="DB16" s="685"/>
      <c r="DC16" s="685"/>
      <c r="DD16" s="631" t="s">
        <v>185</v>
      </c>
      <c r="DE16" s="626"/>
      <c r="DF16" s="626"/>
      <c r="DG16" s="626"/>
      <c r="DH16" s="626"/>
      <c r="DI16" s="626"/>
      <c r="DJ16" s="626"/>
      <c r="DK16" s="626"/>
      <c r="DL16" s="626"/>
      <c r="DM16" s="626"/>
      <c r="DN16" s="626"/>
      <c r="DO16" s="626"/>
      <c r="DP16" s="627"/>
      <c r="DQ16" s="631">
        <v>115967</v>
      </c>
      <c r="DR16" s="626"/>
      <c r="DS16" s="626"/>
      <c r="DT16" s="626"/>
      <c r="DU16" s="626"/>
      <c r="DV16" s="626"/>
      <c r="DW16" s="626"/>
      <c r="DX16" s="626"/>
      <c r="DY16" s="626"/>
      <c r="DZ16" s="626"/>
      <c r="EA16" s="626"/>
      <c r="EB16" s="626"/>
      <c r="EC16" s="666"/>
    </row>
    <row r="17" spans="2:133" ht="11.25" customHeight="1" x14ac:dyDescent="0.15">
      <c r="B17" s="620" t="s">
        <v>267</v>
      </c>
      <c r="C17" s="621"/>
      <c r="D17" s="621"/>
      <c r="E17" s="621"/>
      <c r="F17" s="621"/>
      <c r="G17" s="621"/>
      <c r="H17" s="621"/>
      <c r="I17" s="621"/>
      <c r="J17" s="621"/>
      <c r="K17" s="621"/>
      <c r="L17" s="621"/>
      <c r="M17" s="621"/>
      <c r="N17" s="621"/>
      <c r="O17" s="621"/>
      <c r="P17" s="621"/>
      <c r="Q17" s="622"/>
      <c r="R17" s="623">
        <v>16386</v>
      </c>
      <c r="S17" s="626"/>
      <c r="T17" s="626"/>
      <c r="U17" s="626"/>
      <c r="V17" s="626"/>
      <c r="W17" s="626"/>
      <c r="X17" s="626"/>
      <c r="Y17" s="627"/>
      <c r="Z17" s="685">
        <v>0.1</v>
      </c>
      <c r="AA17" s="685"/>
      <c r="AB17" s="685"/>
      <c r="AC17" s="685"/>
      <c r="AD17" s="686">
        <v>16386</v>
      </c>
      <c r="AE17" s="686"/>
      <c r="AF17" s="686"/>
      <c r="AG17" s="686"/>
      <c r="AH17" s="686"/>
      <c r="AI17" s="686"/>
      <c r="AJ17" s="686"/>
      <c r="AK17" s="686"/>
      <c r="AL17" s="628">
        <v>0.1</v>
      </c>
      <c r="AM17" s="629"/>
      <c r="AN17" s="629"/>
      <c r="AO17" s="687"/>
      <c r="AP17" s="620" t="s">
        <v>268</v>
      </c>
      <c r="AQ17" s="621"/>
      <c r="AR17" s="621"/>
      <c r="AS17" s="621"/>
      <c r="AT17" s="621"/>
      <c r="AU17" s="621"/>
      <c r="AV17" s="621"/>
      <c r="AW17" s="621"/>
      <c r="AX17" s="621"/>
      <c r="AY17" s="621"/>
      <c r="AZ17" s="621"/>
      <c r="BA17" s="621"/>
      <c r="BB17" s="621"/>
      <c r="BC17" s="621"/>
      <c r="BD17" s="621"/>
      <c r="BE17" s="621"/>
      <c r="BF17" s="622"/>
      <c r="BG17" s="623" t="s">
        <v>230</v>
      </c>
      <c r="BH17" s="626"/>
      <c r="BI17" s="626"/>
      <c r="BJ17" s="626"/>
      <c r="BK17" s="626"/>
      <c r="BL17" s="626"/>
      <c r="BM17" s="626"/>
      <c r="BN17" s="627"/>
      <c r="BO17" s="685" t="s">
        <v>230</v>
      </c>
      <c r="BP17" s="685"/>
      <c r="BQ17" s="685"/>
      <c r="BR17" s="685"/>
      <c r="BS17" s="631" t="s">
        <v>230</v>
      </c>
      <c r="BT17" s="626"/>
      <c r="BU17" s="626"/>
      <c r="BV17" s="626"/>
      <c r="BW17" s="626"/>
      <c r="BX17" s="626"/>
      <c r="BY17" s="626"/>
      <c r="BZ17" s="626"/>
      <c r="CA17" s="626"/>
      <c r="CB17" s="666"/>
      <c r="CD17" s="667" t="s">
        <v>269</v>
      </c>
      <c r="CE17" s="664"/>
      <c r="CF17" s="664"/>
      <c r="CG17" s="664"/>
      <c r="CH17" s="664"/>
      <c r="CI17" s="664"/>
      <c r="CJ17" s="664"/>
      <c r="CK17" s="664"/>
      <c r="CL17" s="664"/>
      <c r="CM17" s="664"/>
      <c r="CN17" s="664"/>
      <c r="CO17" s="664"/>
      <c r="CP17" s="664"/>
      <c r="CQ17" s="665"/>
      <c r="CR17" s="623">
        <v>4000730</v>
      </c>
      <c r="CS17" s="626"/>
      <c r="CT17" s="626"/>
      <c r="CU17" s="626"/>
      <c r="CV17" s="626"/>
      <c r="CW17" s="626"/>
      <c r="CX17" s="626"/>
      <c r="CY17" s="627"/>
      <c r="CZ17" s="685">
        <v>19.5</v>
      </c>
      <c r="DA17" s="685"/>
      <c r="DB17" s="685"/>
      <c r="DC17" s="685"/>
      <c r="DD17" s="631" t="s">
        <v>230</v>
      </c>
      <c r="DE17" s="626"/>
      <c r="DF17" s="626"/>
      <c r="DG17" s="626"/>
      <c r="DH17" s="626"/>
      <c r="DI17" s="626"/>
      <c r="DJ17" s="626"/>
      <c r="DK17" s="626"/>
      <c r="DL17" s="626"/>
      <c r="DM17" s="626"/>
      <c r="DN17" s="626"/>
      <c r="DO17" s="626"/>
      <c r="DP17" s="627"/>
      <c r="DQ17" s="631">
        <v>3846225</v>
      </c>
      <c r="DR17" s="626"/>
      <c r="DS17" s="626"/>
      <c r="DT17" s="626"/>
      <c r="DU17" s="626"/>
      <c r="DV17" s="626"/>
      <c r="DW17" s="626"/>
      <c r="DX17" s="626"/>
      <c r="DY17" s="626"/>
      <c r="DZ17" s="626"/>
      <c r="EA17" s="626"/>
      <c r="EB17" s="626"/>
      <c r="EC17" s="666"/>
    </row>
    <row r="18" spans="2:133" ht="11.25" customHeight="1" x14ac:dyDescent="0.15">
      <c r="B18" s="620" t="s">
        <v>270</v>
      </c>
      <c r="C18" s="621"/>
      <c r="D18" s="621"/>
      <c r="E18" s="621"/>
      <c r="F18" s="621"/>
      <c r="G18" s="621"/>
      <c r="H18" s="621"/>
      <c r="I18" s="621"/>
      <c r="J18" s="621"/>
      <c r="K18" s="621"/>
      <c r="L18" s="621"/>
      <c r="M18" s="621"/>
      <c r="N18" s="621"/>
      <c r="O18" s="621"/>
      <c r="P18" s="621"/>
      <c r="Q18" s="622"/>
      <c r="R18" s="623">
        <v>8156563</v>
      </c>
      <c r="S18" s="626"/>
      <c r="T18" s="626"/>
      <c r="U18" s="626"/>
      <c r="V18" s="626"/>
      <c r="W18" s="626"/>
      <c r="X18" s="626"/>
      <c r="Y18" s="627"/>
      <c r="Z18" s="685">
        <v>38.6</v>
      </c>
      <c r="AA18" s="685"/>
      <c r="AB18" s="685"/>
      <c r="AC18" s="685"/>
      <c r="AD18" s="686">
        <v>6857816</v>
      </c>
      <c r="AE18" s="686"/>
      <c r="AF18" s="686"/>
      <c r="AG18" s="686"/>
      <c r="AH18" s="686"/>
      <c r="AI18" s="686"/>
      <c r="AJ18" s="686"/>
      <c r="AK18" s="686"/>
      <c r="AL18" s="628">
        <v>56.2</v>
      </c>
      <c r="AM18" s="629"/>
      <c r="AN18" s="629"/>
      <c r="AO18" s="687"/>
      <c r="AP18" s="620" t="s">
        <v>271</v>
      </c>
      <c r="AQ18" s="621"/>
      <c r="AR18" s="621"/>
      <c r="AS18" s="621"/>
      <c r="AT18" s="621"/>
      <c r="AU18" s="621"/>
      <c r="AV18" s="621"/>
      <c r="AW18" s="621"/>
      <c r="AX18" s="621"/>
      <c r="AY18" s="621"/>
      <c r="AZ18" s="621"/>
      <c r="BA18" s="621"/>
      <c r="BB18" s="621"/>
      <c r="BC18" s="621"/>
      <c r="BD18" s="621"/>
      <c r="BE18" s="621"/>
      <c r="BF18" s="622"/>
      <c r="BG18" s="623" t="s">
        <v>230</v>
      </c>
      <c r="BH18" s="626"/>
      <c r="BI18" s="626"/>
      <c r="BJ18" s="626"/>
      <c r="BK18" s="626"/>
      <c r="BL18" s="626"/>
      <c r="BM18" s="626"/>
      <c r="BN18" s="627"/>
      <c r="BO18" s="685" t="s">
        <v>185</v>
      </c>
      <c r="BP18" s="685"/>
      <c r="BQ18" s="685"/>
      <c r="BR18" s="685"/>
      <c r="BS18" s="631" t="s">
        <v>230</v>
      </c>
      <c r="BT18" s="626"/>
      <c r="BU18" s="626"/>
      <c r="BV18" s="626"/>
      <c r="BW18" s="626"/>
      <c r="BX18" s="626"/>
      <c r="BY18" s="626"/>
      <c r="BZ18" s="626"/>
      <c r="CA18" s="626"/>
      <c r="CB18" s="666"/>
      <c r="CD18" s="667" t="s">
        <v>272</v>
      </c>
      <c r="CE18" s="664"/>
      <c r="CF18" s="664"/>
      <c r="CG18" s="664"/>
      <c r="CH18" s="664"/>
      <c r="CI18" s="664"/>
      <c r="CJ18" s="664"/>
      <c r="CK18" s="664"/>
      <c r="CL18" s="664"/>
      <c r="CM18" s="664"/>
      <c r="CN18" s="664"/>
      <c r="CO18" s="664"/>
      <c r="CP18" s="664"/>
      <c r="CQ18" s="665"/>
      <c r="CR18" s="623" t="s">
        <v>230</v>
      </c>
      <c r="CS18" s="626"/>
      <c r="CT18" s="626"/>
      <c r="CU18" s="626"/>
      <c r="CV18" s="626"/>
      <c r="CW18" s="626"/>
      <c r="CX18" s="626"/>
      <c r="CY18" s="627"/>
      <c r="CZ18" s="685" t="s">
        <v>230</v>
      </c>
      <c r="DA18" s="685"/>
      <c r="DB18" s="685"/>
      <c r="DC18" s="685"/>
      <c r="DD18" s="631" t="s">
        <v>230</v>
      </c>
      <c r="DE18" s="626"/>
      <c r="DF18" s="626"/>
      <c r="DG18" s="626"/>
      <c r="DH18" s="626"/>
      <c r="DI18" s="626"/>
      <c r="DJ18" s="626"/>
      <c r="DK18" s="626"/>
      <c r="DL18" s="626"/>
      <c r="DM18" s="626"/>
      <c r="DN18" s="626"/>
      <c r="DO18" s="626"/>
      <c r="DP18" s="627"/>
      <c r="DQ18" s="631" t="s">
        <v>230</v>
      </c>
      <c r="DR18" s="626"/>
      <c r="DS18" s="626"/>
      <c r="DT18" s="626"/>
      <c r="DU18" s="626"/>
      <c r="DV18" s="626"/>
      <c r="DW18" s="626"/>
      <c r="DX18" s="626"/>
      <c r="DY18" s="626"/>
      <c r="DZ18" s="626"/>
      <c r="EA18" s="626"/>
      <c r="EB18" s="626"/>
      <c r="EC18" s="666"/>
    </row>
    <row r="19" spans="2:133" ht="11.25" customHeight="1" x14ac:dyDescent="0.15">
      <c r="B19" s="620" t="s">
        <v>273</v>
      </c>
      <c r="C19" s="621"/>
      <c r="D19" s="621"/>
      <c r="E19" s="621"/>
      <c r="F19" s="621"/>
      <c r="G19" s="621"/>
      <c r="H19" s="621"/>
      <c r="I19" s="621"/>
      <c r="J19" s="621"/>
      <c r="K19" s="621"/>
      <c r="L19" s="621"/>
      <c r="M19" s="621"/>
      <c r="N19" s="621"/>
      <c r="O19" s="621"/>
      <c r="P19" s="621"/>
      <c r="Q19" s="622"/>
      <c r="R19" s="623">
        <v>6857816</v>
      </c>
      <c r="S19" s="626"/>
      <c r="T19" s="626"/>
      <c r="U19" s="626"/>
      <c r="V19" s="626"/>
      <c r="W19" s="626"/>
      <c r="X19" s="626"/>
      <c r="Y19" s="627"/>
      <c r="Z19" s="685">
        <v>32.5</v>
      </c>
      <c r="AA19" s="685"/>
      <c r="AB19" s="685"/>
      <c r="AC19" s="685"/>
      <c r="AD19" s="686">
        <v>6857816</v>
      </c>
      <c r="AE19" s="686"/>
      <c r="AF19" s="686"/>
      <c r="AG19" s="686"/>
      <c r="AH19" s="686"/>
      <c r="AI19" s="686"/>
      <c r="AJ19" s="686"/>
      <c r="AK19" s="686"/>
      <c r="AL19" s="628">
        <v>56.2</v>
      </c>
      <c r="AM19" s="629"/>
      <c r="AN19" s="629"/>
      <c r="AO19" s="687"/>
      <c r="AP19" s="620" t="s">
        <v>274</v>
      </c>
      <c r="AQ19" s="621"/>
      <c r="AR19" s="621"/>
      <c r="AS19" s="621"/>
      <c r="AT19" s="621"/>
      <c r="AU19" s="621"/>
      <c r="AV19" s="621"/>
      <c r="AW19" s="621"/>
      <c r="AX19" s="621"/>
      <c r="AY19" s="621"/>
      <c r="AZ19" s="621"/>
      <c r="BA19" s="621"/>
      <c r="BB19" s="621"/>
      <c r="BC19" s="621"/>
      <c r="BD19" s="621"/>
      <c r="BE19" s="621"/>
      <c r="BF19" s="622"/>
      <c r="BG19" s="623">
        <v>5601</v>
      </c>
      <c r="BH19" s="626"/>
      <c r="BI19" s="626"/>
      <c r="BJ19" s="626"/>
      <c r="BK19" s="626"/>
      <c r="BL19" s="626"/>
      <c r="BM19" s="626"/>
      <c r="BN19" s="627"/>
      <c r="BO19" s="685">
        <v>0.1</v>
      </c>
      <c r="BP19" s="685"/>
      <c r="BQ19" s="685"/>
      <c r="BR19" s="685"/>
      <c r="BS19" s="631" t="s">
        <v>230</v>
      </c>
      <c r="BT19" s="626"/>
      <c r="BU19" s="626"/>
      <c r="BV19" s="626"/>
      <c r="BW19" s="626"/>
      <c r="BX19" s="626"/>
      <c r="BY19" s="626"/>
      <c r="BZ19" s="626"/>
      <c r="CA19" s="626"/>
      <c r="CB19" s="666"/>
      <c r="CD19" s="667" t="s">
        <v>275</v>
      </c>
      <c r="CE19" s="664"/>
      <c r="CF19" s="664"/>
      <c r="CG19" s="664"/>
      <c r="CH19" s="664"/>
      <c r="CI19" s="664"/>
      <c r="CJ19" s="664"/>
      <c r="CK19" s="664"/>
      <c r="CL19" s="664"/>
      <c r="CM19" s="664"/>
      <c r="CN19" s="664"/>
      <c r="CO19" s="664"/>
      <c r="CP19" s="664"/>
      <c r="CQ19" s="665"/>
      <c r="CR19" s="623" t="s">
        <v>230</v>
      </c>
      <c r="CS19" s="626"/>
      <c r="CT19" s="626"/>
      <c r="CU19" s="626"/>
      <c r="CV19" s="626"/>
      <c r="CW19" s="626"/>
      <c r="CX19" s="626"/>
      <c r="CY19" s="627"/>
      <c r="CZ19" s="685" t="s">
        <v>230</v>
      </c>
      <c r="DA19" s="685"/>
      <c r="DB19" s="685"/>
      <c r="DC19" s="685"/>
      <c r="DD19" s="631" t="s">
        <v>230</v>
      </c>
      <c r="DE19" s="626"/>
      <c r="DF19" s="626"/>
      <c r="DG19" s="626"/>
      <c r="DH19" s="626"/>
      <c r="DI19" s="626"/>
      <c r="DJ19" s="626"/>
      <c r="DK19" s="626"/>
      <c r="DL19" s="626"/>
      <c r="DM19" s="626"/>
      <c r="DN19" s="626"/>
      <c r="DO19" s="626"/>
      <c r="DP19" s="627"/>
      <c r="DQ19" s="631" t="s">
        <v>230</v>
      </c>
      <c r="DR19" s="626"/>
      <c r="DS19" s="626"/>
      <c r="DT19" s="626"/>
      <c r="DU19" s="626"/>
      <c r="DV19" s="626"/>
      <c r="DW19" s="626"/>
      <c r="DX19" s="626"/>
      <c r="DY19" s="626"/>
      <c r="DZ19" s="626"/>
      <c r="EA19" s="626"/>
      <c r="EB19" s="626"/>
      <c r="EC19" s="666"/>
    </row>
    <row r="20" spans="2:133" ht="11.25" customHeight="1" x14ac:dyDescent="0.15">
      <c r="B20" s="620" t="s">
        <v>276</v>
      </c>
      <c r="C20" s="621"/>
      <c r="D20" s="621"/>
      <c r="E20" s="621"/>
      <c r="F20" s="621"/>
      <c r="G20" s="621"/>
      <c r="H20" s="621"/>
      <c r="I20" s="621"/>
      <c r="J20" s="621"/>
      <c r="K20" s="621"/>
      <c r="L20" s="621"/>
      <c r="M20" s="621"/>
      <c r="N20" s="621"/>
      <c r="O20" s="621"/>
      <c r="P20" s="621"/>
      <c r="Q20" s="622"/>
      <c r="R20" s="623">
        <v>1298747</v>
      </c>
      <c r="S20" s="626"/>
      <c r="T20" s="626"/>
      <c r="U20" s="626"/>
      <c r="V20" s="626"/>
      <c r="W20" s="626"/>
      <c r="X20" s="626"/>
      <c r="Y20" s="627"/>
      <c r="Z20" s="685">
        <v>6.1</v>
      </c>
      <c r="AA20" s="685"/>
      <c r="AB20" s="685"/>
      <c r="AC20" s="685"/>
      <c r="AD20" s="686" t="s">
        <v>230</v>
      </c>
      <c r="AE20" s="686"/>
      <c r="AF20" s="686"/>
      <c r="AG20" s="686"/>
      <c r="AH20" s="686"/>
      <c r="AI20" s="686"/>
      <c r="AJ20" s="686"/>
      <c r="AK20" s="686"/>
      <c r="AL20" s="628" t="s">
        <v>230</v>
      </c>
      <c r="AM20" s="629"/>
      <c r="AN20" s="629"/>
      <c r="AO20" s="687"/>
      <c r="AP20" s="620" t="s">
        <v>277</v>
      </c>
      <c r="AQ20" s="621"/>
      <c r="AR20" s="621"/>
      <c r="AS20" s="621"/>
      <c r="AT20" s="621"/>
      <c r="AU20" s="621"/>
      <c r="AV20" s="621"/>
      <c r="AW20" s="621"/>
      <c r="AX20" s="621"/>
      <c r="AY20" s="621"/>
      <c r="AZ20" s="621"/>
      <c r="BA20" s="621"/>
      <c r="BB20" s="621"/>
      <c r="BC20" s="621"/>
      <c r="BD20" s="621"/>
      <c r="BE20" s="621"/>
      <c r="BF20" s="622"/>
      <c r="BG20" s="623">
        <v>5601</v>
      </c>
      <c r="BH20" s="626"/>
      <c r="BI20" s="626"/>
      <c r="BJ20" s="626"/>
      <c r="BK20" s="626"/>
      <c r="BL20" s="626"/>
      <c r="BM20" s="626"/>
      <c r="BN20" s="627"/>
      <c r="BO20" s="685">
        <v>0.1</v>
      </c>
      <c r="BP20" s="685"/>
      <c r="BQ20" s="685"/>
      <c r="BR20" s="685"/>
      <c r="BS20" s="631" t="s">
        <v>185</v>
      </c>
      <c r="BT20" s="626"/>
      <c r="BU20" s="626"/>
      <c r="BV20" s="626"/>
      <c r="BW20" s="626"/>
      <c r="BX20" s="626"/>
      <c r="BY20" s="626"/>
      <c r="BZ20" s="626"/>
      <c r="CA20" s="626"/>
      <c r="CB20" s="666"/>
      <c r="CD20" s="667" t="s">
        <v>278</v>
      </c>
      <c r="CE20" s="664"/>
      <c r="CF20" s="664"/>
      <c r="CG20" s="664"/>
      <c r="CH20" s="664"/>
      <c r="CI20" s="664"/>
      <c r="CJ20" s="664"/>
      <c r="CK20" s="664"/>
      <c r="CL20" s="664"/>
      <c r="CM20" s="664"/>
      <c r="CN20" s="664"/>
      <c r="CO20" s="664"/>
      <c r="CP20" s="664"/>
      <c r="CQ20" s="665"/>
      <c r="CR20" s="623">
        <v>20498409</v>
      </c>
      <c r="CS20" s="626"/>
      <c r="CT20" s="626"/>
      <c r="CU20" s="626"/>
      <c r="CV20" s="626"/>
      <c r="CW20" s="626"/>
      <c r="CX20" s="626"/>
      <c r="CY20" s="627"/>
      <c r="CZ20" s="685">
        <v>100</v>
      </c>
      <c r="DA20" s="685"/>
      <c r="DB20" s="685"/>
      <c r="DC20" s="685"/>
      <c r="DD20" s="631">
        <v>1637316</v>
      </c>
      <c r="DE20" s="626"/>
      <c r="DF20" s="626"/>
      <c r="DG20" s="626"/>
      <c r="DH20" s="626"/>
      <c r="DI20" s="626"/>
      <c r="DJ20" s="626"/>
      <c r="DK20" s="626"/>
      <c r="DL20" s="626"/>
      <c r="DM20" s="626"/>
      <c r="DN20" s="626"/>
      <c r="DO20" s="626"/>
      <c r="DP20" s="627"/>
      <c r="DQ20" s="631">
        <v>14206261</v>
      </c>
      <c r="DR20" s="626"/>
      <c r="DS20" s="626"/>
      <c r="DT20" s="626"/>
      <c r="DU20" s="626"/>
      <c r="DV20" s="626"/>
      <c r="DW20" s="626"/>
      <c r="DX20" s="626"/>
      <c r="DY20" s="626"/>
      <c r="DZ20" s="626"/>
      <c r="EA20" s="626"/>
      <c r="EB20" s="626"/>
      <c r="EC20" s="666"/>
    </row>
    <row r="21" spans="2:133" ht="11.25" customHeight="1" x14ac:dyDescent="0.15">
      <c r="B21" s="620" t="s">
        <v>279</v>
      </c>
      <c r="C21" s="621"/>
      <c r="D21" s="621"/>
      <c r="E21" s="621"/>
      <c r="F21" s="621"/>
      <c r="G21" s="621"/>
      <c r="H21" s="621"/>
      <c r="I21" s="621"/>
      <c r="J21" s="621"/>
      <c r="K21" s="621"/>
      <c r="L21" s="621"/>
      <c r="M21" s="621"/>
      <c r="N21" s="621"/>
      <c r="O21" s="621"/>
      <c r="P21" s="621"/>
      <c r="Q21" s="622"/>
      <c r="R21" s="623" t="s">
        <v>185</v>
      </c>
      <c r="S21" s="626"/>
      <c r="T21" s="626"/>
      <c r="U21" s="626"/>
      <c r="V21" s="626"/>
      <c r="W21" s="626"/>
      <c r="X21" s="626"/>
      <c r="Y21" s="627"/>
      <c r="Z21" s="685" t="s">
        <v>185</v>
      </c>
      <c r="AA21" s="685"/>
      <c r="AB21" s="685"/>
      <c r="AC21" s="685"/>
      <c r="AD21" s="686" t="s">
        <v>230</v>
      </c>
      <c r="AE21" s="686"/>
      <c r="AF21" s="686"/>
      <c r="AG21" s="686"/>
      <c r="AH21" s="686"/>
      <c r="AI21" s="686"/>
      <c r="AJ21" s="686"/>
      <c r="AK21" s="686"/>
      <c r="AL21" s="628" t="s">
        <v>230</v>
      </c>
      <c r="AM21" s="629"/>
      <c r="AN21" s="629"/>
      <c r="AO21" s="687"/>
      <c r="AP21" s="731" t="s">
        <v>280</v>
      </c>
      <c r="AQ21" s="738"/>
      <c r="AR21" s="738"/>
      <c r="AS21" s="738"/>
      <c r="AT21" s="738"/>
      <c r="AU21" s="738"/>
      <c r="AV21" s="738"/>
      <c r="AW21" s="738"/>
      <c r="AX21" s="738"/>
      <c r="AY21" s="738"/>
      <c r="AZ21" s="738"/>
      <c r="BA21" s="738"/>
      <c r="BB21" s="738"/>
      <c r="BC21" s="738"/>
      <c r="BD21" s="738"/>
      <c r="BE21" s="738"/>
      <c r="BF21" s="733"/>
      <c r="BG21" s="623">
        <v>5601</v>
      </c>
      <c r="BH21" s="626"/>
      <c r="BI21" s="626"/>
      <c r="BJ21" s="626"/>
      <c r="BK21" s="626"/>
      <c r="BL21" s="626"/>
      <c r="BM21" s="626"/>
      <c r="BN21" s="627"/>
      <c r="BO21" s="685">
        <v>0.1</v>
      </c>
      <c r="BP21" s="685"/>
      <c r="BQ21" s="685"/>
      <c r="BR21" s="685"/>
      <c r="BS21" s="631" t="s">
        <v>230</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281</v>
      </c>
      <c r="C22" s="621"/>
      <c r="D22" s="621"/>
      <c r="E22" s="621"/>
      <c r="F22" s="621"/>
      <c r="G22" s="621"/>
      <c r="H22" s="621"/>
      <c r="I22" s="621"/>
      <c r="J22" s="621"/>
      <c r="K22" s="621"/>
      <c r="L22" s="621"/>
      <c r="M22" s="621"/>
      <c r="N22" s="621"/>
      <c r="O22" s="621"/>
      <c r="P22" s="621"/>
      <c r="Q22" s="622"/>
      <c r="R22" s="623">
        <v>13476140</v>
      </c>
      <c r="S22" s="626"/>
      <c r="T22" s="626"/>
      <c r="U22" s="626"/>
      <c r="V22" s="626"/>
      <c r="W22" s="626"/>
      <c r="X22" s="626"/>
      <c r="Y22" s="627"/>
      <c r="Z22" s="685">
        <v>63.8</v>
      </c>
      <c r="AA22" s="685"/>
      <c r="AB22" s="685"/>
      <c r="AC22" s="685"/>
      <c r="AD22" s="686">
        <v>12177393</v>
      </c>
      <c r="AE22" s="686"/>
      <c r="AF22" s="686"/>
      <c r="AG22" s="686"/>
      <c r="AH22" s="686"/>
      <c r="AI22" s="686"/>
      <c r="AJ22" s="686"/>
      <c r="AK22" s="686"/>
      <c r="AL22" s="628">
        <v>99.8</v>
      </c>
      <c r="AM22" s="629"/>
      <c r="AN22" s="629"/>
      <c r="AO22" s="687"/>
      <c r="AP22" s="731" t="s">
        <v>282</v>
      </c>
      <c r="AQ22" s="738"/>
      <c r="AR22" s="738"/>
      <c r="AS22" s="738"/>
      <c r="AT22" s="738"/>
      <c r="AU22" s="738"/>
      <c r="AV22" s="738"/>
      <c r="AW22" s="738"/>
      <c r="AX22" s="738"/>
      <c r="AY22" s="738"/>
      <c r="AZ22" s="738"/>
      <c r="BA22" s="738"/>
      <c r="BB22" s="738"/>
      <c r="BC22" s="738"/>
      <c r="BD22" s="738"/>
      <c r="BE22" s="738"/>
      <c r="BF22" s="733"/>
      <c r="BG22" s="623" t="s">
        <v>185</v>
      </c>
      <c r="BH22" s="626"/>
      <c r="BI22" s="626"/>
      <c r="BJ22" s="626"/>
      <c r="BK22" s="626"/>
      <c r="BL22" s="626"/>
      <c r="BM22" s="626"/>
      <c r="BN22" s="627"/>
      <c r="BO22" s="685" t="s">
        <v>230</v>
      </c>
      <c r="BP22" s="685"/>
      <c r="BQ22" s="685"/>
      <c r="BR22" s="685"/>
      <c r="BS22" s="631" t="s">
        <v>230</v>
      </c>
      <c r="BT22" s="626"/>
      <c r="BU22" s="626"/>
      <c r="BV22" s="626"/>
      <c r="BW22" s="626"/>
      <c r="BX22" s="626"/>
      <c r="BY22" s="626"/>
      <c r="BZ22" s="626"/>
      <c r="CA22" s="626"/>
      <c r="CB22" s="666"/>
      <c r="CD22" s="740" t="s">
        <v>283</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284</v>
      </c>
      <c r="C23" s="621"/>
      <c r="D23" s="621"/>
      <c r="E23" s="621"/>
      <c r="F23" s="621"/>
      <c r="G23" s="621"/>
      <c r="H23" s="621"/>
      <c r="I23" s="621"/>
      <c r="J23" s="621"/>
      <c r="K23" s="621"/>
      <c r="L23" s="621"/>
      <c r="M23" s="621"/>
      <c r="N23" s="621"/>
      <c r="O23" s="621"/>
      <c r="P23" s="621"/>
      <c r="Q23" s="622"/>
      <c r="R23" s="623">
        <v>5237</v>
      </c>
      <c r="S23" s="626"/>
      <c r="T23" s="626"/>
      <c r="U23" s="626"/>
      <c r="V23" s="626"/>
      <c r="W23" s="626"/>
      <c r="X23" s="626"/>
      <c r="Y23" s="627"/>
      <c r="Z23" s="685">
        <v>0</v>
      </c>
      <c r="AA23" s="685"/>
      <c r="AB23" s="685"/>
      <c r="AC23" s="685"/>
      <c r="AD23" s="686">
        <v>5237</v>
      </c>
      <c r="AE23" s="686"/>
      <c r="AF23" s="686"/>
      <c r="AG23" s="686"/>
      <c r="AH23" s="686"/>
      <c r="AI23" s="686"/>
      <c r="AJ23" s="686"/>
      <c r="AK23" s="686"/>
      <c r="AL23" s="628">
        <v>0</v>
      </c>
      <c r="AM23" s="629"/>
      <c r="AN23" s="629"/>
      <c r="AO23" s="687"/>
      <c r="AP23" s="731" t="s">
        <v>285</v>
      </c>
      <c r="AQ23" s="738"/>
      <c r="AR23" s="738"/>
      <c r="AS23" s="738"/>
      <c r="AT23" s="738"/>
      <c r="AU23" s="738"/>
      <c r="AV23" s="738"/>
      <c r="AW23" s="738"/>
      <c r="AX23" s="738"/>
      <c r="AY23" s="738"/>
      <c r="AZ23" s="738"/>
      <c r="BA23" s="738"/>
      <c r="BB23" s="738"/>
      <c r="BC23" s="738"/>
      <c r="BD23" s="738"/>
      <c r="BE23" s="738"/>
      <c r="BF23" s="733"/>
      <c r="BG23" s="623" t="s">
        <v>185</v>
      </c>
      <c r="BH23" s="626"/>
      <c r="BI23" s="626"/>
      <c r="BJ23" s="626"/>
      <c r="BK23" s="626"/>
      <c r="BL23" s="626"/>
      <c r="BM23" s="626"/>
      <c r="BN23" s="627"/>
      <c r="BO23" s="685" t="s">
        <v>230</v>
      </c>
      <c r="BP23" s="685"/>
      <c r="BQ23" s="685"/>
      <c r="BR23" s="685"/>
      <c r="BS23" s="631" t="s">
        <v>230</v>
      </c>
      <c r="BT23" s="626"/>
      <c r="BU23" s="626"/>
      <c r="BV23" s="626"/>
      <c r="BW23" s="626"/>
      <c r="BX23" s="626"/>
      <c r="BY23" s="626"/>
      <c r="BZ23" s="626"/>
      <c r="CA23" s="626"/>
      <c r="CB23" s="666"/>
      <c r="CD23" s="740" t="s">
        <v>224</v>
      </c>
      <c r="CE23" s="741"/>
      <c r="CF23" s="741"/>
      <c r="CG23" s="741"/>
      <c r="CH23" s="741"/>
      <c r="CI23" s="741"/>
      <c r="CJ23" s="741"/>
      <c r="CK23" s="741"/>
      <c r="CL23" s="741"/>
      <c r="CM23" s="741"/>
      <c r="CN23" s="741"/>
      <c r="CO23" s="741"/>
      <c r="CP23" s="741"/>
      <c r="CQ23" s="742"/>
      <c r="CR23" s="740" t="s">
        <v>286</v>
      </c>
      <c r="CS23" s="741"/>
      <c r="CT23" s="741"/>
      <c r="CU23" s="741"/>
      <c r="CV23" s="741"/>
      <c r="CW23" s="741"/>
      <c r="CX23" s="741"/>
      <c r="CY23" s="742"/>
      <c r="CZ23" s="740" t="s">
        <v>287</v>
      </c>
      <c r="DA23" s="741"/>
      <c r="DB23" s="741"/>
      <c r="DC23" s="742"/>
      <c r="DD23" s="740" t="s">
        <v>288</v>
      </c>
      <c r="DE23" s="741"/>
      <c r="DF23" s="741"/>
      <c r="DG23" s="741"/>
      <c r="DH23" s="741"/>
      <c r="DI23" s="741"/>
      <c r="DJ23" s="741"/>
      <c r="DK23" s="742"/>
      <c r="DL23" s="749" t="s">
        <v>289</v>
      </c>
      <c r="DM23" s="750"/>
      <c r="DN23" s="750"/>
      <c r="DO23" s="750"/>
      <c r="DP23" s="750"/>
      <c r="DQ23" s="750"/>
      <c r="DR23" s="750"/>
      <c r="DS23" s="750"/>
      <c r="DT23" s="750"/>
      <c r="DU23" s="750"/>
      <c r="DV23" s="751"/>
      <c r="DW23" s="740" t="s">
        <v>290</v>
      </c>
      <c r="DX23" s="741"/>
      <c r="DY23" s="741"/>
      <c r="DZ23" s="741"/>
      <c r="EA23" s="741"/>
      <c r="EB23" s="741"/>
      <c r="EC23" s="742"/>
    </row>
    <row r="24" spans="2:133" ht="11.25" customHeight="1" x14ac:dyDescent="0.15">
      <c r="B24" s="620" t="s">
        <v>291</v>
      </c>
      <c r="C24" s="621"/>
      <c r="D24" s="621"/>
      <c r="E24" s="621"/>
      <c r="F24" s="621"/>
      <c r="G24" s="621"/>
      <c r="H24" s="621"/>
      <c r="I24" s="621"/>
      <c r="J24" s="621"/>
      <c r="K24" s="621"/>
      <c r="L24" s="621"/>
      <c r="M24" s="621"/>
      <c r="N24" s="621"/>
      <c r="O24" s="621"/>
      <c r="P24" s="621"/>
      <c r="Q24" s="622"/>
      <c r="R24" s="623">
        <v>46133</v>
      </c>
      <c r="S24" s="626"/>
      <c r="T24" s="626"/>
      <c r="U24" s="626"/>
      <c r="V24" s="626"/>
      <c r="W24" s="626"/>
      <c r="X24" s="626"/>
      <c r="Y24" s="627"/>
      <c r="Z24" s="685">
        <v>0.2</v>
      </c>
      <c r="AA24" s="685"/>
      <c r="AB24" s="685"/>
      <c r="AC24" s="685"/>
      <c r="AD24" s="686" t="s">
        <v>185</v>
      </c>
      <c r="AE24" s="686"/>
      <c r="AF24" s="686"/>
      <c r="AG24" s="686"/>
      <c r="AH24" s="686"/>
      <c r="AI24" s="686"/>
      <c r="AJ24" s="686"/>
      <c r="AK24" s="686"/>
      <c r="AL24" s="628" t="s">
        <v>230</v>
      </c>
      <c r="AM24" s="629"/>
      <c r="AN24" s="629"/>
      <c r="AO24" s="687"/>
      <c r="AP24" s="731" t="s">
        <v>292</v>
      </c>
      <c r="AQ24" s="738"/>
      <c r="AR24" s="738"/>
      <c r="AS24" s="738"/>
      <c r="AT24" s="738"/>
      <c r="AU24" s="738"/>
      <c r="AV24" s="738"/>
      <c r="AW24" s="738"/>
      <c r="AX24" s="738"/>
      <c r="AY24" s="738"/>
      <c r="AZ24" s="738"/>
      <c r="BA24" s="738"/>
      <c r="BB24" s="738"/>
      <c r="BC24" s="738"/>
      <c r="BD24" s="738"/>
      <c r="BE24" s="738"/>
      <c r="BF24" s="733"/>
      <c r="BG24" s="623" t="s">
        <v>230</v>
      </c>
      <c r="BH24" s="626"/>
      <c r="BI24" s="626"/>
      <c r="BJ24" s="626"/>
      <c r="BK24" s="626"/>
      <c r="BL24" s="626"/>
      <c r="BM24" s="626"/>
      <c r="BN24" s="627"/>
      <c r="BO24" s="685" t="s">
        <v>230</v>
      </c>
      <c r="BP24" s="685"/>
      <c r="BQ24" s="685"/>
      <c r="BR24" s="685"/>
      <c r="BS24" s="631" t="s">
        <v>185</v>
      </c>
      <c r="BT24" s="626"/>
      <c r="BU24" s="626"/>
      <c r="BV24" s="626"/>
      <c r="BW24" s="626"/>
      <c r="BX24" s="626"/>
      <c r="BY24" s="626"/>
      <c r="BZ24" s="626"/>
      <c r="CA24" s="626"/>
      <c r="CB24" s="666"/>
      <c r="CD24" s="694" t="s">
        <v>293</v>
      </c>
      <c r="CE24" s="695"/>
      <c r="CF24" s="695"/>
      <c r="CG24" s="695"/>
      <c r="CH24" s="695"/>
      <c r="CI24" s="695"/>
      <c r="CJ24" s="695"/>
      <c r="CK24" s="695"/>
      <c r="CL24" s="695"/>
      <c r="CM24" s="695"/>
      <c r="CN24" s="695"/>
      <c r="CO24" s="695"/>
      <c r="CP24" s="695"/>
      <c r="CQ24" s="696"/>
      <c r="CR24" s="688">
        <v>9368079</v>
      </c>
      <c r="CS24" s="689"/>
      <c r="CT24" s="689"/>
      <c r="CU24" s="689"/>
      <c r="CV24" s="689"/>
      <c r="CW24" s="689"/>
      <c r="CX24" s="689"/>
      <c r="CY24" s="735"/>
      <c r="CZ24" s="736">
        <v>45.7</v>
      </c>
      <c r="DA24" s="705"/>
      <c r="DB24" s="705"/>
      <c r="DC24" s="739"/>
      <c r="DD24" s="734">
        <v>7210406</v>
      </c>
      <c r="DE24" s="689"/>
      <c r="DF24" s="689"/>
      <c r="DG24" s="689"/>
      <c r="DH24" s="689"/>
      <c r="DI24" s="689"/>
      <c r="DJ24" s="689"/>
      <c r="DK24" s="735"/>
      <c r="DL24" s="734">
        <v>6402787</v>
      </c>
      <c r="DM24" s="689"/>
      <c r="DN24" s="689"/>
      <c r="DO24" s="689"/>
      <c r="DP24" s="689"/>
      <c r="DQ24" s="689"/>
      <c r="DR24" s="689"/>
      <c r="DS24" s="689"/>
      <c r="DT24" s="689"/>
      <c r="DU24" s="689"/>
      <c r="DV24" s="735"/>
      <c r="DW24" s="736">
        <v>50</v>
      </c>
      <c r="DX24" s="705"/>
      <c r="DY24" s="705"/>
      <c r="DZ24" s="705"/>
      <c r="EA24" s="705"/>
      <c r="EB24" s="705"/>
      <c r="EC24" s="737"/>
    </row>
    <row r="25" spans="2:133" ht="11.25" customHeight="1" x14ac:dyDescent="0.15">
      <c r="B25" s="620" t="s">
        <v>294</v>
      </c>
      <c r="C25" s="621"/>
      <c r="D25" s="621"/>
      <c r="E25" s="621"/>
      <c r="F25" s="621"/>
      <c r="G25" s="621"/>
      <c r="H25" s="621"/>
      <c r="I25" s="621"/>
      <c r="J25" s="621"/>
      <c r="K25" s="621"/>
      <c r="L25" s="621"/>
      <c r="M25" s="621"/>
      <c r="N25" s="621"/>
      <c r="O25" s="621"/>
      <c r="P25" s="621"/>
      <c r="Q25" s="622"/>
      <c r="R25" s="623">
        <v>595519</v>
      </c>
      <c r="S25" s="626"/>
      <c r="T25" s="626"/>
      <c r="U25" s="626"/>
      <c r="V25" s="626"/>
      <c r="W25" s="626"/>
      <c r="X25" s="626"/>
      <c r="Y25" s="627"/>
      <c r="Z25" s="685">
        <v>2.8</v>
      </c>
      <c r="AA25" s="685"/>
      <c r="AB25" s="685"/>
      <c r="AC25" s="685"/>
      <c r="AD25" s="686">
        <v>16441</v>
      </c>
      <c r="AE25" s="686"/>
      <c r="AF25" s="686"/>
      <c r="AG25" s="686"/>
      <c r="AH25" s="686"/>
      <c r="AI25" s="686"/>
      <c r="AJ25" s="686"/>
      <c r="AK25" s="686"/>
      <c r="AL25" s="628">
        <v>0.1</v>
      </c>
      <c r="AM25" s="629"/>
      <c r="AN25" s="629"/>
      <c r="AO25" s="687"/>
      <c r="AP25" s="731" t="s">
        <v>295</v>
      </c>
      <c r="AQ25" s="738"/>
      <c r="AR25" s="738"/>
      <c r="AS25" s="738"/>
      <c r="AT25" s="738"/>
      <c r="AU25" s="738"/>
      <c r="AV25" s="738"/>
      <c r="AW25" s="738"/>
      <c r="AX25" s="738"/>
      <c r="AY25" s="738"/>
      <c r="AZ25" s="738"/>
      <c r="BA25" s="738"/>
      <c r="BB25" s="738"/>
      <c r="BC25" s="738"/>
      <c r="BD25" s="738"/>
      <c r="BE25" s="738"/>
      <c r="BF25" s="733"/>
      <c r="BG25" s="623" t="s">
        <v>185</v>
      </c>
      <c r="BH25" s="626"/>
      <c r="BI25" s="626"/>
      <c r="BJ25" s="626"/>
      <c r="BK25" s="626"/>
      <c r="BL25" s="626"/>
      <c r="BM25" s="626"/>
      <c r="BN25" s="627"/>
      <c r="BO25" s="685" t="s">
        <v>185</v>
      </c>
      <c r="BP25" s="685"/>
      <c r="BQ25" s="685"/>
      <c r="BR25" s="685"/>
      <c r="BS25" s="631" t="s">
        <v>230</v>
      </c>
      <c r="BT25" s="626"/>
      <c r="BU25" s="626"/>
      <c r="BV25" s="626"/>
      <c r="BW25" s="626"/>
      <c r="BX25" s="626"/>
      <c r="BY25" s="626"/>
      <c r="BZ25" s="626"/>
      <c r="CA25" s="626"/>
      <c r="CB25" s="666"/>
      <c r="CD25" s="667" t="s">
        <v>296</v>
      </c>
      <c r="CE25" s="664"/>
      <c r="CF25" s="664"/>
      <c r="CG25" s="664"/>
      <c r="CH25" s="664"/>
      <c r="CI25" s="664"/>
      <c r="CJ25" s="664"/>
      <c r="CK25" s="664"/>
      <c r="CL25" s="664"/>
      <c r="CM25" s="664"/>
      <c r="CN25" s="664"/>
      <c r="CO25" s="664"/>
      <c r="CP25" s="664"/>
      <c r="CQ25" s="665"/>
      <c r="CR25" s="623">
        <v>2826557</v>
      </c>
      <c r="CS25" s="624"/>
      <c r="CT25" s="624"/>
      <c r="CU25" s="624"/>
      <c r="CV25" s="624"/>
      <c r="CW25" s="624"/>
      <c r="CX25" s="624"/>
      <c r="CY25" s="625"/>
      <c r="CZ25" s="628">
        <v>13.8</v>
      </c>
      <c r="DA25" s="657"/>
      <c r="DB25" s="657"/>
      <c r="DC25" s="658"/>
      <c r="DD25" s="631">
        <v>2483366</v>
      </c>
      <c r="DE25" s="624"/>
      <c r="DF25" s="624"/>
      <c r="DG25" s="624"/>
      <c r="DH25" s="624"/>
      <c r="DI25" s="624"/>
      <c r="DJ25" s="624"/>
      <c r="DK25" s="625"/>
      <c r="DL25" s="631">
        <v>2332974</v>
      </c>
      <c r="DM25" s="624"/>
      <c r="DN25" s="624"/>
      <c r="DO25" s="624"/>
      <c r="DP25" s="624"/>
      <c r="DQ25" s="624"/>
      <c r="DR25" s="624"/>
      <c r="DS25" s="624"/>
      <c r="DT25" s="624"/>
      <c r="DU25" s="624"/>
      <c r="DV25" s="625"/>
      <c r="DW25" s="628">
        <v>18.2</v>
      </c>
      <c r="DX25" s="657"/>
      <c r="DY25" s="657"/>
      <c r="DZ25" s="657"/>
      <c r="EA25" s="657"/>
      <c r="EB25" s="657"/>
      <c r="EC25" s="659"/>
    </row>
    <row r="26" spans="2:133" ht="11.25" customHeight="1" x14ac:dyDescent="0.15">
      <c r="B26" s="620" t="s">
        <v>297</v>
      </c>
      <c r="C26" s="621"/>
      <c r="D26" s="621"/>
      <c r="E26" s="621"/>
      <c r="F26" s="621"/>
      <c r="G26" s="621"/>
      <c r="H26" s="621"/>
      <c r="I26" s="621"/>
      <c r="J26" s="621"/>
      <c r="K26" s="621"/>
      <c r="L26" s="621"/>
      <c r="M26" s="621"/>
      <c r="N26" s="621"/>
      <c r="O26" s="621"/>
      <c r="P26" s="621"/>
      <c r="Q26" s="622"/>
      <c r="R26" s="623">
        <v>94302</v>
      </c>
      <c r="S26" s="626"/>
      <c r="T26" s="626"/>
      <c r="U26" s="626"/>
      <c r="V26" s="626"/>
      <c r="W26" s="626"/>
      <c r="X26" s="626"/>
      <c r="Y26" s="627"/>
      <c r="Z26" s="685">
        <v>0.4</v>
      </c>
      <c r="AA26" s="685"/>
      <c r="AB26" s="685"/>
      <c r="AC26" s="685"/>
      <c r="AD26" s="686" t="s">
        <v>185</v>
      </c>
      <c r="AE26" s="686"/>
      <c r="AF26" s="686"/>
      <c r="AG26" s="686"/>
      <c r="AH26" s="686"/>
      <c r="AI26" s="686"/>
      <c r="AJ26" s="686"/>
      <c r="AK26" s="686"/>
      <c r="AL26" s="628" t="s">
        <v>230</v>
      </c>
      <c r="AM26" s="629"/>
      <c r="AN26" s="629"/>
      <c r="AO26" s="687"/>
      <c r="AP26" s="731" t="s">
        <v>298</v>
      </c>
      <c r="AQ26" s="732"/>
      <c r="AR26" s="732"/>
      <c r="AS26" s="732"/>
      <c r="AT26" s="732"/>
      <c r="AU26" s="732"/>
      <c r="AV26" s="732"/>
      <c r="AW26" s="732"/>
      <c r="AX26" s="732"/>
      <c r="AY26" s="732"/>
      <c r="AZ26" s="732"/>
      <c r="BA26" s="732"/>
      <c r="BB26" s="732"/>
      <c r="BC26" s="732"/>
      <c r="BD26" s="732"/>
      <c r="BE26" s="732"/>
      <c r="BF26" s="733"/>
      <c r="BG26" s="623" t="s">
        <v>230</v>
      </c>
      <c r="BH26" s="626"/>
      <c r="BI26" s="626"/>
      <c r="BJ26" s="626"/>
      <c r="BK26" s="626"/>
      <c r="BL26" s="626"/>
      <c r="BM26" s="626"/>
      <c r="BN26" s="627"/>
      <c r="BO26" s="685" t="s">
        <v>230</v>
      </c>
      <c r="BP26" s="685"/>
      <c r="BQ26" s="685"/>
      <c r="BR26" s="685"/>
      <c r="BS26" s="631" t="s">
        <v>185</v>
      </c>
      <c r="BT26" s="626"/>
      <c r="BU26" s="626"/>
      <c r="BV26" s="626"/>
      <c r="BW26" s="626"/>
      <c r="BX26" s="626"/>
      <c r="BY26" s="626"/>
      <c r="BZ26" s="626"/>
      <c r="CA26" s="626"/>
      <c r="CB26" s="666"/>
      <c r="CD26" s="667" t="s">
        <v>299</v>
      </c>
      <c r="CE26" s="664"/>
      <c r="CF26" s="664"/>
      <c r="CG26" s="664"/>
      <c r="CH26" s="664"/>
      <c r="CI26" s="664"/>
      <c r="CJ26" s="664"/>
      <c r="CK26" s="664"/>
      <c r="CL26" s="664"/>
      <c r="CM26" s="664"/>
      <c r="CN26" s="664"/>
      <c r="CO26" s="664"/>
      <c r="CP26" s="664"/>
      <c r="CQ26" s="665"/>
      <c r="CR26" s="623">
        <v>1762422</v>
      </c>
      <c r="CS26" s="626"/>
      <c r="CT26" s="626"/>
      <c r="CU26" s="626"/>
      <c r="CV26" s="626"/>
      <c r="CW26" s="626"/>
      <c r="CX26" s="626"/>
      <c r="CY26" s="627"/>
      <c r="CZ26" s="628">
        <v>8.6</v>
      </c>
      <c r="DA26" s="657"/>
      <c r="DB26" s="657"/>
      <c r="DC26" s="658"/>
      <c r="DD26" s="631">
        <v>1431158</v>
      </c>
      <c r="DE26" s="626"/>
      <c r="DF26" s="626"/>
      <c r="DG26" s="626"/>
      <c r="DH26" s="626"/>
      <c r="DI26" s="626"/>
      <c r="DJ26" s="626"/>
      <c r="DK26" s="627"/>
      <c r="DL26" s="631" t="s">
        <v>230</v>
      </c>
      <c r="DM26" s="626"/>
      <c r="DN26" s="626"/>
      <c r="DO26" s="626"/>
      <c r="DP26" s="626"/>
      <c r="DQ26" s="626"/>
      <c r="DR26" s="626"/>
      <c r="DS26" s="626"/>
      <c r="DT26" s="626"/>
      <c r="DU26" s="626"/>
      <c r="DV26" s="627"/>
      <c r="DW26" s="628" t="s">
        <v>230</v>
      </c>
      <c r="DX26" s="657"/>
      <c r="DY26" s="657"/>
      <c r="DZ26" s="657"/>
      <c r="EA26" s="657"/>
      <c r="EB26" s="657"/>
      <c r="EC26" s="659"/>
    </row>
    <row r="27" spans="2:133" ht="11.25" customHeight="1" x14ac:dyDescent="0.15">
      <c r="B27" s="620" t="s">
        <v>300</v>
      </c>
      <c r="C27" s="621"/>
      <c r="D27" s="621"/>
      <c r="E27" s="621"/>
      <c r="F27" s="621"/>
      <c r="G27" s="621"/>
      <c r="H27" s="621"/>
      <c r="I27" s="621"/>
      <c r="J27" s="621"/>
      <c r="K27" s="621"/>
      <c r="L27" s="621"/>
      <c r="M27" s="621"/>
      <c r="N27" s="621"/>
      <c r="O27" s="621"/>
      <c r="P27" s="621"/>
      <c r="Q27" s="622"/>
      <c r="R27" s="623">
        <v>1590508</v>
      </c>
      <c r="S27" s="626"/>
      <c r="T27" s="626"/>
      <c r="U27" s="626"/>
      <c r="V27" s="626"/>
      <c r="W27" s="626"/>
      <c r="X27" s="626"/>
      <c r="Y27" s="627"/>
      <c r="Z27" s="685">
        <v>7.5</v>
      </c>
      <c r="AA27" s="685"/>
      <c r="AB27" s="685"/>
      <c r="AC27" s="685"/>
      <c r="AD27" s="686" t="s">
        <v>230</v>
      </c>
      <c r="AE27" s="686"/>
      <c r="AF27" s="686"/>
      <c r="AG27" s="686"/>
      <c r="AH27" s="686"/>
      <c r="AI27" s="686"/>
      <c r="AJ27" s="686"/>
      <c r="AK27" s="686"/>
      <c r="AL27" s="628" t="s">
        <v>230</v>
      </c>
      <c r="AM27" s="629"/>
      <c r="AN27" s="629"/>
      <c r="AO27" s="687"/>
      <c r="AP27" s="620" t="s">
        <v>301</v>
      </c>
      <c r="AQ27" s="621"/>
      <c r="AR27" s="621"/>
      <c r="AS27" s="621"/>
      <c r="AT27" s="621"/>
      <c r="AU27" s="621"/>
      <c r="AV27" s="621"/>
      <c r="AW27" s="621"/>
      <c r="AX27" s="621"/>
      <c r="AY27" s="621"/>
      <c r="AZ27" s="621"/>
      <c r="BA27" s="621"/>
      <c r="BB27" s="621"/>
      <c r="BC27" s="621"/>
      <c r="BD27" s="621"/>
      <c r="BE27" s="621"/>
      <c r="BF27" s="622"/>
      <c r="BG27" s="623">
        <v>4411010</v>
      </c>
      <c r="BH27" s="626"/>
      <c r="BI27" s="626"/>
      <c r="BJ27" s="626"/>
      <c r="BK27" s="626"/>
      <c r="BL27" s="626"/>
      <c r="BM27" s="626"/>
      <c r="BN27" s="627"/>
      <c r="BO27" s="685">
        <v>100</v>
      </c>
      <c r="BP27" s="685"/>
      <c r="BQ27" s="685"/>
      <c r="BR27" s="685"/>
      <c r="BS27" s="631" t="s">
        <v>185</v>
      </c>
      <c r="BT27" s="626"/>
      <c r="BU27" s="626"/>
      <c r="BV27" s="626"/>
      <c r="BW27" s="626"/>
      <c r="BX27" s="626"/>
      <c r="BY27" s="626"/>
      <c r="BZ27" s="626"/>
      <c r="CA27" s="626"/>
      <c r="CB27" s="666"/>
      <c r="CD27" s="667" t="s">
        <v>302</v>
      </c>
      <c r="CE27" s="664"/>
      <c r="CF27" s="664"/>
      <c r="CG27" s="664"/>
      <c r="CH27" s="664"/>
      <c r="CI27" s="664"/>
      <c r="CJ27" s="664"/>
      <c r="CK27" s="664"/>
      <c r="CL27" s="664"/>
      <c r="CM27" s="664"/>
      <c r="CN27" s="664"/>
      <c r="CO27" s="664"/>
      <c r="CP27" s="664"/>
      <c r="CQ27" s="665"/>
      <c r="CR27" s="623">
        <v>2540792</v>
      </c>
      <c r="CS27" s="624"/>
      <c r="CT27" s="624"/>
      <c r="CU27" s="624"/>
      <c r="CV27" s="624"/>
      <c r="CW27" s="624"/>
      <c r="CX27" s="624"/>
      <c r="CY27" s="625"/>
      <c r="CZ27" s="628">
        <v>12.4</v>
      </c>
      <c r="DA27" s="657"/>
      <c r="DB27" s="657"/>
      <c r="DC27" s="658"/>
      <c r="DD27" s="631">
        <v>880815</v>
      </c>
      <c r="DE27" s="624"/>
      <c r="DF27" s="624"/>
      <c r="DG27" s="624"/>
      <c r="DH27" s="624"/>
      <c r="DI27" s="624"/>
      <c r="DJ27" s="624"/>
      <c r="DK27" s="625"/>
      <c r="DL27" s="631">
        <v>880688</v>
      </c>
      <c r="DM27" s="624"/>
      <c r="DN27" s="624"/>
      <c r="DO27" s="624"/>
      <c r="DP27" s="624"/>
      <c r="DQ27" s="624"/>
      <c r="DR27" s="624"/>
      <c r="DS27" s="624"/>
      <c r="DT27" s="624"/>
      <c r="DU27" s="624"/>
      <c r="DV27" s="625"/>
      <c r="DW27" s="628">
        <v>6.9</v>
      </c>
      <c r="DX27" s="657"/>
      <c r="DY27" s="657"/>
      <c r="DZ27" s="657"/>
      <c r="EA27" s="657"/>
      <c r="EB27" s="657"/>
      <c r="EC27" s="659"/>
    </row>
    <row r="28" spans="2:133" ht="11.25" customHeight="1" x14ac:dyDescent="0.15">
      <c r="B28" s="728" t="s">
        <v>303</v>
      </c>
      <c r="C28" s="729"/>
      <c r="D28" s="729"/>
      <c r="E28" s="729"/>
      <c r="F28" s="729"/>
      <c r="G28" s="729"/>
      <c r="H28" s="729"/>
      <c r="I28" s="729"/>
      <c r="J28" s="729"/>
      <c r="K28" s="729"/>
      <c r="L28" s="729"/>
      <c r="M28" s="729"/>
      <c r="N28" s="729"/>
      <c r="O28" s="729"/>
      <c r="P28" s="729"/>
      <c r="Q28" s="730"/>
      <c r="R28" s="623" t="s">
        <v>185</v>
      </c>
      <c r="S28" s="626"/>
      <c r="T28" s="626"/>
      <c r="U28" s="626"/>
      <c r="V28" s="626"/>
      <c r="W28" s="626"/>
      <c r="X28" s="626"/>
      <c r="Y28" s="627"/>
      <c r="Z28" s="685" t="s">
        <v>230</v>
      </c>
      <c r="AA28" s="685"/>
      <c r="AB28" s="685"/>
      <c r="AC28" s="685"/>
      <c r="AD28" s="686" t="s">
        <v>230</v>
      </c>
      <c r="AE28" s="686"/>
      <c r="AF28" s="686"/>
      <c r="AG28" s="686"/>
      <c r="AH28" s="686"/>
      <c r="AI28" s="686"/>
      <c r="AJ28" s="686"/>
      <c r="AK28" s="686"/>
      <c r="AL28" s="628" t="s">
        <v>230</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304</v>
      </c>
      <c r="CE28" s="664"/>
      <c r="CF28" s="664"/>
      <c r="CG28" s="664"/>
      <c r="CH28" s="664"/>
      <c r="CI28" s="664"/>
      <c r="CJ28" s="664"/>
      <c r="CK28" s="664"/>
      <c r="CL28" s="664"/>
      <c r="CM28" s="664"/>
      <c r="CN28" s="664"/>
      <c r="CO28" s="664"/>
      <c r="CP28" s="664"/>
      <c r="CQ28" s="665"/>
      <c r="CR28" s="623">
        <v>4000730</v>
      </c>
      <c r="CS28" s="626"/>
      <c r="CT28" s="626"/>
      <c r="CU28" s="626"/>
      <c r="CV28" s="626"/>
      <c r="CW28" s="626"/>
      <c r="CX28" s="626"/>
      <c r="CY28" s="627"/>
      <c r="CZ28" s="628">
        <v>19.5</v>
      </c>
      <c r="DA28" s="657"/>
      <c r="DB28" s="657"/>
      <c r="DC28" s="658"/>
      <c r="DD28" s="631">
        <v>3846225</v>
      </c>
      <c r="DE28" s="626"/>
      <c r="DF28" s="626"/>
      <c r="DG28" s="626"/>
      <c r="DH28" s="626"/>
      <c r="DI28" s="626"/>
      <c r="DJ28" s="626"/>
      <c r="DK28" s="627"/>
      <c r="DL28" s="631">
        <v>3189125</v>
      </c>
      <c r="DM28" s="626"/>
      <c r="DN28" s="626"/>
      <c r="DO28" s="626"/>
      <c r="DP28" s="626"/>
      <c r="DQ28" s="626"/>
      <c r="DR28" s="626"/>
      <c r="DS28" s="626"/>
      <c r="DT28" s="626"/>
      <c r="DU28" s="626"/>
      <c r="DV28" s="627"/>
      <c r="DW28" s="628">
        <v>24.9</v>
      </c>
      <c r="DX28" s="657"/>
      <c r="DY28" s="657"/>
      <c r="DZ28" s="657"/>
      <c r="EA28" s="657"/>
      <c r="EB28" s="657"/>
      <c r="EC28" s="659"/>
    </row>
    <row r="29" spans="2:133" ht="11.25" customHeight="1" x14ac:dyDescent="0.15">
      <c r="B29" s="620" t="s">
        <v>305</v>
      </c>
      <c r="C29" s="621"/>
      <c r="D29" s="621"/>
      <c r="E29" s="621"/>
      <c r="F29" s="621"/>
      <c r="G29" s="621"/>
      <c r="H29" s="621"/>
      <c r="I29" s="621"/>
      <c r="J29" s="621"/>
      <c r="K29" s="621"/>
      <c r="L29" s="621"/>
      <c r="M29" s="621"/>
      <c r="N29" s="621"/>
      <c r="O29" s="621"/>
      <c r="P29" s="621"/>
      <c r="Q29" s="622"/>
      <c r="R29" s="623">
        <v>1571634</v>
      </c>
      <c r="S29" s="626"/>
      <c r="T29" s="626"/>
      <c r="U29" s="626"/>
      <c r="V29" s="626"/>
      <c r="W29" s="626"/>
      <c r="X29" s="626"/>
      <c r="Y29" s="627"/>
      <c r="Z29" s="685">
        <v>7.4</v>
      </c>
      <c r="AA29" s="685"/>
      <c r="AB29" s="685"/>
      <c r="AC29" s="685"/>
      <c r="AD29" s="686" t="s">
        <v>230</v>
      </c>
      <c r="AE29" s="686"/>
      <c r="AF29" s="686"/>
      <c r="AG29" s="686"/>
      <c r="AH29" s="686"/>
      <c r="AI29" s="686"/>
      <c r="AJ29" s="686"/>
      <c r="AK29" s="686"/>
      <c r="AL29" s="628" t="s">
        <v>185</v>
      </c>
      <c r="AM29" s="629"/>
      <c r="AN29" s="629"/>
      <c r="AO29" s="687"/>
      <c r="AP29" s="697" t="s">
        <v>224</v>
      </c>
      <c r="AQ29" s="698"/>
      <c r="AR29" s="698"/>
      <c r="AS29" s="698"/>
      <c r="AT29" s="698"/>
      <c r="AU29" s="698"/>
      <c r="AV29" s="698"/>
      <c r="AW29" s="698"/>
      <c r="AX29" s="698"/>
      <c r="AY29" s="698"/>
      <c r="AZ29" s="698"/>
      <c r="BA29" s="698"/>
      <c r="BB29" s="698"/>
      <c r="BC29" s="698"/>
      <c r="BD29" s="698"/>
      <c r="BE29" s="698"/>
      <c r="BF29" s="699"/>
      <c r="BG29" s="697" t="s">
        <v>306</v>
      </c>
      <c r="BH29" s="725"/>
      <c r="BI29" s="725"/>
      <c r="BJ29" s="725"/>
      <c r="BK29" s="725"/>
      <c r="BL29" s="725"/>
      <c r="BM29" s="725"/>
      <c r="BN29" s="725"/>
      <c r="BO29" s="725"/>
      <c r="BP29" s="725"/>
      <c r="BQ29" s="726"/>
      <c r="BR29" s="697" t="s">
        <v>307</v>
      </c>
      <c r="BS29" s="725"/>
      <c r="BT29" s="725"/>
      <c r="BU29" s="725"/>
      <c r="BV29" s="725"/>
      <c r="BW29" s="725"/>
      <c r="BX29" s="725"/>
      <c r="BY29" s="725"/>
      <c r="BZ29" s="725"/>
      <c r="CA29" s="725"/>
      <c r="CB29" s="726"/>
      <c r="CD29" s="707" t="s">
        <v>308</v>
      </c>
      <c r="CE29" s="708"/>
      <c r="CF29" s="667" t="s">
        <v>309</v>
      </c>
      <c r="CG29" s="664"/>
      <c r="CH29" s="664"/>
      <c r="CI29" s="664"/>
      <c r="CJ29" s="664"/>
      <c r="CK29" s="664"/>
      <c r="CL29" s="664"/>
      <c r="CM29" s="664"/>
      <c r="CN29" s="664"/>
      <c r="CO29" s="664"/>
      <c r="CP29" s="664"/>
      <c r="CQ29" s="665"/>
      <c r="CR29" s="623">
        <v>4000670</v>
      </c>
      <c r="CS29" s="624"/>
      <c r="CT29" s="624"/>
      <c r="CU29" s="624"/>
      <c r="CV29" s="624"/>
      <c r="CW29" s="624"/>
      <c r="CX29" s="624"/>
      <c r="CY29" s="625"/>
      <c r="CZ29" s="628">
        <v>19.5</v>
      </c>
      <c r="DA29" s="657"/>
      <c r="DB29" s="657"/>
      <c r="DC29" s="658"/>
      <c r="DD29" s="631">
        <v>3846165</v>
      </c>
      <c r="DE29" s="624"/>
      <c r="DF29" s="624"/>
      <c r="DG29" s="624"/>
      <c r="DH29" s="624"/>
      <c r="DI29" s="624"/>
      <c r="DJ29" s="624"/>
      <c r="DK29" s="625"/>
      <c r="DL29" s="631">
        <v>3189065</v>
      </c>
      <c r="DM29" s="624"/>
      <c r="DN29" s="624"/>
      <c r="DO29" s="624"/>
      <c r="DP29" s="624"/>
      <c r="DQ29" s="624"/>
      <c r="DR29" s="624"/>
      <c r="DS29" s="624"/>
      <c r="DT29" s="624"/>
      <c r="DU29" s="624"/>
      <c r="DV29" s="625"/>
      <c r="DW29" s="628">
        <v>24.9</v>
      </c>
      <c r="DX29" s="657"/>
      <c r="DY29" s="657"/>
      <c r="DZ29" s="657"/>
      <c r="EA29" s="657"/>
      <c r="EB29" s="657"/>
      <c r="EC29" s="659"/>
    </row>
    <row r="30" spans="2:133" ht="11.25" customHeight="1" x14ac:dyDescent="0.15">
      <c r="B30" s="620" t="s">
        <v>310</v>
      </c>
      <c r="C30" s="621"/>
      <c r="D30" s="621"/>
      <c r="E30" s="621"/>
      <c r="F30" s="621"/>
      <c r="G30" s="621"/>
      <c r="H30" s="621"/>
      <c r="I30" s="621"/>
      <c r="J30" s="621"/>
      <c r="K30" s="621"/>
      <c r="L30" s="621"/>
      <c r="M30" s="621"/>
      <c r="N30" s="621"/>
      <c r="O30" s="621"/>
      <c r="P30" s="621"/>
      <c r="Q30" s="622"/>
      <c r="R30" s="623">
        <v>229457</v>
      </c>
      <c r="S30" s="626"/>
      <c r="T30" s="626"/>
      <c r="U30" s="626"/>
      <c r="V30" s="626"/>
      <c r="W30" s="626"/>
      <c r="X30" s="626"/>
      <c r="Y30" s="627"/>
      <c r="Z30" s="685">
        <v>1.1000000000000001</v>
      </c>
      <c r="AA30" s="685"/>
      <c r="AB30" s="685"/>
      <c r="AC30" s="685"/>
      <c r="AD30" s="686">
        <v>3317</v>
      </c>
      <c r="AE30" s="686"/>
      <c r="AF30" s="686"/>
      <c r="AG30" s="686"/>
      <c r="AH30" s="686"/>
      <c r="AI30" s="686"/>
      <c r="AJ30" s="686"/>
      <c r="AK30" s="686"/>
      <c r="AL30" s="628">
        <v>0</v>
      </c>
      <c r="AM30" s="629"/>
      <c r="AN30" s="629"/>
      <c r="AO30" s="687"/>
      <c r="AP30" s="713" t="s">
        <v>311</v>
      </c>
      <c r="AQ30" s="714"/>
      <c r="AR30" s="714"/>
      <c r="AS30" s="714"/>
      <c r="AT30" s="719" t="s">
        <v>312</v>
      </c>
      <c r="AU30" s="230"/>
      <c r="AV30" s="230"/>
      <c r="AW30" s="230"/>
      <c r="AX30" s="722" t="s">
        <v>188</v>
      </c>
      <c r="AY30" s="723"/>
      <c r="AZ30" s="723"/>
      <c r="BA30" s="723"/>
      <c r="BB30" s="723"/>
      <c r="BC30" s="723"/>
      <c r="BD30" s="723"/>
      <c r="BE30" s="723"/>
      <c r="BF30" s="724"/>
      <c r="BG30" s="703">
        <v>98.7</v>
      </c>
      <c r="BH30" s="704"/>
      <c r="BI30" s="704"/>
      <c r="BJ30" s="704"/>
      <c r="BK30" s="704"/>
      <c r="BL30" s="704"/>
      <c r="BM30" s="705">
        <v>94.7</v>
      </c>
      <c r="BN30" s="704"/>
      <c r="BO30" s="704"/>
      <c r="BP30" s="704"/>
      <c r="BQ30" s="706"/>
      <c r="BR30" s="703">
        <v>98.7</v>
      </c>
      <c r="BS30" s="704"/>
      <c r="BT30" s="704"/>
      <c r="BU30" s="704"/>
      <c r="BV30" s="704"/>
      <c r="BW30" s="704"/>
      <c r="BX30" s="705">
        <v>94</v>
      </c>
      <c r="BY30" s="704"/>
      <c r="BZ30" s="704"/>
      <c r="CA30" s="704"/>
      <c r="CB30" s="706"/>
      <c r="CD30" s="709"/>
      <c r="CE30" s="710"/>
      <c r="CF30" s="667" t="s">
        <v>313</v>
      </c>
      <c r="CG30" s="664"/>
      <c r="CH30" s="664"/>
      <c r="CI30" s="664"/>
      <c r="CJ30" s="664"/>
      <c r="CK30" s="664"/>
      <c r="CL30" s="664"/>
      <c r="CM30" s="664"/>
      <c r="CN30" s="664"/>
      <c r="CO30" s="664"/>
      <c r="CP30" s="664"/>
      <c r="CQ30" s="665"/>
      <c r="CR30" s="623">
        <v>3806695</v>
      </c>
      <c r="CS30" s="626"/>
      <c r="CT30" s="626"/>
      <c r="CU30" s="626"/>
      <c r="CV30" s="626"/>
      <c r="CW30" s="626"/>
      <c r="CX30" s="626"/>
      <c r="CY30" s="627"/>
      <c r="CZ30" s="628">
        <v>18.600000000000001</v>
      </c>
      <c r="DA30" s="657"/>
      <c r="DB30" s="657"/>
      <c r="DC30" s="658"/>
      <c r="DD30" s="631">
        <v>3657896</v>
      </c>
      <c r="DE30" s="626"/>
      <c r="DF30" s="626"/>
      <c r="DG30" s="626"/>
      <c r="DH30" s="626"/>
      <c r="DI30" s="626"/>
      <c r="DJ30" s="626"/>
      <c r="DK30" s="627"/>
      <c r="DL30" s="631">
        <v>3000796</v>
      </c>
      <c r="DM30" s="626"/>
      <c r="DN30" s="626"/>
      <c r="DO30" s="626"/>
      <c r="DP30" s="626"/>
      <c r="DQ30" s="626"/>
      <c r="DR30" s="626"/>
      <c r="DS30" s="626"/>
      <c r="DT30" s="626"/>
      <c r="DU30" s="626"/>
      <c r="DV30" s="627"/>
      <c r="DW30" s="628">
        <v>23.4</v>
      </c>
      <c r="DX30" s="657"/>
      <c r="DY30" s="657"/>
      <c r="DZ30" s="657"/>
      <c r="EA30" s="657"/>
      <c r="EB30" s="657"/>
      <c r="EC30" s="659"/>
    </row>
    <row r="31" spans="2:133" ht="11.25" customHeight="1" x14ac:dyDescent="0.15">
      <c r="B31" s="620" t="s">
        <v>314</v>
      </c>
      <c r="C31" s="621"/>
      <c r="D31" s="621"/>
      <c r="E31" s="621"/>
      <c r="F31" s="621"/>
      <c r="G31" s="621"/>
      <c r="H31" s="621"/>
      <c r="I31" s="621"/>
      <c r="J31" s="621"/>
      <c r="K31" s="621"/>
      <c r="L31" s="621"/>
      <c r="M31" s="621"/>
      <c r="N31" s="621"/>
      <c r="O31" s="621"/>
      <c r="P31" s="621"/>
      <c r="Q31" s="622"/>
      <c r="R31" s="623">
        <v>451645</v>
      </c>
      <c r="S31" s="626"/>
      <c r="T31" s="626"/>
      <c r="U31" s="626"/>
      <c r="V31" s="626"/>
      <c r="W31" s="626"/>
      <c r="X31" s="626"/>
      <c r="Y31" s="627"/>
      <c r="Z31" s="685">
        <v>2.1</v>
      </c>
      <c r="AA31" s="685"/>
      <c r="AB31" s="685"/>
      <c r="AC31" s="685"/>
      <c r="AD31" s="686" t="s">
        <v>230</v>
      </c>
      <c r="AE31" s="686"/>
      <c r="AF31" s="686"/>
      <c r="AG31" s="686"/>
      <c r="AH31" s="686"/>
      <c r="AI31" s="686"/>
      <c r="AJ31" s="686"/>
      <c r="AK31" s="686"/>
      <c r="AL31" s="628" t="s">
        <v>230</v>
      </c>
      <c r="AM31" s="629"/>
      <c r="AN31" s="629"/>
      <c r="AO31" s="687"/>
      <c r="AP31" s="715"/>
      <c r="AQ31" s="716"/>
      <c r="AR31" s="716"/>
      <c r="AS31" s="716"/>
      <c r="AT31" s="720"/>
      <c r="AU31" s="229" t="s">
        <v>315</v>
      </c>
      <c r="AV31" s="229"/>
      <c r="AW31" s="229"/>
      <c r="AX31" s="620" t="s">
        <v>316</v>
      </c>
      <c r="AY31" s="621"/>
      <c r="AZ31" s="621"/>
      <c r="BA31" s="621"/>
      <c r="BB31" s="621"/>
      <c r="BC31" s="621"/>
      <c r="BD31" s="621"/>
      <c r="BE31" s="621"/>
      <c r="BF31" s="622"/>
      <c r="BG31" s="701">
        <v>98.7</v>
      </c>
      <c r="BH31" s="624"/>
      <c r="BI31" s="624"/>
      <c r="BJ31" s="624"/>
      <c r="BK31" s="624"/>
      <c r="BL31" s="624"/>
      <c r="BM31" s="629">
        <v>95</v>
      </c>
      <c r="BN31" s="702"/>
      <c r="BO31" s="702"/>
      <c r="BP31" s="702"/>
      <c r="BQ31" s="663"/>
      <c r="BR31" s="701">
        <v>98.8</v>
      </c>
      <c r="BS31" s="624"/>
      <c r="BT31" s="624"/>
      <c r="BU31" s="624"/>
      <c r="BV31" s="624"/>
      <c r="BW31" s="624"/>
      <c r="BX31" s="629">
        <v>94.8</v>
      </c>
      <c r="BY31" s="702"/>
      <c r="BZ31" s="702"/>
      <c r="CA31" s="702"/>
      <c r="CB31" s="663"/>
      <c r="CD31" s="709"/>
      <c r="CE31" s="710"/>
      <c r="CF31" s="667" t="s">
        <v>317</v>
      </c>
      <c r="CG31" s="664"/>
      <c r="CH31" s="664"/>
      <c r="CI31" s="664"/>
      <c r="CJ31" s="664"/>
      <c r="CK31" s="664"/>
      <c r="CL31" s="664"/>
      <c r="CM31" s="664"/>
      <c r="CN31" s="664"/>
      <c r="CO31" s="664"/>
      <c r="CP31" s="664"/>
      <c r="CQ31" s="665"/>
      <c r="CR31" s="623">
        <v>193975</v>
      </c>
      <c r="CS31" s="624"/>
      <c r="CT31" s="624"/>
      <c r="CU31" s="624"/>
      <c r="CV31" s="624"/>
      <c r="CW31" s="624"/>
      <c r="CX31" s="624"/>
      <c r="CY31" s="625"/>
      <c r="CZ31" s="628">
        <v>0.9</v>
      </c>
      <c r="DA31" s="657"/>
      <c r="DB31" s="657"/>
      <c r="DC31" s="658"/>
      <c r="DD31" s="631">
        <v>188269</v>
      </c>
      <c r="DE31" s="624"/>
      <c r="DF31" s="624"/>
      <c r="DG31" s="624"/>
      <c r="DH31" s="624"/>
      <c r="DI31" s="624"/>
      <c r="DJ31" s="624"/>
      <c r="DK31" s="625"/>
      <c r="DL31" s="631">
        <v>188269</v>
      </c>
      <c r="DM31" s="624"/>
      <c r="DN31" s="624"/>
      <c r="DO31" s="624"/>
      <c r="DP31" s="624"/>
      <c r="DQ31" s="624"/>
      <c r="DR31" s="624"/>
      <c r="DS31" s="624"/>
      <c r="DT31" s="624"/>
      <c r="DU31" s="624"/>
      <c r="DV31" s="625"/>
      <c r="DW31" s="628">
        <v>1.5</v>
      </c>
      <c r="DX31" s="657"/>
      <c r="DY31" s="657"/>
      <c r="DZ31" s="657"/>
      <c r="EA31" s="657"/>
      <c r="EB31" s="657"/>
      <c r="EC31" s="659"/>
    </row>
    <row r="32" spans="2:133" ht="11.25" customHeight="1" x14ac:dyDescent="0.15">
      <c r="B32" s="620" t="s">
        <v>318</v>
      </c>
      <c r="C32" s="621"/>
      <c r="D32" s="621"/>
      <c r="E32" s="621"/>
      <c r="F32" s="621"/>
      <c r="G32" s="621"/>
      <c r="H32" s="621"/>
      <c r="I32" s="621"/>
      <c r="J32" s="621"/>
      <c r="K32" s="621"/>
      <c r="L32" s="621"/>
      <c r="M32" s="621"/>
      <c r="N32" s="621"/>
      <c r="O32" s="621"/>
      <c r="P32" s="621"/>
      <c r="Q32" s="622"/>
      <c r="R32" s="623">
        <v>797173</v>
      </c>
      <c r="S32" s="626"/>
      <c r="T32" s="626"/>
      <c r="U32" s="626"/>
      <c r="V32" s="626"/>
      <c r="W32" s="626"/>
      <c r="X32" s="626"/>
      <c r="Y32" s="627"/>
      <c r="Z32" s="685">
        <v>3.8</v>
      </c>
      <c r="AA32" s="685"/>
      <c r="AB32" s="685"/>
      <c r="AC32" s="685"/>
      <c r="AD32" s="686" t="s">
        <v>185</v>
      </c>
      <c r="AE32" s="686"/>
      <c r="AF32" s="686"/>
      <c r="AG32" s="686"/>
      <c r="AH32" s="686"/>
      <c r="AI32" s="686"/>
      <c r="AJ32" s="686"/>
      <c r="AK32" s="686"/>
      <c r="AL32" s="628" t="s">
        <v>230</v>
      </c>
      <c r="AM32" s="629"/>
      <c r="AN32" s="629"/>
      <c r="AO32" s="687"/>
      <c r="AP32" s="717"/>
      <c r="AQ32" s="718"/>
      <c r="AR32" s="718"/>
      <c r="AS32" s="718"/>
      <c r="AT32" s="721"/>
      <c r="AU32" s="231"/>
      <c r="AV32" s="231"/>
      <c r="AW32" s="231"/>
      <c r="AX32" s="635" t="s">
        <v>319</v>
      </c>
      <c r="AY32" s="636"/>
      <c r="AZ32" s="636"/>
      <c r="BA32" s="636"/>
      <c r="BB32" s="636"/>
      <c r="BC32" s="636"/>
      <c r="BD32" s="636"/>
      <c r="BE32" s="636"/>
      <c r="BF32" s="637"/>
      <c r="BG32" s="700">
        <v>98.7</v>
      </c>
      <c r="BH32" s="639"/>
      <c r="BI32" s="639"/>
      <c r="BJ32" s="639"/>
      <c r="BK32" s="639"/>
      <c r="BL32" s="639"/>
      <c r="BM32" s="683">
        <v>94.3</v>
      </c>
      <c r="BN32" s="639"/>
      <c r="BO32" s="639"/>
      <c r="BP32" s="639"/>
      <c r="BQ32" s="676"/>
      <c r="BR32" s="700">
        <v>98.6</v>
      </c>
      <c r="BS32" s="639"/>
      <c r="BT32" s="639"/>
      <c r="BU32" s="639"/>
      <c r="BV32" s="639"/>
      <c r="BW32" s="639"/>
      <c r="BX32" s="683">
        <v>93.2</v>
      </c>
      <c r="BY32" s="639"/>
      <c r="BZ32" s="639"/>
      <c r="CA32" s="639"/>
      <c r="CB32" s="676"/>
      <c r="CD32" s="711"/>
      <c r="CE32" s="712"/>
      <c r="CF32" s="667" t="s">
        <v>320</v>
      </c>
      <c r="CG32" s="664"/>
      <c r="CH32" s="664"/>
      <c r="CI32" s="664"/>
      <c r="CJ32" s="664"/>
      <c r="CK32" s="664"/>
      <c r="CL32" s="664"/>
      <c r="CM32" s="664"/>
      <c r="CN32" s="664"/>
      <c r="CO32" s="664"/>
      <c r="CP32" s="664"/>
      <c r="CQ32" s="665"/>
      <c r="CR32" s="623">
        <v>60</v>
      </c>
      <c r="CS32" s="626"/>
      <c r="CT32" s="626"/>
      <c r="CU32" s="626"/>
      <c r="CV32" s="626"/>
      <c r="CW32" s="626"/>
      <c r="CX32" s="626"/>
      <c r="CY32" s="627"/>
      <c r="CZ32" s="628">
        <v>0</v>
      </c>
      <c r="DA32" s="657"/>
      <c r="DB32" s="657"/>
      <c r="DC32" s="658"/>
      <c r="DD32" s="631">
        <v>60</v>
      </c>
      <c r="DE32" s="626"/>
      <c r="DF32" s="626"/>
      <c r="DG32" s="626"/>
      <c r="DH32" s="626"/>
      <c r="DI32" s="626"/>
      <c r="DJ32" s="626"/>
      <c r="DK32" s="627"/>
      <c r="DL32" s="631">
        <v>60</v>
      </c>
      <c r="DM32" s="626"/>
      <c r="DN32" s="626"/>
      <c r="DO32" s="626"/>
      <c r="DP32" s="626"/>
      <c r="DQ32" s="626"/>
      <c r="DR32" s="626"/>
      <c r="DS32" s="626"/>
      <c r="DT32" s="626"/>
      <c r="DU32" s="626"/>
      <c r="DV32" s="627"/>
      <c r="DW32" s="628">
        <v>0</v>
      </c>
      <c r="DX32" s="657"/>
      <c r="DY32" s="657"/>
      <c r="DZ32" s="657"/>
      <c r="EA32" s="657"/>
      <c r="EB32" s="657"/>
      <c r="EC32" s="659"/>
    </row>
    <row r="33" spans="2:133" ht="11.25" customHeight="1" x14ac:dyDescent="0.15">
      <c r="B33" s="620" t="s">
        <v>321</v>
      </c>
      <c r="C33" s="621"/>
      <c r="D33" s="621"/>
      <c r="E33" s="621"/>
      <c r="F33" s="621"/>
      <c r="G33" s="621"/>
      <c r="H33" s="621"/>
      <c r="I33" s="621"/>
      <c r="J33" s="621"/>
      <c r="K33" s="621"/>
      <c r="L33" s="621"/>
      <c r="M33" s="621"/>
      <c r="N33" s="621"/>
      <c r="O33" s="621"/>
      <c r="P33" s="621"/>
      <c r="Q33" s="622"/>
      <c r="R33" s="623">
        <v>365886</v>
      </c>
      <c r="S33" s="626"/>
      <c r="T33" s="626"/>
      <c r="U33" s="626"/>
      <c r="V33" s="626"/>
      <c r="W33" s="626"/>
      <c r="X33" s="626"/>
      <c r="Y33" s="627"/>
      <c r="Z33" s="685">
        <v>1.7</v>
      </c>
      <c r="AA33" s="685"/>
      <c r="AB33" s="685"/>
      <c r="AC33" s="685"/>
      <c r="AD33" s="686" t="s">
        <v>230</v>
      </c>
      <c r="AE33" s="686"/>
      <c r="AF33" s="686"/>
      <c r="AG33" s="686"/>
      <c r="AH33" s="686"/>
      <c r="AI33" s="686"/>
      <c r="AJ33" s="686"/>
      <c r="AK33" s="686"/>
      <c r="AL33" s="628" t="s">
        <v>230</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322</v>
      </c>
      <c r="CE33" s="664"/>
      <c r="CF33" s="664"/>
      <c r="CG33" s="664"/>
      <c r="CH33" s="664"/>
      <c r="CI33" s="664"/>
      <c r="CJ33" s="664"/>
      <c r="CK33" s="664"/>
      <c r="CL33" s="664"/>
      <c r="CM33" s="664"/>
      <c r="CN33" s="664"/>
      <c r="CO33" s="664"/>
      <c r="CP33" s="664"/>
      <c r="CQ33" s="665"/>
      <c r="CR33" s="623">
        <v>9038347</v>
      </c>
      <c r="CS33" s="624"/>
      <c r="CT33" s="624"/>
      <c r="CU33" s="624"/>
      <c r="CV33" s="624"/>
      <c r="CW33" s="624"/>
      <c r="CX33" s="624"/>
      <c r="CY33" s="625"/>
      <c r="CZ33" s="628">
        <v>44.1</v>
      </c>
      <c r="DA33" s="657"/>
      <c r="DB33" s="657"/>
      <c r="DC33" s="658"/>
      <c r="DD33" s="631">
        <v>5997244</v>
      </c>
      <c r="DE33" s="624"/>
      <c r="DF33" s="624"/>
      <c r="DG33" s="624"/>
      <c r="DH33" s="624"/>
      <c r="DI33" s="624"/>
      <c r="DJ33" s="624"/>
      <c r="DK33" s="625"/>
      <c r="DL33" s="631">
        <v>5046789</v>
      </c>
      <c r="DM33" s="624"/>
      <c r="DN33" s="624"/>
      <c r="DO33" s="624"/>
      <c r="DP33" s="624"/>
      <c r="DQ33" s="624"/>
      <c r="DR33" s="624"/>
      <c r="DS33" s="624"/>
      <c r="DT33" s="624"/>
      <c r="DU33" s="624"/>
      <c r="DV33" s="625"/>
      <c r="DW33" s="628">
        <v>39.4</v>
      </c>
      <c r="DX33" s="657"/>
      <c r="DY33" s="657"/>
      <c r="DZ33" s="657"/>
      <c r="EA33" s="657"/>
      <c r="EB33" s="657"/>
      <c r="EC33" s="659"/>
    </row>
    <row r="34" spans="2:133" ht="11.25" customHeight="1" x14ac:dyDescent="0.15">
      <c r="B34" s="620" t="s">
        <v>323</v>
      </c>
      <c r="C34" s="621"/>
      <c r="D34" s="621"/>
      <c r="E34" s="621"/>
      <c r="F34" s="621"/>
      <c r="G34" s="621"/>
      <c r="H34" s="621"/>
      <c r="I34" s="621"/>
      <c r="J34" s="621"/>
      <c r="K34" s="621"/>
      <c r="L34" s="621"/>
      <c r="M34" s="621"/>
      <c r="N34" s="621"/>
      <c r="O34" s="621"/>
      <c r="P34" s="621"/>
      <c r="Q34" s="622"/>
      <c r="R34" s="623">
        <v>757006</v>
      </c>
      <c r="S34" s="626"/>
      <c r="T34" s="626"/>
      <c r="U34" s="626"/>
      <c r="V34" s="626"/>
      <c r="W34" s="626"/>
      <c r="X34" s="626"/>
      <c r="Y34" s="627"/>
      <c r="Z34" s="685">
        <v>3.6</v>
      </c>
      <c r="AA34" s="685"/>
      <c r="AB34" s="685"/>
      <c r="AC34" s="685"/>
      <c r="AD34" s="686">
        <v>1486</v>
      </c>
      <c r="AE34" s="686"/>
      <c r="AF34" s="686"/>
      <c r="AG34" s="686"/>
      <c r="AH34" s="686"/>
      <c r="AI34" s="686"/>
      <c r="AJ34" s="686"/>
      <c r="AK34" s="686"/>
      <c r="AL34" s="628">
        <v>0</v>
      </c>
      <c r="AM34" s="629"/>
      <c r="AN34" s="629"/>
      <c r="AO34" s="687"/>
      <c r="AP34" s="234"/>
      <c r="AQ34" s="697" t="s">
        <v>324</v>
      </c>
      <c r="AR34" s="698"/>
      <c r="AS34" s="698"/>
      <c r="AT34" s="698"/>
      <c r="AU34" s="698"/>
      <c r="AV34" s="698"/>
      <c r="AW34" s="698"/>
      <c r="AX34" s="698"/>
      <c r="AY34" s="698"/>
      <c r="AZ34" s="698"/>
      <c r="BA34" s="698"/>
      <c r="BB34" s="698"/>
      <c r="BC34" s="698"/>
      <c r="BD34" s="698"/>
      <c r="BE34" s="698"/>
      <c r="BF34" s="699"/>
      <c r="BG34" s="697" t="s">
        <v>325</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326</v>
      </c>
      <c r="CE34" s="664"/>
      <c r="CF34" s="664"/>
      <c r="CG34" s="664"/>
      <c r="CH34" s="664"/>
      <c r="CI34" s="664"/>
      <c r="CJ34" s="664"/>
      <c r="CK34" s="664"/>
      <c r="CL34" s="664"/>
      <c r="CM34" s="664"/>
      <c r="CN34" s="664"/>
      <c r="CO34" s="664"/>
      <c r="CP34" s="664"/>
      <c r="CQ34" s="665"/>
      <c r="CR34" s="623">
        <v>3102136</v>
      </c>
      <c r="CS34" s="626"/>
      <c r="CT34" s="626"/>
      <c r="CU34" s="626"/>
      <c r="CV34" s="626"/>
      <c r="CW34" s="626"/>
      <c r="CX34" s="626"/>
      <c r="CY34" s="627"/>
      <c r="CZ34" s="628">
        <v>15.1</v>
      </c>
      <c r="DA34" s="657"/>
      <c r="DB34" s="657"/>
      <c r="DC34" s="658"/>
      <c r="DD34" s="631">
        <v>1763415</v>
      </c>
      <c r="DE34" s="626"/>
      <c r="DF34" s="626"/>
      <c r="DG34" s="626"/>
      <c r="DH34" s="626"/>
      <c r="DI34" s="626"/>
      <c r="DJ34" s="626"/>
      <c r="DK34" s="627"/>
      <c r="DL34" s="631">
        <v>1308765</v>
      </c>
      <c r="DM34" s="626"/>
      <c r="DN34" s="626"/>
      <c r="DO34" s="626"/>
      <c r="DP34" s="626"/>
      <c r="DQ34" s="626"/>
      <c r="DR34" s="626"/>
      <c r="DS34" s="626"/>
      <c r="DT34" s="626"/>
      <c r="DU34" s="626"/>
      <c r="DV34" s="627"/>
      <c r="DW34" s="628">
        <v>10.199999999999999</v>
      </c>
      <c r="DX34" s="657"/>
      <c r="DY34" s="657"/>
      <c r="DZ34" s="657"/>
      <c r="EA34" s="657"/>
      <c r="EB34" s="657"/>
      <c r="EC34" s="659"/>
    </row>
    <row r="35" spans="2:133" ht="11.25" customHeight="1" x14ac:dyDescent="0.15">
      <c r="B35" s="620" t="s">
        <v>327</v>
      </c>
      <c r="C35" s="621"/>
      <c r="D35" s="621"/>
      <c r="E35" s="621"/>
      <c r="F35" s="621"/>
      <c r="G35" s="621"/>
      <c r="H35" s="621"/>
      <c r="I35" s="621"/>
      <c r="J35" s="621"/>
      <c r="K35" s="621"/>
      <c r="L35" s="621"/>
      <c r="M35" s="621"/>
      <c r="N35" s="621"/>
      <c r="O35" s="621"/>
      <c r="P35" s="621"/>
      <c r="Q35" s="622"/>
      <c r="R35" s="623">
        <v>1151100</v>
      </c>
      <c r="S35" s="626"/>
      <c r="T35" s="626"/>
      <c r="U35" s="626"/>
      <c r="V35" s="626"/>
      <c r="W35" s="626"/>
      <c r="X35" s="626"/>
      <c r="Y35" s="627"/>
      <c r="Z35" s="685">
        <v>5.4</v>
      </c>
      <c r="AA35" s="685"/>
      <c r="AB35" s="685"/>
      <c r="AC35" s="685"/>
      <c r="AD35" s="686" t="s">
        <v>230</v>
      </c>
      <c r="AE35" s="686"/>
      <c r="AF35" s="686"/>
      <c r="AG35" s="686"/>
      <c r="AH35" s="686"/>
      <c r="AI35" s="686"/>
      <c r="AJ35" s="686"/>
      <c r="AK35" s="686"/>
      <c r="AL35" s="628" t="s">
        <v>185</v>
      </c>
      <c r="AM35" s="629"/>
      <c r="AN35" s="629"/>
      <c r="AO35" s="687"/>
      <c r="AP35" s="234"/>
      <c r="AQ35" s="691" t="s">
        <v>328</v>
      </c>
      <c r="AR35" s="692"/>
      <c r="AS35" s="692"/>
      <c r="AT35" s="692"/>
      <c r="AU35" s="692"/>
      <c r="AV35" s="692"/>
      <c r="AW35" s="692"/>
      <c r="AX35" s="692"/>
      <c r="AY35" s="693"/>
      <c r="AZ35" s="688">
        <v>2662582</v>
      </c>
      <c r="BA35" s="689"/>
      <c r="BB35" s="689"/>
      <c r="BC35" s="689"/>
      <c r="BD35" s="689"/>
      <c r="BE35" s="689"/>
      <c r="BF35" s="690"/>
      <c r="BG35" s="694" t="s">
        <v>329</v>
      </c>
      <c r="BH35" s="695"/>
      <c r="BI35" s="695"/>
      <c r="BJ35" s="695"/>
      <c r="BK35" s="695"/>
      <c r="BL35" s="695"/>
      <c r="BM35" s="695"/>
      <c r="BN35" s="695"/>
      <c r="BO35" s="695"/>
      <c r="BP35" s="695"/>
      <c r="BQ35" s="695"/>
      <c r="BR35" s="695"/>
      <c r="BS35" s="695"/>
      <c r="BT35" s="695"/>
      <c r="BU35" s="696"/>
      <c r="BV35" s="688">
        <v>137754</v>
      </c>
      <c r="BW35" s="689"/>
      <c r="BX35" s="689"/>
      <c r="BY35" s="689"/>
      <c r="BZ35" s="689"/>
      <c r="CA35" s="689"/>
      <c r="CB35" s="690"/>
      <c r="CD35" s="667" t="s">
        <v>330</v>
      </c>
      <c r="CE35" s="664"/>
      <c r="CF35" s="664"/>
      <c r="CG35" s="664"/>
      <c r="CH35" s="664"/>
      <c r="CI35" s="664"/>
      <c r="CJ35" s="664"/>
      <c r="CK35" s="664"/>
      <c r="CL35" s="664"/>
      <c r="CM35" s="664"/>
      <c r="CN35" s="664"/>
      <c r="CO35" s="664"/>
      <c r="CP35" s="664"/>
      <c r="CQ35" s="665"/>
      <c r="CR35" s="623">
        <v>60955</v>
      </c>
      <c r="CS35" s="624"/>
      <c r="CT35" s="624"/>
      <c r="CU35" s="624"/>
      <c r="CV35" s="624"/>
      <c r="CW35" s="624"/>
      <c r="CX35" s="624"/>
      <c r="CY35" s="625"/>
      <c r="CZ35" s="628">
        <v>0.3</v>
      </c>
      <c r="DA35" s="657"/>
      <c r="DB35" s="657"/>
      <c r="DC35" s="658"/>
      <c r="DD35" s="631">
        <v>48345</v>
      </c>
      <c r="DE35" s="624"/>
      <c r="DF35" s="624"/>
      <c r="DG35" s="624"/>
      <c r="DH35" s="624"/>
      <c r="DI35" s="624"/>
      <c r="DJ35" s="624"/>
      <c r="DK35" s="625"/>
      <c r="DL35" s="631">
        <v>48345</v>
      </c>
      <c r="DM35" s="624"/>
      <c r="DN35" s="624"/>
      <c r="DO35" s="624"/>
      <c r="DP35" s="624"/>
      <c r="DQ35" s="624"/>
      <c r="DR35" s="624"/>
      <c r="DS35" s="624"/>
      <c r="DT35" s="624"/>
      <c r="DU35" s="624"/>
      <c r="DV35" s="625"/>
      <c r="DW35" s="628">
        <v>0.4</v>
      </c>
      <c r="DX35" s="657"/>
      <c r="DY35" s="657"/>
      <c r="DZ35" s="657"/>
      <c r="EA35" s="657"/>
      <c r="EB35" s="657"/>
      <c r="EC35" s="659"/>
    </row>
    <row r="36" spans="2:133" ht="11.25" customHeight="1" x14ac:dyDescent="0.15">
      <c r="B36" s="620" t="s">
        <v>331</v>
      </c>
      <c r="C36" s="621"/>
      <c r="D36" s="621"/>
      <c r="E36" s="621"/>
      <c r="F36" s="621"/>
      <c r="G36" s="621"/>
      <c r="H36" s="621"/>
      <c r="I36" s="621"/>
      <c r="J36" s="621"/>
      <c r="K36" s="621"/>
      <c r="L36" s="621"/>
      <c r="M36" s="621"/>
      <c r="N36" s="621"/>
      <c r="O36" s="621"/>
      <c r="P36" s="621"/>
      <c r="Q36" s="622"/>
      <c r="R36" s="623" t="s">
        <v>185</v>
      </c>
      <c r="S36" s="626"/>
      <c r="T36" s="626"/>
      <c r="U36" s="626"/>
      <c r="V36" s="626"/>
      <c r="W36" s="626"/>
      <c r="X36" s="626"/>
      <c r="Y36" s="627"/>
      <c r="Z36" s="685" t="s">
        <v>230</v>
      </c>
      <c r="AA36" s="685"/>
      <c r="AB36" s="685"/>
      <c r="AC36" s="685"/>
      <c r="AD36" s="686" t="s">
        <v>230</v>
      </c>
      <c r="AE36" s="686"/>
      <c r="AF36" s="686"/>
      <c r="AG36" s="686"/>
      <c r="AH36" s="686"/>
      <c r="AI36" s="686"/>
      <c r="AJ36" s="686"/>
      <c r="AK36" s="686"/>
      <c r="AL36" s="628" t="s">
        <v>230</v>
      </c>
      <c r="AM36" s="629"/>
      <c r="AN36" s="629"/>
      <c r="AO36" s="687"/>
      <c r="AQ36" s="660" t="s">
        <v>332</v>
      </c>
      <c r="AR36" s="661"/>
      <c r="AS36" s="661"/>
      <c r="AT36" s="661"/>
      <c r="AU36" s="661"/>
      <c r="AV36" s="661"/>
      <c r="AW36" s="661"/>
      <c r="AX36" s="661"/>
      <c r="AY36" s="662"/>
      <c r="AZ36" s="623">
        <v>755173</v>
      </c>
      <c r="BA36" s="626"/>
      <c r="BB36" s="626"/>
      <c r="BC36" s="626"/>
      <c r="BD36" s="624"/>
      <c r="BE36" s="624"/>
      <c r="BF36" s="663"/>
      <c r="BG36" s="667" t="s">
        <v>333</v>
      </c>
      <c r="BH36" s="664"/>
      <c r="BI36" s="664"/>
      <c r="BJ36" s="664"/>
      <c r="BK36" s="664"/>
      <c r="BL36" s="664"/>
      <c r="BM36" s="664"/>
      <c r="BN36" s="664"/>
      <c r="BO36" s="664"/>
      <c r="BP36" s="664"/>
      <c r="BQ36" s="664"/>
      <c r="BR36" s="664"/>
      <c r="BS36" s="664"/>
      <c r="BT36" s="664"/>
      <c r="BU36" s="665"/>
      <c r="BV36" s="623">
        <v>108525</v>
      </c>
      <c r="BW36" s="626"/>
      <c r="BX36" s="626"/>
      <c r="BY36" s="626"/>
      <c r="BZ36" s="626"/>
      <c r="CA36" s="626"/>
      <c r="CB36" s="666"/>
      <c r="CD36" s="667" t="s">
        <v>334</v>
      </c>
      <c r="CE36" s="664"/>
      <c r="CF36" s="664"/>
      <c r="CG36" s="664"/>
      <c r="CH36" s="664"/>
      <c r="CI36" s="664"/>
      <c r="CJ36" s="664"/>
      <c r="CK36" s="664"/>
      <c r="CL36" s="664"/>
      <c r="CM36" s="664"/>
      <c r="CN36" s="664"/>
      <c r="CO36" s="664"/>
      <c r="CP36" s="664"/>
      <c r="CQ36" s="665"/>
      <c r="CR36" s="623">
        <v>3017168</v>
      </c>
      <c r="CS36" s="626"/>
      <c r="CT36" s="626"/>
      <c r="CU36" s="626"/>
      <c r="CV36" s="626"/>
      <c r="CW36" s="626"/>
      <c r="CX36" s="626"/>
      <c r="CY36" s="627"/>
      <c r="CZ36" s="628">
        <v>14.7</v>
      </c>
      <c r="DA36" s="657"/>
      <c r="DB36" s="657"/>
      <c r="DC36" s="658"/>
      <c r="DD36" s="631">
        <v>2294527</v>
      </c>
      <c r="DE36" s="626"/>
      <c r="DF36" s="626"/>
      <c r="DG36" s="626"/>
      <c r="DH36" s="626"/>
      <c r="DI36" s="626"/>
      <c r="DJ36" s="626"/>
      <c r="DK36" s="627"/>
      <c r="DL36" s="631">
        <v>1897854</v>
      </c>
      <c r="DM36" s="626"/>
      <c r="DN36" s="626"/>
      <c r="DO36" s="626"/>
      <c r="DP36" s="626"/>
      <c r="DQ36" s="626"/>
      <c r="DR36" s="626"/>
      <c r="DS36" s="626"/>
      <c r="DT36" s="626"/>
      <c r="DU36" s="626"/>
      <c r="DV36" s="627"/>
      <c r="DW36" s="628">
        <v>14.8</v>
      </c>
      <c r="DX36" s="657"/>
      <c r="DY36" s="657"/>
      <c r="DZ36" s="657"/>
      <c r="EA36" s="657"/>
      <c r="EB36" s="657"/>
      <c r="EC36" s="659"/>
    </row>
    <row r="37" spans="2:133" ht="11.25" customHeight="1" x14ac:dyDescent="0.15">
      <c r="B37" s="620" t="s">
        <v>335</v>
      </c>
      <c r="C37" s="621"/>
      <c r="D37" s="621"/>
      <c r="E37" s="621"/>
      <c r="F37" s="621"/>
      <c r="G37" s="621"/>
      <c r="H37" s="621"/>
      <c r="I37" s="621"/>
      <c r="J37" s="621"/>
      <c r="K37" s="621"/>
      <c r="L37" s="621"/>
      <c r="M37" s="621"/>
      <c r="N37" s="621"/>
      <c r="O37" s="621"/>
      <c r="P37" s="621"/>
      <c r="Q37" s="622"/>
      <c r="R37" s="623">
        <v>604800</v>
      </c>
      <c r="S37" s="626"/>
      <c r="T37" s="626"/>
      <c r="U37" s="626"/>
      <c r="V37" s="626"/>
      <c r="W37" s="626"/>
      <c r="X37" s="626"/>
      <c r="Y37" s="627"/>
      <c r="Z37" s="685">
        <v>2.9</v>
      </c>
      <c r="AA37" s="685"/>
      <c r="AB37" s="685"/>
      <c r="AC37" s="685"/>
      <c r="AD37" s="686" t="s">
        <v>185</v>
      </c>
      <c r="AE37" s="686"/>
      <c r="AF37" s="686"/>
      <c r="AG37" s="686"/>
      <c r="AH37" s="686"/>
      <c r="AI37" s="686"/>
      <c r="AJ37" s="686"/>
      <c r="AK37" s="686"/>
      <c r="AL37" s="628" t="s">
        <v>230</v>
      </c>
      <c r="AM37" s="629"/>
      <c r="AN37" s="629"/>
      <c r="AO37" s="687"/>
      <c r="AQ37" s="660" t="s">
        <v>336</v>
      </c>
      <c r="AR37" s="661"/>
      <c r="AS37" s="661"/>
      <c r="AT37" s="661"/>
      <c r="AU37" s="661"/>
      <c r="AV37" s="661"/>
      <c r="AW37" s="661"/>
      <c r="AX37" s="661"/>
      <c r="AY37" s="662"/>
      <c r="AZ37" s="623">
        <v>538358</v>
      </c>
      <c r="BA37" s="626"/>
      <c r="BB37" s="626"/>
      <c r="BC37" s="626"/>
      <c r="BD37" s="624"/>
      <c r="BE37" s="624"/>
      <c r="BF37" s="663"/>
      <c r="BG37" s="667" t="s">
        <v>337</v>
      </c>
      <c r="BH37" s="664"/>
      <c r="BI37" s="664"/>
      <c r="BJ37" s="664"/>
      <c r="BK37" s="664"/>
      <c r="BL37" s="664"/>
      <c r="BM37" s="664"/>
      <c r="BN37" s="664"/>
      <c r="BO37" s="664"/>
      <c r="BP37" s="664"/>
      <c r="BQ37" s="664"/>
      <c r="BR37" s="664"/>
      <c r="BS37" s="664"/>
      <c r="BT37" s="664"/>
      <c r="BU37" s="665"/>
      <c r="BV37" s="623">
        <v>4218</v>
      </c>
      <c r="BW37" s="626"/>
      <c r="BX37" s="626"/>
      <c r="BY37" s="626"/>
      <c r="BZ37" s="626"/>
      <c r="CA37" s="626"/>
      <c r="CB37" s="666"/>
      <c r="CD37" s="667" t="s">
        <v>338</v>
      </c>
      <c r="CE37" s="664"/>
      <c r="CF37" s="664"/>
      <c r="CG37" s="664"/>
      <c r="CH37" s="664"/>
      <c r="CI37" s="664"/>
      <c r="CJ37" s="664"/>
      <c r="CK37" s="664"/>
      <c r="CL37" s="664"/>
      <c r="CM37" s="664"/>
      <c r="CN37" s="664"/>
      <c r="CO37" s="664"/>
      <c r="CP37" s="664"/>
      <c r="CQ37" s="665"/>
      <c r="CR37" s="623">
        <v>1040274</v>
      </c>
      <c r="CS37" s="624"/>
      <c r="CT37" s="624"/>
      <c r="CU37" s="624"/>
      <c r="CV37" s="624"/>
      <c r="CW37" s="624"/>
      <c r="CX37" s="624"/>
      <c r="CY37" s="625"/>
      <c r="CZ37" s="628">
        <v>5.0999999999999996</v>
      </c>
      <c r="DA37" s="657"/>
      <c r="DB37" s="657"/>
      <c r="DC37" s="658"/>
      <c r="DD37" s="631">
        <v>1034218</v>
      </c>
      <c r="DE37" s="624"/>
      <c r="DF37" s="624"/>
      <c r="DG37" s="624"/>
      <c r="DH37" s="624"/>
      <c r="DI37" s="624"/>
      <c r="DJ37" s="624"/>
      <c r="DK37" s="625"/>
      <c r="DL37" s="631">
        <v>1013323</v>
      </c>
      <c r="DM37" s="624"/>
      <c r="DN37" s="624"/>
      <c r="DO37" s="624"/>
      <c r="DP37" s="624"/>
      <c r="DQ37" s="624"/>
      <c r="DR37" s="624"/>
      <c r="DS37" s="624"/>
      <c r="DT37" s="624"/>
      <c r="DU37" s="624"/>
      <c r="DV37" s="625"/>
      <c r="DW37" s="628">
        <v>7.9</v>
      </c>
      <c r="DX37" s="657"/>
      <c r="DY37" s="657"/>
      <c r="DZ37" s="657"/>
      <c r="EA37" s="657"/>
      <c r="EB37" s="657"/>
      <c r="EC37" s="659"/>
    </row>
    <row r="38" spans="2:133" ht="11.25" customHeight="1" x14ac:dyDescent="0.15">
      <c r="B38" s="635" t="s">
        <v>339</v>
      </c>
      <c r="C38" s="636"/>
      <c r="D38" s="636"/>
      <c r="E38" s="636"/>
      <c r="F38" s="636"/>
      <c r="G38" s="636"/>
      <c r="H38" s="636"/>
      <c r="I38" s="636"/>
      <c r="J38" s="636"/>
      <c r="K38" s="636"/>
      <c r="L38" s="636"/>
      <c r="M38" s="636"/>
      <c r="N38" s="636"/>
      <c r="O38" s="636"/>
      <c r="P38" s="636"/>
      <c r="Q38" s="637"/>
      <c r="R38" s="638">
        <v>21131740</v>
      </c>
      <c r="S38" s="675"/>
      <c r="T38" s="675"/>
      <c r="U38" s="675"/>
      <c r="V38" s="675"/>
      <c r="W38" s="675"/>
      <c r="X38" s="675"/>
      <c r="Y38" s="680"/>
      <c r="Z38" s="681">
        <v>100</v>
      </c>
      <c r="AA38" s="681"/>
      <c r="AB38" s="681"/>
      <c r="AC38" s="681"/>
      <c r="AD38" s="682">
        <v>12203874</v>
      </c>
      <c r="AE38" s="682"/>
      <c r="AF38" s="682"/>
      <c r="AG38" s="682"/>
      <c r="AH38" s="682"/>
      <c r="AI38" s="682"/>
      <c r="AJ38" s="682"/>
      <c r="AK38" s="682"/>
      <c r="AL38" s="641">
        <v>100</v>
      </c>
      <c r="AM38" s="683"/>
      <c r="AN38" s="683"/>
      <c r="AO38" s="684"/>
      <c r="AQ38" s="660" t="s">
        <v>340</v>
      </c>
      <c r="AR38" s="661"/>
      <c r="AS38" s="661"/>
      <c r="AT38" s="661"/>
      <c r="AU38" s="661"/>
      <c r="AV38" s="661"/>
      <c r="AW38" s="661"/>
      <c r="AX38" s="661"/>
      <c r="AY38" s="662"/>
      <c r="AZ38" s="623">
        <v>31447</v>
      </c>
      <c r="BA38" s="626"/>
      <c r="BB38" s="626"/>
      <c r="BC38" s="626"/>
      <c r="BD38" s="624"/>
      <c r="BE38" s="624"/>
      <c r="BF38" s="663"/>
      <c r="BG38" s="667" t="s">
        <v>341</v>
      </c>
      <c r="BH38" s="664"/>
      <c r="BI38" s="664"/>
      <c r="BJ38" s="664"/>
      <c r="BK38" s="664"/>
      <c r="BL38" s="664"/>
      <c r="BM38" s="664"/>
      <c r="BN38" s="664"/>
      <c r="BO38" s="664"/>
      <c r="BP38" s="664"/>
      <c r="BQ38" s="664"/>
      <c r="BR38" s="664"/>
      <c r="BS38" s="664"/>
      <c r="BT38" s="664"/>
      <c r="BU38" s="665"/>
      <c r="BV38" s="623">
        <v>6710</v>
      </c>
      <c r="BW38" s="626"/>
      <c r="BX38" s="626"/>
      <c r="BY38" s="626"/>
      <c r="BZ38" s="626"/>
      <c r="CA38" s="626"/>
      <c r="CB38" s="666"/>
      <c r="CD38" s="667" t="s">
        <v>342</v>
      </c>
      <c r="CE38" s="664"/>
      <c r="CF38" s="664"/>
      <c r="CG38" s="664"/>
      <c r="CH38" s="664"/>
      <c r="CI38" s="664"/>
      <c r="CJ38" s="664"/>
      <c r="CK38" s="664"/>
      <c r="CL38" s="664"/>
      <c r="CM38" s="664"/>
      <c r="CN38" s="664"/>
      <c r="CO38" s="664"/>
      <c r="CP38" s="664"/>
      <c r="CQ38" s="665"/>
      <c r="CR38" s="623">
        <v>2092762</v>
      </c>
      <c r="CS38" s="626"/>
      <c r="CT38" s="626"/>
      <c r="CU38" s="626"/>
      <c r="CV38" s="626"/>
      <c r="CW38" s="626"/>
      <c r="CX38" s="626"/>
      <c r="CY38" s="627"/>
      <c r="CZ38" s="628">
        <v>10.199999999999999</v>
      </c>
      <c r="DA38" s="657"/>
      <c r="DB38" s="657"/>
      <c r="DC38" s="658"/>
      <c r="DD38" s="631">
        <v>1875291</v>
      </c>
      <c r="DE38" s="626"/>
      <c r="DF38" s="626"/>
      <c r="DG38" s="626"/>
      <c r="DH38" s="626"/>
      <c r="DI38" s="626"/>
      <c r="DJ38" s="626"/>
      <c r="DK38" s="627"/>
      <c r="DL38" s="631">
        <v>1791825</v>
      </c>
      <c r="DM38" s="626"/>
      <c r="DN38" s="626"/>
      <c r="DO38" s="626"/>
      <c r="DP38" s="626"/>
      <c r="DQ38" s="626"/>
      <c r="DR38" s="626"/>
      <c r="DS38" s="626"/>
      <c r="DT38" s="626"/>
      <c r="DU38" s="626"/>
      <c r="DV38" s="627"/>
      <c r="DW38" s="628">
        <v>14</v>
      </c>
      <c r="DX38" s="657"/>
      <c r="DY38" s="657"/>
      <c r="DZ38" s="657"/>
      <c r="EA38" s="657"/>
      <c r="EB38" s="657"/>
      <c r="EC38" s="659"/>
    </row>
    <row r="39" spans="2:133" ht="11.25" customHeight="1" x14ac:dyDescent="0.15">
      <c r="AQ39" s="660" t="s">
        <v>343</v>
      </c>
      <c r="AR39" s="661"/>
      <c r="AS39" s="661"/>
      <c r="AT39" s="661"/>
      <c r="AU39" s="661"/>
      <c r="AV39" s="661"/>
      <c r="AW39" s="661"/>
      <c r="AX39" s="661"/>
      <c r="AY39" s="662"/>
      <c r="AZ39" s="623">
        <v>15</v>
      </c>
      <c r="BA39" s="626"/>
      <c r="BB39" s="626"/>
      <c r="BC39" s="626"/>
      <c r="BD39" s="624"/>
      <c r="BE39" s="624"/>
      <c r="BF39" s="663"/>
      <c r="BG39" s="668" t="s">
        <v>344</v>
      </c>
      <c r="BH39" s="669"/>
      <c r="BI39" s="669"/>
      <c r="BJ39" s="669"/>
      <c r="BK39" s="669"/>
      <c r="BL39" s="235"/>
      <c r="BM39" s="664" t="s">
        <v>345</v>
      </c>
      <c r="BN39" s="664"/>
      <c r="BO39" s="664"/>
      <c r="BP39" s="664"/>
      <c r="BQ39" s="664"/>
      <c r="BR39" s="664"/>
      <c r="BS39" s="664"/>
      <c r="BT39" s="664"/>
      <c r="BU39" s="665"/>
      <c r="BV39" s="623">
        <v>91</v>
      </c>
      <c r="BW39" s="626"/>
      <c r="BX39" s="626"/>
      <c r="BY39" s="626"/>
      <c r="BZ39" s="626"/>
      <c r="CA39" s="626"/>
      <c r="CB39" s="666"/>
      <c r="CD39" s="667" t="s">
        <v>346</v>
      </c>
      <c r="CE39" s="664"/>
      <c r="CF39" s="664"/>
      <c r="CG39" s="664"/>
      <c r="CH39" s="664"/>
      <c r="CI39" s="664"/>
      <c r="CJ39" s="664"/>
      <c r="CK39" s="664"/>
      <c r="CL39" s="664"/>
      <c r="CM39" s="664"/>
      <c r="CN39" s="664"/>
      <c r="CO39" s="664"/>
      <c r="CP39" s="664"/>
      <c r="CQ39" s="665"/>
      <c r="CR39" s="623">
        <v>648346</v>
      </c>
      <c r="CS39" s="624"/>
      <c r="CT39" s="624"/>
      <c r="CU39" s="624"/>
      <c r="CV39" s="624"/>
      <c r="CW39" s="624"/>
      <c r="CX39" s="624"/>
      <c r="CY39" s="625"/>
      <c r="CZ39" s="628">
        <v>3.2</v>
      </c>
      <c r="DA39" s="657"/>
      <c r="DB39" s="657"/>
      <c r="DC39" s="658"/>
      <c r="DD39" s="631">
        <v>666</v>
      </c>
      <c r="DE39" s="624"/>
      <c r="DF39" s="624"/>
      <c r="DG39" s="624"/>
      <c r="DH39" s="624"/>
      <c r="DI39" s="624"/>
      <c r="DJ39" s="624"/>
      <c r="DK39" s="625"/>
      <c r="DL39" s="631" t="s">
        <v>230</v>
      </c>
      <c r="DM39" s="624"/>
      <c r="DN39" s="624"/>
      <c r="DO39" s="624"/>
      <c r="DP39" s="624"/>
      <c r="DQ39" s="624"/>
      <c r="DR39" s="624"/>
      <c r="DS39" s="624"/>
      <c r="DT39" s="624"/>
      <c r="DU39" s="624"/>
      <c r="DV39" s="625"/>
      <c r="DW39" s="628" t="s">
        <v>185</v>
      </c>
      <c r="DX39" s="657"/>
      <c r="DY39" s="657"/>
      <c r="DZ39" s="657"/>
      <c r="EA39" s="657"/>
      <c r="EB39" s="657"/>
      <c r="EC39" s="659"/>
    </row>
    <row r="40" spans="2:133" ht="11.25" customHeight="1" x14ac:dyDescent="0.15">
      <c r="AQ40" s="660" t="s">
        <v>347</v>
      </c>
      <c r="AR40" s="661"/>
      <c r="AS40" s="661"/>
      <c r="AT40" s="661"/>
      <c r="AU40" s="661"/>
      <c r="AV40" s="661"/>
      <c r="AW40" s="661"/>
      <c r="AX40" s="661"/>
      <c r="AY40" s="662"/>
      <c r="AZ40" s="623">
        <v>268667</v>
      </c>
      <c r="BA40" s="626"/>
      <c r="BB40" s="626"/>
      <c r="BC40" s="626"/>
      <c r="BD40" s="624"/>
      <c r="BE40" s="624"/>
      <c r="BF40" s="663"/>
      <c r="BG40" s="668"/>
      <c r="BH40" s="669"/>
      <c r="BI40" s="669"/>
      <c r="BJ40" s="669"/>
      <c r="BK40" s="669"/>
      <c r="BL40" s="235"/>
      <c r="BM40" s="664" t="s">
        <v>348</v>
      </c>
      <c r="BN40" s="664"/>
      <c r="BO40" s="664"/>
      <c r="BP40" s="664"/>
      <c r="BQ40" s="664"/>
      <c r="BR40" s="664"/>
      <c r="BS40" s="664"/>
      <c r="BT40" s="664"/>
      <c r="BU40" s="665"/>
      <c r="BV40" s="623" t="s">
        <v>230</v>
      </c>
      <c r="BW40" s="626"/>
      <c r="BX40" s="626"/>
      <c r="BY40" s="626"/>
      <c r="BZ40" s="626"/>
      <c r="CA40" s="626"/>
      <c r="CB40" s="666"/>
      <c r="CD40" s="667" t="s">
        <v>349</v>
      </c>
      <c r="CE40" s="664"/>
      <c r="CF40" s="664"/>
      <c r="CG40" s="664"/>
      <c r="CH40" s="664"/>
      <c r="CI40" s="664"/>
      <c r="CJ40" s="664"/>
      <c r="CK40" s="664"/>
      <c r="CL40" s="664"/>
      <c r="CM40" s="664"/>
      <c r="CN40" s="664"/>
      <c r="CO40" s="664"/>
      <c r="CP40" s="664"/>
      <c r="CQ40" s="665"/>
      <c r="CR40" s="623">
        <v>116980</v>
      </c>
      <c r="CS40" s="626"/>
      <c r="CT40" s="626"/>
      <c r="CU40" s="626"/>
      <c r="CV40" s="626"/>
      <c r="CW40" s="626"/>
      <c r="CX40" s="626"/>
      <c r="CY40" s="627"/>
      <c r="CZ40" s="628">
        <v>0.6</v>
      </c>
      <c r="DA40" s="657"/>
      <c r="DB40" s="657"/>
      <c r="DC40" s="658"/>
      <c r="DD40" s="631">
        <v>15000</v>
      </c>
      <c r="DE40" s="626"/>
      <c r="DF40" s="626"/>
      <c r="DG40" s="626"/>
      <c r="DH40" s="626"/>
      <c r="DI40" s="626"/>
      <c r="DJ40" s="626"/>
      <c r="DK40" s="627"/>
      <c r="DL40" s="631" t="s">
        <v>230</v>
      </c>
      <c r="DM40" s="626"/>
      <c r="DN40" s="626"/>
      <c r="DO40" s="626"/>
      <c r="DP40" s="626"/>
      <c r="DQ40" s="626"/>
      <c r="DR40" s="626"/>
      <c r="DS40" s="626"/>
      <c r="DT40" s="626"/>
      <c r="DU40" s="626"/>
      <c r="DV40" s="627"/>
      <c r="DW40" s="628" t="s">
        <v>230</v>
      </c>
      <c r="DX40" s="657"/>
      <c r="DY40" s="657"/>
      <c r="DZ40" s="657"/>
      <c r="EA40" s="657"/>
      <c r="EB40" s="657"/>
      <c r="EC40" s="659"/>
    </row>
    <row r="41" spans="2:133" ht="11.25" customHeight="1" x14ac:dyDescent="0.15">
      <c r="AQ41" s="672" t="s">
        <v>350</v>
      </c>
      <c r="AR41" s="673"/>
      <c r="AS41" s="673"/>
      <c r="AT41" s="673"/>
      <c r="AU41" s="673"/>
      <c r="AV41" s="673"/>
      <c r="AW41" s="673"/>
      <c r="AX41" s="673"/>
      <c r="AY41" s="674"/>
      <c r="AZ41" s="638">
        <v>1068922</v>
      </c>
      <c r="BA41" s="675"/>
      <c r="BB41" s="675"/>
      <c r="BC41" s="675"/>
      <c r="BD41" s="639"/>
      <c r="BE41" s="639"/>
      <c r="BF41" s="676"/>
      <c r="BG41" s="670"/>
      <c r="BH41" s="671"/>
      <c r="BI41" s="671"/>
      <c r="BJ41" s="671"/>
      <c r="BK41" s="671"/>
      <c r="BL41" s="236"/>
      <c r="BM41" s="677" t="s">
        <v>351</v>
      </c>
      <c r="BN41" s="677"/>
      <c r="BO41" s="677"/>
      <c r="BP41" s="677"/>
      <c r="BQ41" s="677"/>
      <c r="BR41" s="677"/>
      <c r="BS41" s="677"/>
      <c r="BT41" s="677"/>
      <c r="BU41" s="678"/>
      <c r="BV41" s="638">
        <v>346</v>
      </c>
      <c r="BW41" s="675"/>
      <c r="BX41" s="675"/>
      <c r="BY41" s="675"/>
      <c r="BZ41" s="675"/>
      <c r="CA41" s="675"/>
      <c r="CB41" s="679"/>
      <c r="CD41" s="667" t="s">
        <v>352</v>
      </c>
      <c r="CE41" s="664"/>
      <c r="CF41" s="664"/>
      <c r="CG41" s="664"/>
      <c r="CH41" s="664"/>
      <c r="CI41" s="664"/>
      <c r="CJ41" s="664"/>
      <c r="CK41" s="664"/>
      <c r="CL41" s="664"/>
      <c r="CM41" s="664"/>
      <c r="CN41" s="664"/>
      <c r="CO41" s="664"/>
      <c r="CP41" s="664"/>
      <c r="CQ41" s="665"/>
      <c r="CR41" s="623" t="s">
        <v>230</v>
      </c>
      <c r="CS41" s="624"/>
      <c r="CT41" s="624"/>
      <c r="CU41" s="624"/>
      <c r="CV41" s="624"/>
      <c r="CW41" s="624"/>
      <c r="CX41" s="624"/>
      <c r="CY41" s="625"/>
      <c r="CZ41" s="628" t="s">
        <v>185</v>
      </c>
      <c r="DA41" s="657"/>
      <c r="DB41" s="657"/>
      <c r="DC41" s="658"/>
      <c r="DD41" s="631" t="s">
        <v>230</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354</v>
      </c>
      <c r="CE42" s="621"/>
      <c r="CF42" s="621"/>
      <c r="CG42" s="621"/>
      <c r="CH42" s="621"/>
      <c r="CI42" s="621"/>
      <c r="CJ42" s="621"/>
      <c r="CK42" s="621"/>
      <c r="CL42" s="621"/>
      <c r="CM42" s="621"/>
      <c r="CN42" s="621"/>
      <c r="CO42" s="621"/>
      <c r="CP42" s="621"/>
      <c r="CQ42" s="622"/>
      <c r="CR42" s="623">
        <v>2091983</v>
      </c>
      <c r="CS42" s="626"/>
      <c r="CT42" s="626"/>
      <c r="CU42" s="626"/>
      <c r="CV42" s="626"/>
      <c r="CW42" s="626"/>
      <c r="CX42" s="626"/>
      <c r="CY42" s="627"/>
      <c r="CZ42" s="628">
        <v>10.199999999999999</v>
      </c>
      <c r="DA42" s="629"/>
      <c r="DB42" s="629"/>
      <c r="DC42" s="630"/>
      <c r="DD42" s="631">
        <v>998611</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356</v>
      </c>
      <c r="CE43" s="621"/>
      <c r="CF43" s="621"/>
      <c r="CG43" s="621"/>
      <c r="CH43" s="621"/>
      <c r="CI43" s="621"/>
      <c r="CJ43" s="621"/>
      <c r="CK43" s="621"/>
      <c r="CL43" s="621"/>
      <c r="CM43" s="621"/>
      <c r="CN43" s="621"/>
      <c r="CO43" s="621"/>
      <c r="CP43" s="621"/>
      <c r="CQ43" s="622"/>
      <c r="CR43" s="623">
        <v>66039</v>
      </c>
      <c r="CS43" s="624"/>
      <c r="CT43" s="624"/>
      <c r="CU43" s="624"/>
      <c r="CV43" s="624"/>
      <c r="CW43" s="624"/>
      <c r="CX43" s="624"/>
      <c r="CY43" s="625"/>
      <c r="CZ43" s="628">
        <v>0.3</v>
      </c>
      <c r="DA43" s="657"/>
      <c r="DB43" s="657"/>
      <c r="DC43" s="658"/>
      <c r="DD43" s="631">
        <v>66029</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357</v>
      </c>
      <c r="CD44" s="651" t="s">
        <v>308</v>
      </c>
      <c r="CE44" s="652"/>
      <c r="CF44" s="620" t="s">
        <v>358</v>
      </c>
      <c r="CG44" s="621"/>
      <c r="CH44" s="621"/>
      <c r="CI44" s="621"/>
      <c r="CJ44" s="621"/>
      <c r="CK44" s="621"/>
      <c r="CL44" s="621"/>
      <c r="CM44" s="621"/>
      <c r="CN44" s="621"/>
      <c r="CO44" s="621"/>
      <c r="CP44" s="621"/>
      <c r="CQ44" s="622"/>
      <c r="CR44" s="623">
        <v>1637316</v>
      </c>
      <c r="CS44" s="626"/>
      <c r="CT44" s="626"/>
      <c r="CU44" s="626"/>
      <c r="CV44" s="626"/>
      <c r="CW44" s="626"/>
      <c r="CX44" s="626"/>
      <c r="CY44" s="627"/>
      <c r="CZ44" s="628">
        <v>8</v>
      </c>
      <c r="DA44" s="629"/>
      <c r="DB44" s="629"/>
      <c r="DC44" s="630"/>
      <c r="DD44" s="631">
        <v>882644</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359</v>
      </c>
      <c r="CG45" s="621"/>
      <c r="CH45" s="621"/>
      <c r="CI45" s="621"/>
      <c r="CJ45" s="621"/>
      <c r="CK45" s="621"/>
      <c r="CL45" s="621"/>
      <c r="CM45" s="621"/>
      <c r="CN45" s="621"/>
      <c r="CO45" s="621"/>
      <c r="CP45" s="621"/>
      <c r="CQ45" s="622"/>
      <c r="CR45" s="623">
        <v>491276</v>
      </c>
      <c r="CS45" s="624"/>
      <c r="CT45" s="624"/>
      <c r="CU45" s="624"/>
      <c r="CV45" s="624"/>
      <c r="CW45" s="624"/>
      <c r="CX45" s="624"/>
      <c r="CY45" s="625"/>
      <c r="CZ45" s="628">
        <v>2.4</v>
      </c>
      <c r="DA45" s="657"/>
      <c r="DB45" s="657"/>
      <c r="DC45" s="658"/>
      <c r="DD45" s="631">
        <v>186787</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360</v>
      </c>
      <c r="CG46" s="621"/>
      <c r="CH46" s="621"/>
      <c r="CI46" s="621"/>
      <c r="CJ46" s="621"/>
      <c r="CK46" s="621"/>
      <c r="CL46" s="621"/>
      <c r="CM46" s="621"/>
      <c r="CN46" s="621"/>
      <c r="CO46" s="621"/>
      <c r="CP46" s="621"/>
      <c r="CQ46" s="622"/>
      <c r="CR46" s="623">
        <v>1087894</v>
      </c>
      <c r="CS46" s="626"/>
      <c r="CT46" s="626"/>
      <c r="CU46" s="626"/>
      <c r="CV46" s="626"/>
      <c r="CW46" s="626"/>
      <c r="CX46" s="626"/>
      <c r="CY46" s="627"/>
      <c r="CZ46" s="628">
        <v>5.3</v>
      </c>
      <c r="DA46" s="629"/>
      <c r="DB46" s="629"/>
      <c r="DC46" s="630"/>
      <c r="DD46" s="631">
        <v>646562</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361</v>
      </c>
      <c r="CG47" s="621"/>
      <c r="CH47" s="621"/>
      <c r="CI47" s="621"/>
      <c r="CJ47" s="621"/>
      <c r="CK47" s="621"/>
      <c r="CL47" s="621"/>
      <c r="CM47" s="621"/>
      <c r="CN47" s="621"/>
      <c r="CO47" s="621"/>
      <c r="CP47" s="621"/>
      <c r="CQ47" s="622"/>
      <c r="CR47" s="623">
        <v>454667</v>
      </c>
      <c r="CS47" s="624"/>
      <c r="CT47" s="624"/>
      <c r="CU47" s="624"/>
      <c r="CV47" s="624"/>
      <c r="CW47" s="624"/>
      <c r="CX47" s="624"/>
      <c r="CY47" s="625"/>
      <c r="CZ47" s="628">
        <v>2.2000000000000002</v>
      </c>
      <c r="DA47" s="657"/>
      <c r="DB47" s="657"/>
      <c r="DC47" s="658"/>
      <c r="DD47" s="631">
        <v>115967</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362</v>
      </c>
      <c r="CG48" s="621"/>
      <c r="CH48" s="621"/>
      <c r="CI48" s="621"/>
      <c r="CJ48" s="621"/>
      <c r="CK48" s="621"/>
      <c r="CL48" s="621"/>
      <c r="CM48" s="621"/>
      <c r="CN48" s="621"/>
      <c r="CO48" s="621"/>
      <c r="CP48" s="621"/>
      <c r="CQ48" s="622"/>
      <c r="CR48" s="623" t="s">
        <v>230</v>
      </c>
      <c r="CS48" s="626"/>
      <c r="CT48" s="626"/>
      <c r="CU48" s="626"/>
      <c r="CV48" s="626"/>
      <c r="CW48" s="626"/>
      <c r="CX48" s="626"/>
      <c r="CY48" s="627"/>
      <c r="CZ48" s="628" t="s">
        <v>230</v>
      </c>
      <c r="DA48" s="629"/>
      <c r="DB48" s="629"/>
      <c r="DC48" s="630"/>
      <c r="DD48" s="631" t="s">
        <v>230</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363</v>
      </c>
      <c r="CE49" s="636"/>
      <c r="CF49" s="636"/>
      <c r="CG49" s="636"/>
      <c r="CH49" s="636"/>
      <c r="CI49" s="636"/>
      <c r="CJ49" s="636"/>
      <c r="CK49" s="636"/>
      <c r="CL49" s="636"/>
      <c r="CM49" s="636"/>
      <c r="CN49" s="636"/>
      <c r="CO49" s="636"/>
      <c r="CP49" s="636"/>
      <c r="CQ49" s="637"/>
      <c r="CR49" s="638">
        <v>20498409</v>
      </c>
      <c r="CS49" s="639"/>
      <c r="CT49" s="639"/>
      <c r="CU49" s="639"/>
      <c r="CV49" s="639"/>
      <c r="CW49" s="639"/>
      <c r="CX49" s="639"/>
      <c r="CY49" s="640"/>
      <c r="CZ49" s="641">
        <v>100</v>
      </c>
      <c r="DA49" s="642"/>
      <c r="DB49" s="642"/>
      <c r="DC49" s="643"/>
      <c r="DD49" s="644">
        <v>14206261</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RtTBGYW9pT6FOOqiv5yv8q46EqKKDwTHw+JQ4KdyKBlizUbrRonhKI+kNdgZj8tcUxEEEEdsjGwSwqDhiZnHhQ==" saltValue="0Jc6/weseJ/+zsV/4iXYk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365</v>
      </c>
      <c r="DK2" s="1162"/>
      <c r="DL2" s="1162"/>
      <c r="DM2" s="1162"/>
      <c r="DN2" s="1162"/>
      <c r="DO2" s="1163"/>
      <c r="DP2" s="249"/>
      <c r="DQ2" s="1161" t="s">
        <v>366</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367</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369</v>
      </c>
      <c r="B5" s="1047"/>
      <c r="C5" s="1047"/>
      <c r="D5" s="1047"/>
      <c r="E5" s="1047"/>
      <c r="F5" s="1047"/>
      <c r="G5" s="1047"/>
      <c r="H5" s="1047"/>
      <c r="I5" s="1047"/>
      <c r="J5" s="1047"/>
      <c r="K5" s="1047"/>
      <c r="L5" s="1047"/>
      <c r="M5" s="1047"/>
      <c r="N5" s="1047"/>
      <c r="O5" s="1047"/>
      <c r="P5" s="1048"/>
      <c r="Q5" s="1052" t="s">
        <v>370</v>
      </c>
      <c r="R5" s="1053"/>
      <c r="S5" s="1053"/>
      <c r="T5" s="1053"/>
      <c r="U5" s="1054"/>
      <c r="V5" s="1052" t="s">
        <v>371</v>
      </c>
      <c r="W5" s="1053"/>
      <c r="X5" s="1053"/>
      <c r="Y5" s="1053"/>
      <c r="Z5" s="1054"/>
      <c r="AA5" s="1052" t="s">
        <v>372</v>
      </c>
      <c r="AB5" s="1053"/>
      <c r="AC5" s="1053"/>
      <c r="AD5" s="1053"/>
      <c r="AE5" s="1053"/>
      <c r="AF5" s="1164" t="s">
        <v>373</v>
      </c>
      <c r="AG5" s="1053"/>
      <c r="AH5" s="1053"/>
      <c r="AI5" s="1053"/>
      <c r="AJ5" s="1068"/>
      <c r="AK5" s="1053" t="s">
        <v>374</v>
      </c>
      <c r="AL5" s="1053"/>
      <c r="AM5" s="1053"/>
      <c r="AN5" s="1053"/>
      <c r="AO5" s="1054"/>
      <c r="AP5" s="1052" t="s">
        <v>375</v>
      </c>
      <c r="AQ5" s="1053"/>
      <c r="AR5" s="1053"/>
      <c r="AS5" s="1053"/>
      <c r="AT5" s="1054"/>
      <c r="AU5" s="1052" t="s">
        <v>376</v>
      </c>
      <c r="AV5" s="1053"/>
      <c r="AW5" s="1053"/>
      <c r="AX5" s="1053"/>
      <c r="AY5" s="1068"/>
      <c r="AZ5" s="256"/>
      <c r="BA5" s="256"/>
      <c r="BB5" s="256"/>
      <c r="BC5" s="256"/>
      <c r="BD5" s="256"/>
      <c r="BE5" s="257"/>
      <c r="BF5" s="257"/>
      <c r="BG5" s="257"/>
      <c r="BH5" s="257"/>
      <c r="BI5" s="257"/>
      <c r="BJ5" s="257"/>
      <c r="BK5" s="257"/>
      <c r="BL5" s="257"/>
      <c r="BM5" s="257"/>
      <c r="BN5" s="257"/>
      <c r="BO5" s="257"/>
      <c r="BP5" s="257"/>
      <c r="BQ5" s="1046" t="s">
        <v>377</v>
      </c>
      <c r="BR5" s="1047"/>
      <c r="BS5" s="1047"/>
      <c r="BT5" s="1047"/>
      <c r="BU5" s="1047"/>
      <c r="BV5" s="1047"/>
      <c r="BW5" s="1047"/>
      <c r="BX5" s="1047"/>
      <c r="BY5" s="1047"/>
      <c r="BZ5" s="1047"/>
      <c r="CA5" s="1047"/>
      <c r="CB5" s="1047"/>
      <c r="CC5" s="1047"/>
      <c r="CD5" s="1047"/>
      <c r="CE5" s="1047"/>
      <c r="CF5" s="1047"/>
      <c r="CG5" s="1048"/>
      <c r="CH5" s="1052" t="s">
        <v>378</v>
      </c>
      <c r="CI5" s="1053"/>
      <c r="CJ5" s="1053"/>
      <c r="CK5" s="1053"/>
      <c r="CL5" s="1054"/>
      <c r="CM5" s="1052" t="s">
        <v>379</v>
      </c>
      <c r="CN5" s="1053"/>
      <c r="CO5" s="1053"/>
      <c r="CP5" s="1053"/>
      <c r="CQ5" s="1054"/>
      <c r="CR5" s="1052" t="s">
        <v>380</v>
      </c>
      <c r="CS5" s="1053"/>
      <c r="CT5" s="1053"/>
      <c r="CU5" s="1053"/>
      <c r="CV5" s="1054"/>
      <c r="CW5" s="1052" t="s">
        <v>381</v>
      </c>
      <c r="CX5" s="1053"/>
      <c r="CY5" s="1053"/>
      <c r="CZ5" s="1053"/>
      <c r="DA5" s="1054"/>
      <c r="DB5" s="1052" t="s">
        <v>382</v>
      </c>
      <c r="DC5" s="1053"/>
      <c r="DD5" s="1053"/>
      <c r="DE5" s="1053"/>
      <c r="DF5" s="1054"/>
      <c r="DG5" s="1149" t="s">
        <v>383</v>
      </c>
      <c r="DH5" s="1150"/>
      <c r="DI5" s="1150"/>
      <c r="DJ5" s="1150"/>
      <c r="DK5" s="1151"/>
      <c r="DL5" s="1149" t="s">
        <v>384</v>
      </c>
      <c r="DM5" s="1150"/>
      <c r="DN5" s="1150"/>
      <c r="DO5" s="1150"/>
      <c r="DP5" s="1151"/>
      <c r="DQ5" s="1052" t="s">
        <v>385</v>
      </c>
      <c r="DR5" s="1053"/>
      <c r="DS5" s="1053"/>
      <c r="DT5" s="1053"/>
      <c r="DU5" s="1054"/>
      <c r="DV5" s="1052" t="s">
        <v>376</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386</v>
      </c>
      <c r="C7" s="1102"/>
      <c r="D7" s="1102"/>
      <c r="E7" s="1102"/>
      <c r="F7" s="1102"/>
      <c r="G7" s="1102"/>
      <c r="H7" s="1102"/>
      <c r="I7" s="1102"/>
      <c r="J7" s="1102"/>
      <c r="K7" s="1102"/>
      <c r="L7" s="1102"/>
      <c r="M7" s="1102"/>
      <c r="N7" s="1102"/>
      <c r="O7" s="1102"/>
      <c r="P7" s="1103"/>
      <c r="Q7" s="1155">
        <v>21111</v>
      </c>
      <c r="R7" s="1156"/>
      <c r="S7" s="1156"/>
      <c r="T7" s="1156"/>
      <c r="U7" s="1156"/>
      <c r="V7" s="1156">
        <v>20497</v>
      </c>
      <c r="W7" s="1156"/>
      <c r="X7" s="1156"/>
      <c r="Y7" s="1156"/>
      <c r="Z7" s="1156"/>
      <c r="AA7" s="1156">
        <v>614</v>
      </c>
      <c r="AB7" s="1156"/>
      <c r="AC7" s="1156"/>
      <c r="AD7" s="1156"/>
      <c r="AE7" s="1157"/>
      <c r="AF7" s="1158">
        <v>344</v>
      </c>
      <c r="AG7" s="1159"/>
      <c r="AH7" s="1159"/>
      <c r="AI7" s="1159"/>
      <c r="AJ7" s="1160"/>
      <c r="AK7" s="1142">
        <v>1297</v>
      </c>
      <c r="AL7" s="1143"/>
      <c r="AM7" s="1143"/>
      <c r="AN7" s="1143"/>
      <c r="AO7" s="1143"/>
      <c r="AP7" s="1143">
        <v>25067</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587</v>
      </c>
      <c r="BT7" s="1147"/>
      <c r="BU7" s="1147"/>
      <c r="BV7" s="1147"/>
      <c r="BW7" s="1147"/>
      <c r="BX7" s="1147"/>
      <c r="BY7" s="1147"/>
      <c r="BZ7" s="1147"/>
      <c r="CA7" s="1147"/>
      <c r="CB7" s="1147"/>
      <c r="CC7" s="1147"/>
      <c r="CD7" s="1147"/>
      <c r="CE7" s="1147"/>
      <c r="CF7" s="1147"/>
      <c r="CG7" s="1148"/>
      <c r="CH7" s="1139">
        <v>0</v>
      </c>
      <c r="CI7" s="1140"/>
      <c r="CJ7" s="1140"/>
      <c r="CK7" s="1140"/>
      <c r="CL7" s="1141"/>
      <c r="CM7" s="1139">
        <v>82</v>
      </c>
      <c r="CN7" s="1140"/>
      <c r="CO7" s="1140"/>
      <c r="CP7" s="1140"/>
      <c r="CQ7" s="1141"/>
      <c r="CR7" s="1139">
        <v>10</v>
      </c>
      <c r="CS7" s="1140"/>
      <c r="CT7" s="1140"/>
      <c r="CU7" s="1140"/>
      <c r="CV7" s="1141"/>
      <c r="CW7" s="1139" t="s">
        <v>516</v>
      </c>
      <c r="CX7" s="1140"/>
      <c r="CY7" s="1140"/>
      <c r="CZ7" s="1140"/>
      <c r="DA7" s="1141"/>
      <c r="DB7" s="1139" t="s">
        <v>516</v>
      </c>
      <c r="DC7" s="1140"/>
      <c r="DD7" s="1140"/>
      <c r="DE7" s="1140"/>
      <c r="DF7" s="1141"/>
      <c r="DG7" s="1139" t="s">
        <v>516</v>
      </c>
      <c r="DH7" s="1140"/>
      <c r="DI7" s="1140"/>
      <c r="DJ7" s="1140"/>
      <c r="DK7" s="1141"/>
      <c r="DL7" s="1139" t="s">
        <v>516</v>
      </c>
      <c r="DM7" s="1140"/>
      <c r="DN7" s="1140"/>
      <c r="DO7" s="1140"/>
      <c r="DP7" s="1141"/>
      <c r="DQ7" s="1139" t="s">
        <v>516</v>
      </c>
      <c r="DR7" s="1140"/>
      <c r="DS7" s="1140"/>
      <c r="DT7" s="1140"/>
      <c r="DU7" s="1141"/>
      <c r="DV7" s="1166"/>
      <c r="DW7" s="1167"/>
      <c r="DX7" s="1167"/>
      <c r="DY7" s="1167"/>
      <c r="DZ7" s="1168"/>
      <c r="EA7" s="254"/>
    </row>
    <row r="8" spans="1:131" s="255" customFormat="1" ht="26.25" customHeight="1" x14ac:dyDescent="0.15">
      <c r="A8" s="261">
        <v>2</v>
      </c>
      <c r="B8" s="1082" t="s">
        <v>387</v>
      </c>
      <c r="C8" s="1083"/>
      <c r="D8" s="1083"/>
      <c r="E8" s="1083"/>
      <c r="F8" s="1083"/>
      <c r="G8" s="1083"/>
      <c r="H8" s="1083"/>
      <c r="I8" s="1083"/>
      <c r="J8" s="1083"/>
      <c r="K8" s="1083"/>
      <c r="L8" s="1083"/>
      <c r="M8" s="1083"/>
      <c r="N8" s="1083"/>
      <c r="O8" s="1083"/>
      <c r="P8" s="1084"/>
      <c r="Q8" s="1094">
        <v>20</v>
      </c>
      <c r="R8" s="1095"/>
      <c r="S8" s="1095"/>
      <c r="T8" s="1095"/>
      <c r="U8" s="1095"/>
      <c r="V8" s="1095">
        <v>1</v>
      </c>
      <c r="W8" s="1095"/>
      <c r="X8" s="1095"/>
      <c r="Y8" s="1095"/>
      <c r="Z8" s="1095"/>
      <c r="AA8" s="1095">
        <v>19</v>
      </c>
      <c r="AB8" s="1095"/>
      <c r="AC8" s="1095"/>
      <c r="AD8" s="1095"/>
      <c r="AE8" s="1096"/>
      <c r="AF8" s="1088">
        <v>19</v>
      </c>
      <c r="AG8" s="1089"/>
      <c r="AH8" s="1089"/>
      <c r="AI8" s="1089"/>
      <c r="AJ8" s="1090"/>
      <c r="AK8" s="1137" t="s">
        <v>516</v>
      </c>
      <c r="AL8" s="1138"/>
      <c r="AM8" s="1138"/>
      <c r="AN8" s="1138"/>
      <c r="AO8" s="1138"/>
      <c r="AP8" s="1138" t="s">
        <v>516</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588</v>
      </c>
      <c r="BT8" s="1066"/>
      <c r="BU8" s="1066"/>
      <c r="BV8" s="1066"/>
      <c r="BW8" s="1066"/>
      <c r="BX8" s="1066"/>
      <c r="BY8" s="1066"/>
      <c r="BZ8" s="1066"/>
      <c r="CA8" s="1066"/>
      <c r="CB8" s="1066"/>
      <c r="CC8" s="1066"/>
      <c r="CD8" s="1066"/>
      <c r="CE8" s="1066"/>
      <c r="CF8" s="1066"/>
      <c r="CG8" s="1067"/>
      <c r="CH8" s="1040">
        <v>5</v>
      </c>
      <c r="CI8" s="1041"/>
      <c r="CJ8" s="1041"/>
      <c r="CK8" s="1041"/>
      <c r="CL8" s="1042"/>
      <c r="CM8" s="1040">
        <v>292</v>
      </c>
      <c r="CN8" s="1041"/>
      <c r="CO8" s="1041"/>
      <c r="CP8" s="1041"/>
      <c r="CQ8" s="1042"/>
      <c r="CR8" s="1040">
        <v>25</v>
      </c>
      <c r="CS8" s="1041"/>
      <c r="CT8" s="1041"/>
      <c r="CU8" s="1041"/>
      <c r="CV8" s="1042"/>
      <c r="CW8" s="1040" t="s">
        <v>516</v>
      </c>
      <c r="CX8" s="1041"/>
      <c r="CY8" s="1041"/>
      <c r="CZ8" s="1041"/>
      <c r="DA8" s="1042"/>
      <c r="DB8" s="1040" t="s">
        <v>516</v>
      </c>
      <c r="DC8" s="1041"/>
      <c r="DD8" s="1041"/>
      <c r="DE8" s="1041"/>
      <c r="DF8" s="1042"/>
      <c r="DG8" s="1040" t="s">
        <v>516</v>
      </c>
      <c r="DH8" s="1041"/>
      <c r="DI8" s="1041"/>
      <c r="DJ8" s="1041"/>
      <c r="DK8" s="1042"/>
      <c r="DL8" s="1040" t="s">
        <v>516</v>
      </c>
      <c r="DM8" s="1041"/>
      <c r="DN8" s="1041"/>
      <c r="DO8" s="1041"/>
      <c r="DP8" s="1042"/>
      <c r="DQ8" s="1040" t="s">
        <v>516</v>
      </c>
      <c r="DR8" s="1041"/>
      <c r="DS8" s="1041"/>
      <c r="DT8" s="1041"/>
      <c r="DU8" s="1042"/>
      <c r="DV8" s="1043"/>
      <c r="DW8" s="1044"/>
      <c r="DX8" s="1044"/>
      <c r="DY8" s="1044"/>
      <c r="DZ8" s="1045"/>
      <c r="EA8" s="254"/>
    </row>
    <row r="9" spans="1:131" s="255" customFormat="1" ht="26.25" customHeight="1" x14ac:dyDescent="0.15">
      <c r="A9" s="261">
        <v>3</v>
      </c>
      <c r="B9" s="1082"/>
      <c r="C9" s="1083"/>
      <c r="D9" s="1083"/>
      <c r="E9" s="1083"/>
      <c r="F9" s="1083"/>
      <c r="G9" s="1083"/>
      <c r="H9" s="1083"/>
      <c r="I9" s="1083"/>
      <c r="J9" s="1083"/>
      <c r="K9" s="1083"/>
      <c r="L9" s="1083"/>
      <c r="M9" s="1083"/>
      <c r="N9" s="1083"/>
      <c r="O9" s="1083"/>
      <c r="P9" s="1084"/>
      <c r="Q9" s="1094"/>
      <c r="R9" s="1095"/>
      <c r="S9" s="1095"/>
      <c r="T9" s="1095"/>
      <c r="U9" s="1095"/>
      <c r="V9" s="1095"/>
      <c r="W9" s="1095"/>
      <c r="X9" s="1095"/>
      <c r="Y9" s="1095"/>
      <c r="Z9" s="1095"/>
      <c r="AA9" s="1095"/>
      <c r="AB9" s="1095"/>
      <c r="AC9" s="1095"/>
      <c r="AD9" s="1095"/>
      <c r="AE9" s="1096"/>
      <c r="AF9" s="1088"/>
      <c r="AG9" s="1089"/>
      <c r="AH9" s="1089"/>
      <c r="AI9" s="1089"/>
      <c r="AJ9" s="1090"/>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t="s">
        <v>589</v>
      </c>
      <c r="BT9" s="1066"/>
      <c r="BU9" s="1066"/>
      <c r="BV9" s="1066"/>
      <c r="BW9" s="1066"/>
      <c r="BX9" s="1066"/>
      <c r="BY9" s="1066"/>
      <c r="BZ9" s="1066"/>
      <c r="CA9" s="1066"/>
      <c r="CB9" s="1066"/>
      <c r="CC9" s="1066"/>
      <c r="CD9" s="1066"/>
      <c r="CE9" s="1066"/>
      <c r="CF9" s="1066"/>
      <c r="CG9" s="1067"/>
      <c r="CH9" s="1040">
        <v>-1</v>
      </c>
      <c r="CI9" s="1041"/>
      <c r="CJ9" s="1041"/>
      <c r="CK9" s="1041"/>
      <c r="CL9" s="1042"/>
      <c r="CM9" s="1040">
        <v>33</v>
      </c>
      <c r="CN9" s="1041"/>
      <c r="CO9" s="1041"/>
      <c r="CP9" s="1041"/>
      <c r="CQ9" s="1042"/>
      <c r="CR9" s="1040">
        <v>1</v>
      </c>
      <c r="CS9" s="1041"/>
      <c r="CT9" s="1041"/>
      <c r="CU9" s="1041"/>
      <c r="CV9" s="1042"/>
      <c r="CW9" s="1040" t="s">
        <v>516</v>
      </c>
      <c r="CX9" s="1041"/>
      <c r="CY9" s="1041"/>
      <c r="CZ9" s="1041"/>
      <c r="DA9" s="1042"/>
      <c r="DB9" s="1040" t="s">
        <v>516</v>
      </c>
      <c r="DC9" s="1041"/>
      <c r="DD9" s="1041"/>
      <c r="DE9" s="1041"/>
      <c r="DF9" s="1042"/>
      <c r="DG9" s="1040" t="s">
        <v>516</v>
      </c>
      <c r="DH9" s="1041"/>
      <c r="DI9" s="1041"/>
      <c r="DJ9" s="1041"/>
      <c r="DK9" s="1042"/>
      <c r="DL9" s="1040" t="s">
        <v>516</v>
      </c>
      <c r="DM9" s="1041"/>
      <c r="DN9" s="1041"/>
      <c r="DO9" s="1041"/>
      <c r="DP9" s="1042"/>
      <c r="DQ9" s="1040" t="s">
        <v>516</v>
      </c>
      <c r="DR9" s="1041"/>
      <c r="DS9" s="1041"/>
      <c r="DT9" s="1041"/>
      <c r="DU9" s="1042"/>
      <c r="DV9" s="1043"/>
      <c r="DW9" s="1044"/>
      <c r="DX9" s="1044"/>
      <c r="DY9" s="1044"/>
      <c r="DZ9" s="1045"/>
      <c r="EA9" s="254"/>
    </row>
    <row r="10" spans="1:131" s="255" customFormat="1" ht="26.25" customHeight="1" x14ac:dyDescent="0.15">
      <c r="A10" s="261">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t="s">
        <v>590</v>
      </c>
      <c r="BT10" s="1066"/>
      <c r="BU10" s="1066"/>
      <c r="BV10" s="1066"/>
      <c r="BW10" s="1066"/>
      <c r="BX10" s="1066"/>
      <c r="BY10" s="1066"/>
      <c r="BZ10" s="1066"/>
      <c r="CA10" s="1066"/>
      <c r="CB10" s="1066"/>
      <c r="CC10" s="1066"/>
      <c r="CD10" s="1066"/>
      <c r="CE10" s="1066"/>
      <c r="CF10" s="1066"/>
      <c r="CG10" s="1067"/>
      <c r="CH10" s="1040">
        <v>1</v>
      </c>
      <c r="CI10" s="1041"/>
      <c r="CJ10" s="1041"/>
      <c r="CK10" s="1041"/>
      <c r="CL10" s="1042"/>
      <c r="CM10" s="1040">
        <v>22</v>
      </c>
      <c r="CN10" s="1041"/>
      <c r="CO10" s="1041"/>
      <c r="CP10" s="1041"/>
      <c r="CQ10" s="1042"/>
      <c r="CR10" s="1040">
        <v>4</v>
      </c>
      <c r="CS10" s="1041"/>
      <c r="CT10" s="1041"/>
      <c r="CU10" s="1041"/>
      <c r="CV10" s="1042"/>
      <c r="CW10" s="1040" t="s">
        <v>516</v>
      </c>
      <c r="CX10" s="1041"/>
      <c r="CY10" s="1041"/>
      <c r="CZ10" s="1041"/>
      <c r="DA10" s="1042"/>
      <c r="DB10" s="1040" t="s">
        <v>516</v>
      </c>
      <c r="DC10" s="1041"/>
      <c r="DD10" s="1041"/>
      <c r="DE10" s="1041"/>
      <c r="DF10" s="1042"/>
      <c r="DG10" s="1040" t="s">
        <v>516</v>
      </c>
      <c r="DH10" s="1041"/>
      <c r="DI10" s="1041"/>
      <c r="DJ10" s="1041"/>
      <c r="DK10" s="1042"/>
      <c r="DL10" s="1040" t="s">
        <v>516</v>
      </c>
      <c r="DM10" s="1041"/>
      <c r="DN10" s="1041"/>
      <c r="DO10" s="1041"/>
      <c r="DP10" s="1042"/>
      <c r="DQ10" s="1040" t="s">
        <v>516</v>
      </c>
      <c r="DR10" s="1041"/>
      <c r="DS10" s="1041"/>
      <c r="DT10" s="1041"/>
      <c r="DU10" s="1042"/>
      <c r="DV10" s="1043"/>
      <c r="DW10" s="1044"/>
      <c r="DX10" s="1044"/>
      <c r="DY10" s="1044"/>
      <c r="DZ10" s="1045"/>
      <c r="EA10" s="254"/>
    </row>
    <row r="11" spans="1:131" s="255" customFormat="1" ht="26.25" customHeight="1" x14ac:dyDescent="0.15">
      <c r="A11" s="261">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388</v>
      </c>
      <c r="BA22" s="1080"/>
      <c r="BB22" s="1080"/>
      <c r="BC22" s="1080"/>
      <c r="BD22" s="1081"/>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389</v>
      </c>
      <c r="B23" s="995" t="s">
        <v>390</v>
      </c>
      <c r="C23" s="996"/>
      <c r="D23" s="996"/>
      <c r="E23" s="996"/>
      <c r="F23" s="996"/>
      <c r="G23" s="996"/>
      <c r="H23" s="996"/>
      <c r="I23" s="996"/>
      <c r="J23" s="996"/>
      <c r="K23" s="996"/>
      <c r="L23" s="996"/>
      <c r="M23" s="996"/>
      <c r="N23" s="996"/>
      <c r="O23" s="996"/>
      <c r="P23" s="997"/>
      <c r="Q23" s="1119">
        <v>21131</v>
      </c>
      <c r="R23" s="1120"/>
      <c r="S23" s="1120"/>
      <c r="T23" s="1120"/>
      <c r="U23" s="1120"/>
      <c r="V23" s="1120">
        <v>20498</v>
      </c>
      <c r="W23" s="1120"/>
      <c r="X23" s="1120"/>
      <c r="Y23" s="1120"/>
      <c r="Z23" s="1120"/>
      <c r="AA23" s="1120">
        <v>633</v>
      </c>
      <c r="AB23" s="1120"/>
      <c r="AC23" s="1120"/>
      <c r="AD23" s="1120"/>
      <c r="AE23" s="1121"/>
      <c r="AF23" s="1122">
        <v>363</v>
      </c>
      <c r="AG23" s="1120"/>
      <c r="AH23" s="1120"/>
      <c r="AI23" s="1120"/>
      <c r="AJ23" s="1123"/>
      <c r="AK23" s="1124"/>
      <c r="AL23" s="1125"/>
      <c r="AM23" s="1125"/>
      <c r="AN23" s="1125"/>
      <c r="AO23" s="1125"/>
      <c r="AP23" s="1120">
        <v>25067</v>
      </c>
      <c r="AQ23" s="1120"/>
      <c r="AR23" s="1120"/>
      <c r="AS23" s="1120"/>
      <c r="AT23" s="1120"/>
      <c r="AU23" s="1126"/>
      <c r="AV23" s="1126"/>
      <c r="AW23" s="1126"/>
      <c r="AX23" s="1126"/>
      <c r="AY23" s="1127"/>
      <c r="AZ23" s="1116" t="s">
        <v>391</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392</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393</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369</v>
      </c>
      <c r="B26" s="1047"/>
      <c r="C26" s="1047"/>
      <c r="D26" s="1047"/>
      <c r="E26" s="1047"/>
      <c r="F26" s="1047"/>
      <c r="G26" s="1047"/>
      <c r="H26" s="1047"/>
      <c r="I26" s="1047"/>
      <c r="J26" s="1047"/>
      <c r="K26" s="1047"/>
      <c r="L26" s="1047"/>
      <c r="M26" s="1047"/>
      <c r="N26" s="1047"/>
      <c r="O26" s="1047"/>
      <c r="P26" s="1048"/>
      <c r="Q26" s="1052" t="s">
        <v>394</v>
      </c>
      <c r="R26" s="1053"/>
      <c r="S26" s="1053"/>
      <c r="T26" s="1053"/>
      <c r="U26" s="1054"/>
      <c r="V26" s="1052" t="s">
        <v>395</v>
      </c>
      <c r="W26" s="1053"/>
      <c r="X26" s="1053"/>
      <c r="Y26" s="1053"/>
      <c r="Z26" s="1054"/>
      <c r="AA26" s="1052" t="s">
        <v>396</v>
      </c>
      <c r="AB26" s="1053"/>
      <c r="AC26" s="1053"/>
      <c r="AD26" s="1053"/>
      <c r="AE26" s="1053"/>
      <c r="AF26" s="1110" t="s">
        <v>397</v>
      </c>
      <c r="AG26" s="1059"/>
      <c r="AH26" s="1059"/>
      <c r="AI26" s="1059"/>
      <c r="AJ26" s="1111"/>
      <c r="AK26" s="1053" t="s">
        <v>398</v>
      </c>
      <c r="AL26" s="1053"/>
      <c r="AM26" s="1053"/>
      <c r="AN26" s="1053"/>
      <c r="AO26" s="1054"/>
      <c r="AP26" s="1052" t="s">
        <v>399</v>
      </c>
      <c r="AQ26" s="1053"/>
      <c r="AR26" s="1053"/>
      <c r="AS26" s="1053"/>
      <c r="AT26" s="1054"/>
      <c r="AU26" s="1052" t="s">
        <v>400</v>
      </c>
      <c r="AV26" s="1053"/>
      <c r="AW26" s="1053"/>
      <c r="AX26" s="1053"/>
      <c r="AY26" s="1054"/>
      <c r="AZ26" s="1052" t="s">
        <v>401</v>
      </c>
      <c r="BA26" s="1053"/>
      <c r="BB26" s="1053"/>
      <c r="BC26" s="1053"/>
      <c r="BD26" s="1054"/>
      <c r="BE26" s="1052" t="s">
        <v>376</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402</v>
      </c>
      <c r="C28" s="1102"/>
      <c r="D28" s="1102"/>
      <c r="E28" s="1102"/>
      <c r="F28" s="1102"/>
      <c r="G28" s="1102"/>
      <c r="H28" s="1102"/>
      <c r="I28" s="1102"/>
      <c r="J28" s="1102"/>
      <c r="K28" s="1102"/>
      <c r="L28" s="1102"/>
      <c r="M28" s="1102"/>
      <c r="N28" s="1102"/>
      <c r="O28" s="1102"/>
      <c r="P28" s="1103"/>
      <c r="Q28" s="1104">
        <v>3451</v>
      </c>
      <c r="R28" s="1105"/>
      <c r="S28" s="1105"/>
      <c r="T28" s="1105"/>
      <c r="U28" s="1105"/>
      <c r="V28" s="1105">
        <v>3313</v>
      </c>
      <c r="W28" s="1105"/>
      <c r="X28" s="1105"/>
      <c r="Y28" s="1105"/>
      <c r="Z28" s="1105"/>
      <c r="AA28" s="1105">
        <v>138</v>
      </c>
      <c r="AB28" s="1105"/>
      <c r="AC28" s="1105"/>
      <c r="AD28" s="1105"/>
      <c r="AE28" s="1106"/>
      <c r="AF28" s="1107">
        <v>138</v>
      </c>
      <c r="AG28" s="1105"/>
      <c r="AH28" s="1105"/>
      <c r="AI28" s="1105"/>
      <c r="AJ28" s="1108"/>
      <c r="AK28" s="1109">
        <v>269</v>
      </c>
      <c r="AL28" s="1097"/>
      <c r="AM28" s="1097"/>
      <c r="AN28" s="1097"/>
      <c r="AO28" s="1097"/>
      <c r="AP28" s="1097" t="s">
        <v>516</v>
      </c>
      <c r="AQ28" s="1097"/>
      <c r="AR28" s="1097"/>
      <c r="AS28" s="1097"/>
      <c r="AT28" s="1097"/>
      <c r="AU28" s="1097" t="s">
        <v>516</v>
      </c>
      <c r="AV28" s="1097"/>
      <c r="AW28" s="1097"/>
      <c r="AX28" s="1097"/>
      <c r="AY28" s="1097"/>
      <c r="AZ28" s="1098" t="s">
        <v>516</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2" t="s">
        <v>403</v>
      </c>
      <c r="C29" s="1083"/>
      <c r="D29" s="1083"/>
      <c r="E29" s="1083"/>
      <c r="F29" s="1083"/>
      <c r="G29" s="1083"/>
      <c r="H29" s="1083"/>
      <c r="I29" s="1083"/>
      <c r="J29" s="1083"/>
      <c r="K29" s="1083"/>
      <c r="L29" s="1083"/>
      <c r="M29" s="1083"/>
      <c r="N29" s="1083"/>
      <c r="O29" s="1083"/>
      <c r="P29" s="1084"/>
      <c r="Q29" s="1094">
        <v>13</v>
      </c>
      <c r="R29" s="1095"/>
      <c r="S29" s="1095"/>
      <c r="T29" s="1095"/>
      <c r="U29" s="1095"/>
      <c r="V29" s="1095">
        <v>13</v>
      </c>
      <c r="W29" s="1095"/>
      <c r="X29" s="1095"/>
      <c r="Y29" s="1095"/>
      <c r="Z29" s="1095"/>
      <c r="AA29" s="1095" t="s">
        <v>516</v>
      </c>
      <c r="AB29" s="1095"/>
      <c r="AC29" s="1095"/>
      <c r="AD29" s="1095"/>
      <c r="AE29" s="1096"/>
      <c r="AF29" s="1088" t="s">
        <v>391</v>
      </c>
      <c r="AG29" s="1089"/>
      <c r="AH29" s="1089"/>
      <c r="AI29" s="1089"/>
      <c r="AJ29" s="1090"/>
      <c r="AK29" s="1031" t="s">
        <v>516</v>
      </c>
      <c r="AL29" s="1022"/>
      <c r="AM29" s="1022"/>
      <c r="AN29" s="1022"/>
      <c r="AO29" s="1022"/>
      <c r="AP29" s="1022" t="s">
        <v>516</v>
      </c>
      <c r="AQ29" s="1022"/>
      <c r="AR29" s="1022"/>
      <c r="AS29" s="1022"/>
      <c r="AT29" s="1022"/>
      <c r="AU29" s="1022" t="s">
        <v>516</v>
      </c>
      <c r="AV29" s="1022"/>
      <c r="AW29" s="1022"/>
      <c r="AX29" s="1022"/>
      <c r="AY29" s="1022"/>
      <c r="AZ29" s="1093" t="s">
        <v>516</v>
      </c>
      <c r="BA29" s="1093"/>
      <c r="BB29" s="1093"/>
      <c r="BC29" s="1093"/>
      <c r="BD29" s="1093"/>
      <c r="BE29" s="1077"/>
      <c r="BF29" s="1077"/>
      <c r="BG29" s="1077"/>
      <c r="BH29" s="1077"/>
      <c r="BI29" s="1078"/>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2" t="s">
        <v>404</v>
      </c>
      <c r="C30" s="1083"/>
      <c r="D30" s="1083"/>
      <c r="E30" s="1083"/>
      <c r="F30" s="1083"/>
      <c r="G30" s="1083"/>
      <c r="H30" s="1083"/>
      <c r="I30" s="1083"/>
      <c r="J30" s="1083"/>
      <c r="K30" s="1083"/>
      <c r="L30" s="1083"/>
      <c r="M30" s="1083"/>
      <c r="N30" s="1083"/>
      <c r="O30" s="1083"/>
      <c r="P30" s="1084"/>
      <c r="Q30" s="1094">
        <v>3928</v>
      </c>
      <c r="R30" s="1095"/>
      <c r="S30" s="1095"/>
      <c r="T30" s="1095"/>
      <c r="U30" s="1095"/>
      <c r="V30" s="1095">
        <v>3795</v>
      </c>
      <c r="W30" s="1095"/>
      <c r="X30" s="1095"/>
      <c r="Y30" s="1095"/>
      <c r="Z30" s="1095"/>
      <c r="AA30" s="1095">
        <v>133</v>
      </c>
      <c r="AB30" s="1095"/>
      <c r="AC30" s="1095"/>
      <c r="AD30" s="1095"/>
      <c r="AE30" s="1096"/>
      <c r="AF30" s="1088">
        <v>133</v>
      </c>
      <c r="AG30" s="1089"/>
      <c r="AH30" s="1089"/>
      <c r="AI30" s="1089"/>
      <c r="AJ30" s="1090"/>
      <c r="AK30" s="1031">
        <v>544</v>
      </c>
      <c r="AL30" s="1022"/>
      <c r="AM30" s="1022"/>
      <c r="AN30" s="1022"/>
      <c r="AO30" s="1022"/>
      <c r="AP30" s="1022" t="s">
        <v>516</v>
      </c>
      <c r="AQ30" s="1022"/>
      <c r="AR30" s="1022"/>
      <c r="AS30" s="1022"/>
      <c r="AT30" s="1022"/>
      <c r="AU30" s="1022" t="s">
        <v>516</v>
      </c>
      <c r="AV30" s="1022"/>
      <c r="AW30" s="1022"/>
      <c r="AX30" s="1022"/>
      <c r="AY30" s="1022"/>
      <c r="AZ30" s="1093" t="s">
        <v>516</v>
      </c>
      <c r="BA30" s="1093"/>
      <c r="BB30" s="1093"/>
      <c r="BC30" s="1093"/>
      <c r="BD30" s="1093"/>
      <c r="BE30" s="1077"/>
      <c r="BF30" s="1077"/>
      <c r="BG30" s="1077"/>
      <c r="BH30" s="1077"/>
      <c r="BI30" s="1078"/>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2" t="s">
        <v>405</v>
      </c>
      <c r="C31" s="1083"/>
      <c r="D31" s="1083"/>
      <c r="E31" s="1083"/>
      <c r="F31" s="1083"/>
      <c r="G31" s="1083"/>
      <c r="H31" s="1083"/>
      <c r="I31" s="1083"/>
      <c r="J31" s="1083"/>
      <c r="K31" s="1083"/>
      <c r="L31" s="1083"/>
      <c r="M31" s="1083"/>
      <c r="N31" s="1083"/>
      <c r="O31" s="1083"/>
      <c r="P31" s="1084"/>
      <c r="Q31" s="1094">
        <v>491</v>
      </c>
      <c r="R31" s="1095"/>
      <c r="S31" s="1095"/>
      <c r="T31" s="1095"/>
      <c r="U31" s="1095"/>
      <c r="V31" s="1095">
        <v>479</v>
      </c>
      <c r="W31" s="1095"/>
      <c r="X31" s="1095"/>
      <c r="Y31" s="1095"/>
      <c r="Z31" s="1095"/>
      <c r="AA31" s="1095">
        <v>13</v>
      </c>
      <c r="AB31" s="1095"/>
      <c r="AC31" s="1095"/>
      <c r="AD31" s="1095"/>
      <c r="AE31" s="1096"/>
      <c r="AF31" s="1088">
        <v>13</v>
      </c>
      <c r="AG31" s="1089"/>
      <c r="AH31" s="1089"/>
      <c r="AI31" s="1089"/>
      <c r="AJ31" s="1090"/>
      <c r="AK31" s="1031">
        <v>126</v>
      </c>
      <c r="AL31" s="1022"/>
      <c r="AM31" s="1022"/>
      <c r="AN31" s="1022"/>
      <c r="AO31" s="1022"/>
      <c r="AP31" s="1022" t="s">
        <v>516</v>
      </c>
      <c r="AQ31" s="1022"/>
      <c r="AR31" s="1022"/>
      <c r="AS31" s="1022"/>
      <c r="AT31" s="1022"/>
      <c r="AU31" s="1022" t="s">
        <v>516</v>
      </c>
      <c r="AV31" s="1022"/>
      <c r="AW31" s="1022"/>
      <c r="AX31" s="1022"/>
      <c r="AY31" s="1022"/>
      <c r="AZ31" s="1093" t="s">
        <v>516</v>
      </c>
      <c r="BA31" s="1093"/>
      <c r="BB31" s="1093"/>
      <c r="BC31" s="1093"/>
      <c r="BD31" s="1093"/>
      <c r="BE31" s="1077"/>
      <c r="BF31" s="1077"/>
      <c r="BG31" s="1077"/>
      <c r="BH31" s="1077"/>
      <c r="BI31" s="1078"/>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2" t="s">
        <v>406</v>
      </c>
      <c r="C32" s="1083"/>
      <c r="D32" s="1083"/>
      <c r="E32" s="1083"/>
      <c r="F32" s="1083"/>
      <c r="G32" s="1083"/>
      <c r="H32" s="1083"/>
      <c r="I32" s="1083"/>
      <c r="J32" s="1083"/>
      <c r="K32" s="1083"/>
      <c r="L32" s="1083"/>
      <c r="M32" s="1083"/>
      <c r="N32" s="1083"/>
      <c r="O32" s="1083"/>
      <c r="P32" s="1084"/>
      <c r="Q32" s="1094">
        <v>734</v>
      </c>
      <c r="R32" s="1095"/>
      <c r="S32" s="1095"/>
      <c r="T32" s="1095"/>
      <c r="U32" s="1095"/>
      <c r="V32" s="1095">
        <v>652</v>
      </c>
      <c r="W32" s="1095"/>
      <c r="X32" s="1095"/>
      <c r="Y32" s="1095"/>
      <c r="Z32" s="1095"/>
      <c r="AA32" s="1095">
        <v>82</v>
      </c>
      <c r="AB32" s="1095"/>
      <c r="AC32" s="1095"/>
      <c r="AD32" s="1095"/>
      <c r="AE32" s="1096"/>
      <c r="AF32" s="1088">
        <v>1494</v>
      </c>
      <c r="AG32" s="1089"/>
      <c r="AH32" s="1089"/>
      <c r="AI32" s="1089"/>
      <c r="AJ32" s="1090"/>
      <c r="AK32" s="1031">
        <v>14</v>
      </c>
      <c r="AL32" s="1022"/>
      <c r="AM32" s="1022"/>
      <c r="AN32" s="1022"/>
      <c r="AO32" s="1022"/>
      <c r="AP32" s="1022">
        <v>3332</v>
      </c>
      <c r="AQ32" s="1022"/>
      <c r="AR32" s="1022"/>
      <c r="AS32" s="1022"/>
      <c r="AT32" s="1022"/>
      <c r="AU32" s="1022">
        <v>163</v>
      </c>
      <c r="AV32" s="1022"/>
      <c r="AW32" s="1022"/>
      <c r="AX32" s="1022"/>
      <c r="AY32" s="1022"/>
      <c r="AZ32" s="1093" t="s">
        <v>516</v>
      </c>
      <c r="BA32" s="1093"/>
      <c r="BB32" s="1093"/>
      <c r="BC32" s="1093"/>
      <c r="BD32" s="1093"/>
      <c r="BE32" s="1077" t="s">
        <v>407</v>
      </c>
      <c r="BF32" s="1077"/>
      <c r="BG32" s="1077"/>
      <c r="BH32" s="1077"/>
      <c r="BI32" s="1078"/>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2" t="s">
        <v>408</v>
      </c>
      <c r="C33" s="1083"/>
      <c r="D33" s="1083"/>
      <c r="E33" s="1083"/>
      <c r="F33" s="1083"/>
      <c r="G33" s="1083"/>
      <c r="H33" s="1083"/>
      <c r="I33" s="1083"/>
      <c r="J33" s="1083"/>
      <c r="K33" s="1083"/>
      <c r="L33" s="1083"/>
      <c r="M33" s="1083"/>
      <c r="N33" s="1083"/>
      <c r="O33" s="1083"/>
      <c r="P33" s="1084"/>
      <c r="Q33" s="1094">
        <v>7</v>
      </c>
      <c r="R33" s="1095"/>
      <c r="S33" s="1095"/>
      <c r="T33" s="1095"/>
      <c r="U33" s="1095"/>
      <c r="V33" s="1095">
        <v>7</v>
      </c>
      <c r="W33" s="1095"/>
      <c r="X33" s="1095"/>
      <c r="Y33" s="1095"/>
      <c r="Z33" s="1095"/>
      <c r="AA33" s="1095">
        <v>0.09</v>
      </c>
      <c r="AB33" s="1095"/>
      <c r="AC33" s="1095"/>
      <c r="AD33" s="1095"/>
      <c r="AE33" s="1096"/>
      <c r="AF33" s="1088">
        <v>46</v>
      </c>
      <c r="AG33" s="1089"/>
      <c r="AH33" s="1089"/>
      <c r="AI33" s="1089"/>
      <c r="AJ33" s="1090"/>
      <c r="AK33" s="1031">
        <v>0.02</v>
      </c>
      <c r="AL33" s="1022"/>
      <c r="AM33" s="1022"/>
      <c r="AN33" s="1022"/>
      <c r="AO33" s="1022"/>
      <c r="AP33" s="1022" t="s">
        <v>516</v>
      </c>
      <c r="AQ33" s="1022"/>
      <c r="AR33" s="1022"/>
      <c r="AS33" s="1022"/>
      <c r="AT33" s="1022"/>
      <c r="AU33" s="1022" t="s">
        <v>516</v>
      </c>
      <c r="AV33" s="1022"/>
      <c r="AW33" s="1022"/>
      <c r="AX33" s="1022"/>
      <c r="AY33" s="1022"/>
      <c r="AZ33" s="1093" t="s">
        <v>516</v>
      </c>
      <c r="BA33" s="1093"/>
      <c r="BB33" s="1093"/>
      <c r="BC33" s="1093"/>
      <c r="BD33" s="1093"/>
      <c r="BE33" s="1077" t="s">
        <v>407</v>
      </c>
      <c r="BF33" s="1077"/>
      <c r="BG33" s="1077"/>
      <c r="BH33" s="1077"/>
      <c r="BI33" s="1078"/>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2" t="s">
        <v>409</v>
      </c>
      <c r="C34" s="1083"/>
      <c r="D34" s="1083"/>
      <c r="E34" s="1083"/>
      <c r="F34" s="1083"/>
      <c r="G34" s="1083"/>
      <c r="H34" s="1083"/>
      <c r="I34" s="1083"/>
      <c r="J34" s="1083"/>
      <c r="K34" s="1083"/>
      <c r="L34" s="1083"/>
      <c r="M34" s="1083"/>
      <c r="N34" s="1083"/>
      <c r="O34" s="1083"/>
      <c r="P34" s="1084"/>
      <c r="Q34" s="1094">
        <v>1196</v>
      </c>
      <c r="R34" s="1095"/>
      <c r="S34" s="1095"/>
      <c r="T34" s="1095"/>
      <c r="U34" s="1095"/>
      <c r="V34" s="1095">
        <v>1185</v>
      </c>
      <c r="W34" s="1095"/>
      <c r="X34" s="1095"/>
      <c r="Y34" s="1095"/>
      <c r="Z34" s="1095"/>
      <c r="AA34" s="1095">
        <v>11</v>
      </c>
      <c r="AB34" s="1095"/>
      <c r="AC34" s="1095"/>
      <c r="AD34" s="1095"/>
      <c r="AE34" s="1096"/>
      <c r="AF34" s="1088">
        <v>11</v>
      </c>
      <c r="AG34" s="1089"/>
      <c r="AH34" s="1089"/>
      <c r="AI34" s="1089"/>
      <c r="AJ34" s="1090"/>
      <c r="AK34" s="1031">
        <v>755</v>
      </c>
      <c r="AL34" s="1022"/>
      <c r="AM34" s="1022"/>
      <c r="AN34" s="1022"/>
      <c r="AO34" s="1022"/>
      <c r="AP34" s="1022">
        <v>5730</v>
      </c>
      <c r="AQ34" s="1022"/>
      <c r="AR34" s="1022"/>
      <c r="AS34" s="1022"/>
      <c r="AT34" s="1022"/>
      <c r="AU34" s="1022">
        <v>5518</v>
      </c>
      <c r="AV34" s="1022"/>
      <c r="AW34" s="1022"/>
      <c r="AX34" s="1022"/>
      <c r="AY34" s="1022"/>
      <c r="AZ34" s="1093" t="s">
        <v>516</v>
      </c>
      <c r="BA34" s="1093"/>
      <c r="BB34" s="1093"/>
      <c r="BC34" s="1093"/>
      <c r="BD34" s="1093"/>
      <c r="BE34" s="1077" t="s">
        <v>410</v>
      </c>
      <c r="BF34" s="1077"/>
      <c r="BG34" s="1077"/>
      <c r="BH34" s="1077"/>
      <c r="BI34" s="1078"/>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2" t="s">
        <v>411</v>
      </c>
      <c r="C35" s="1083"/>
      <c r="D35" s="1083"/>
      <c r="E35" s="1083"/>
      <c r="F35" s="1083"/>
      <c r="G35" s="1083"/>
      <c r="H35" s="1083"/>
      <c r="I35" s="1083"/>
      <c r="J35" s="1083"/>
      <c r="K35" s="1083"/>
      <c r="L35" s="1083"/>
      <c r="M35" s="1083"/>
      <c r="N35" s="1083"/>
      <c r="O35" s="1083"/>
      <c r="P35" s="1084"/>
      <c r="Q35" s="1094">
        <v>9</v>
      </c>
      <c r="R35" s="1095"/>
      <c r="S35" s="1095"/>
      <c r="T35" s="1095"/>
      <c r="U35" s="1095"/>
      <c r="V35" s="1095">
        <v>1</v>
      </c>
      <c r="W35" s="1095"/>
      <c r="X35" s="1095"/>
      <c r="Y35" s="1095"/>
      <c r="Z35" s="1095"/>
      <c r="AA35" s="1095">
        <v>8</v>
      </c>
      <c r="AB35" s="1095"/>
      <c r="AC35" s="1095"/>
      <c r="AD35" s="1095"/>
      <c r="AE35" s="1096"/>
      <c r="AF35" s="1088">
        <v>37</v>
      </c>
      <c r="AG35" s="1089"/>
      <c r="AH35" s="1089"/>
      <c r="AI35" s="1089"/>
      <c r="AJ35" s="1090"/>
      <c r="AK35" s="1031" t="s">
        <v>516</v>
      </c>
      <c r="AL35" s="1022"/>
      <c r="AM35" s="1022"/>
      <c r="AN35" s="1022"/>
      <c r="AO35" s="1022"/>
      <c r="AP35" s="1022" t="s">
        <v>516</v>
      </c>
      <c r="AQ35" s="1022"/>
      <c r="AR35" s="1022"/>
      <c r="AS35" s="1022"/>
      <c r="AT35" s="1022"/>
      <c r="AU35" s="1022" t="s">
        <v>516</v>
      </c>
      <c r="AV35" s="1022"/>
      <c r="AW35" s="1022"/>
      <c r="AX35" s="1022"/>
      <c r="AY35" s="1022"/>
      <c r="AZ35" s="1093" t="s">
        <v>516</v>
      </c>
      <c r="BA35" s="1093"/>
      <c r="BB35" s="1093"/>
      <c r="BC35" s="1093"/>
      <c r="BD35" s="1093"/>
      <c r="BE35" s="1077" t="s">
        <v>410</v>
      </c>
      <c r="BF35" s="1077"/>
      <c r="BG35" s="1077"/>
      <c r="BH35" s="1077"/>
      <c r="BI35" s="1078"/>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2"/>
      <c r="C36" s="1083"/>
      <c r="D36" s="1083"/>
      <c r="E36" s="1083"/>
      <c r="F36" s="1083"/>
      <c r="G36" s="1083"/>
      <c r="H36" s="1083"/>
      <c r="I36" s="1083"/>
      <c r="J36" s="1083"/>
      <c r="K36" s="1083"/>
      <c r="L36" s="1083"/>
      <c r="M36" s="1083"/>
      <c r="N36" s="1083"/>
      <c r="O36" s="1083"/>
      <c r="P36" s="1084"/>
      <c r="Q36" s="1094"/>
      <c r="R36" s="1095"/>
      <c r="S36" s="1095"/>
      <c r="T36" s="1095"/>
      <c r="U36" s="1095"/>
      <c r="V36" s="1095"/>
      <c r="W36" s="1095"/>
      <c r="X36" s="1095"/>
      <c r="Y36" s="1095"/>
      <c r="Z36" s="1095"/>
      <c r="AA36" s="1095"/>
      <c r="AB36" s="1095"/>
      <c r="AC36" s="1095"/>
      <c r="AD36" s="1095"/>
      <c r="AE36" s="1096"/>
      <c r="AF36" s="1088"/>
      <c r="AG36" s="1089"/>
      <c r="AH36" s="1089"/>
      <c r="AI36" s="1089"/>
      <c r="AJ36" s="1090"/>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77"/>
      <c r="BF36" s="1077"/>
      <c r="BG36" s="1077"/>
      <c r="BH36" s="1077"/>
      <c r="BI36" s="1078"/>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2"/>
      <c r="C37" s="1083"/>
      <c r="D37" s="1083"/>
      <c r="E37" s="1083"/>
      <c r="F37" s="1083"/>
      <c r="G37" s="1083"/>
      <c r="H37" s="1083"/>
      <c r="I37" s="1083"/>
      <c r="J37" s="1083"/>
      <c r="K37" s="1083"/>
      <c r="L37" s="1083"/>
      <c r="M37" s="1083"/>
      <c r="N37" s="1083"/>
      <c r="O37" s="1083"/>
      <c r="P37" s="1084"/>
      <c r="Q37" s="1094"/>
      <c r="R37" s="1095"/>
      <c r="S37" s="1095"/>
      <c r="T37" s="1095"/>
      <c r="U37" s="1095"/>
      <c r="V37" s="1095"/>
      <c r="W37" s="1095"/>
      <c r="X37" s="1095"/>
      <c r="Y37" s="1095"/>
      <c r="Z37" s="1095"/>
      <c r="AA37" s="1095"/>
      <c r="AB37" s="1095"/>
      <c r="AC37" s="1095"/>
      <c r="AD37" s="1095"/>
      <c r="AE37" s="1096"/>
      <c r="AF37" s="1088"/>
      <c r="AG37" s="1089"/>
      <c r="AH37" s="1089"/>
      <c r="AI37" s="1089"/>
      <c r="AJ37" s="1090"/>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77"/>
      <c r="BF37" s="1077"/>
      <c r="BG37" s="1077"/>
      <c r="BH37" s="1077"/>
      <c r="BI37" s="1078"/>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77"/>
      <c r="BF38" s="1077"/>
      <c r="BG38" s="1077"/>
      <c r="BH38" s="1077"/>
      <c r="BI38" s="1078"/>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412</v>
      </c>
      <c r="BK62" s="1080"/>
      <c r="BL62" s="1080"/>
      <c r="BM62" s="1080"/>
      <c r="BN62" s="1081"/>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389</v>
      </c>
      <c r="B63" s="995" t="s">
        <v>413</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1873</v>
      </c>
      <c r="AG63" s="1010"/>
      <c r="AH63" s="1010"/>
      <c r="AI63" s="1010"/>
      <c r="AJ63" s="1075"/>
      <c r="AK63" s="1076"/>
      <c r="AL63" s="1014"/>
      <c r="AM63" s="1014"/>
      <c r="AN63" s="1014"/>
      <c r="AO63" s="1014"/>
      <c r="AP63" s="1010">
        <v>9062</v>
      </c>
      <c r="AQ63" s="1010"/>
      <c r="AR63" s="1010"/>
      <c r="AS63" s="1010"/>
      <c r="AT63" s="1010"/>
      <c r="AU63" s="1010">
        <v>5681</v>
      </c>
      <c r="AV63" s="1010"/>
      <c r="AW63" s="1010"/>
      <c r="AX63" s="1010"/>
      <c r="AY63" s="1010"/>
      <c r="AZ63" s="1070"/>
      <c r="BA63" s="1070"/>
      <c r="BB63" s="1070"/>
      <c r="BC63" s="1070"/>
      <c r="BD63" s="1070"/>
      <c r="BE63" s="1011"/>
      <c r="BF63" s="1011"/>
      <c r="BG63" s="1011"/>
      <c r="BH63" s="1011"/>
      <c r="BI63" s="1012"/>
      <c r="BJ63" s="1071" t="s">
        <v>414</v>
      </c>
      <c r="BK63" s="1002"/>
      <c r="BL63" s="1002"/>
      <c r="BM63" s="1002"/>
      <c r="BN63" s="1072"/>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415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416</v>
      </c>
      <c r="B66" s="1047"/>
      <c r="C66" s="1047"/>
      <c r="D66" s="1047"/>
      <c r="E66" s="1047"/>
      <c r="F66" s="1047"/>
      <c r="G66" s="1047"/>
      <c r="H66" s="1047"/>
      <c r="I66" s="1047"/>
      <c r="J66" s="1047"/>
      <c r="K66" s="1047"/>
      <c r="L66" s="1047"/>
      <c r="M66" s="1047"/>
      <c r="N66" s="1047"/>
      <c r="O66" s="1047"/>
      <c r="P66" s="1048"/>
      <c r="Q66" s="1052" t="s">
        <v>417</v>
      </c>
      <c r="R66" s="1053"/>
      <c r="S66" s="1053"/>
      <c r="T66" s="1053"/>
      <c r="U66" s="1054"/>
      <c r="V66" s="1052" t="s">
        <v>418</v>
      </c>
      <c r="W66" s="1053"/>
      <c r="X66" s="1053"/>
      <c r="Y66" s="1053"/>
      <c r="Z66" s="1054"/>
      <c r="AA66" s="1052" t="s">
        <v>419</v>
      </c>
      <c r="AB66" s="1053"/>
      <c r="AC66" s="1053"/>
      <c r="AD66" s="1053"/>
      <c r="AE66" s="1054"/>
      <c r="AF66" s="1058" t="s">
        <v>397</v>
      </c>
      <c r="AG66" s="1059"/>
      <c r="AH66" s="1059"/>
      <c r="AI66" s="1059"/>
      <c r="AJ66" s="1060"/>
      <c r="AK66" s="1052" t="s">
        <v>420</v>
      </c>
      <c r="AL66" s="1047"/>
      <c r="AM66" s="1047"/>
      <c r="AN66" s="1047"/>
      <c r="AO66" s="1048"/>
      <c r="AP66" s="1052" t="s">
        <v>421</v>
      </c>
      <c r="AQ66" s="1053"/>
      <c r="AR66" s="1053"/>
      <c r="AS66" s="1053"/>
      <c r="AT66" s="1054"/>
      <c r="AU66" s="1052" t="s">
        <v>422</v>
      </c>
      <c r="AV66" s="1053"/>
      <c r="AW66" s="1053"/>
      <c r="AX66" s="1053"/>
      <c r="AY66" s="1054"/>
      <c r="AZ66" s="1052" t="s">
        <v>376</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579</v>
      </c>
      <c r="C68" s="1037"/>
      <c r="D68" s="1037"/>
      <c r="E68" s="1037"/>
      <c r="F68" s="1037"/>
      <c r="G68" s="1037"/>
      <c r="H68" s="1037"/>
      <c r="I68" s="1037"/>
      <c r="J68" s="1037"/>
      <c r="K68" s="1037"/>
      <c r="L68" s="1037"/>
      <c r="M68" s="1037"/>
      <c r="N68" s="1037"/>
      <c r="O68" s="1037"/>
      <c r="P68" s="1038"/>
      <c r="Q68" s="1039">
        <v>2431</v>
      </c>
      <c r="R68" s="1033"/>
      <c r="S68" s="1033"/>
      <c r="T68" s="1033"/>
      <c r="U68" s="1033"/>
      <c r="V68" s="1033">
        <v>2370</v>
      </c>
      <c r="W68" s="1033"/>
      <c r="X68" s="1033"/>
      <c r="Y68" s="1033"/>
      <c r="Z68" s="1033"/>
      <c r="AA68" s="1033">
        <v>61</v>
      </c>
      <c r="AB68" s="1033"/>
      <c r="AC68" s="1033"/>
      <c r="AD68" s="1033"/>
      <c r="AE68" s="1033"/>
      <c r="AF68" s="1033">
        <v>55</v>
      </c>
      <c r="AG68" s="1033"/>
      <c r="AH68" s="1033"/>
      <c r="AI68" s="1033"/>
      <c r="AJ68" s="1033"/>
      <c r="AK68" s="1033" t="s">
        <v>516</v>
      </c>
      <c r="AL68" s="1033"/>
      <c r="AM68" s="1033"/>
      <c r="AN68" s="1033"/>
      <c r="AO68" s="1033"/>
      <c r="AP68" s="1033">
        <v>872</v>
      </c>
      <c r="AQ68" s="1033"/>
      <c r="AR68" s="1033"/>
      <c r="AS68" s="1033"/>
      <c r="AT68" s="1033"/>
      <c r="AU68" s="1033">
        <v>472</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580</v>
      </c>
      <c r="C69" s="1026"/>
      <c r="D69" s="1026"/>
      <c r="E69" s="1026"/>
      <c r="F69" s="1026"/>
      <c r="G69" s="1026"/>
      <c r="H69" s="1026"/>
      <c r="I69" s="1026"/>
      <c r="J69" s="1026"/>
      <c r="K69" s="1026"/>
      <c r="L69" s="1026"/>
      <c r="M69" s="1026"/>
      <c r="N69" s="1026"/>
      <c r="O69" s="1026"/>
      <c r="P69" s="1027"/>
      <c r="Q69" s="1028">
        <v>16106</v>
      </c>
      <c r="R69" s="1022"/>
      <c r="S69" s="1022"/>
      <c r="T69" s="1022"/>
      <c r="U69" s="1022"/>
      <c r="V69" s="1022">
        <v>16687</v>
      </c>
      <c r="W69" s="1022"/>
      <c r="X69" s="1022"/>
      <c r="Y69" s="1022"/>
      <c r="Z69" s="1022"/>
      <c r="AA69" s="1022">
        <v>-581</v>
      </c>
      <c r="AB69" s="1022"/>
      <c r="AC69" s="1022"/>
      <c r="AD69" s="1022"/>
      <c r="AE69" s="1022"/>
      <c r="AF69" s="1022">
        <v>154</v>
      </c>
      <c r="AG69" s="1022"/>
      <c r="AH69" s="1022"/>
      <c r="AI69" s="1022"/>
      <c r="AJ69" s="1022"/>
      <c r="AK69" s="1022" t="s">
        <v>516</v>
      </c>
      <c r="AL69" s="1022"/>
      <c r="AM69" s="1022"/>
      <c r="AN69" s="1022"/>
      <c r="AO69" s="1022"/>
      <c r="AP69" s="1022">
        <v>24116</v>
      </c>
      <c r="AQ69" s="1022"/>
      <c r="AR69" s="1022"/>
      <c r="AS69" s="1022"/>
      <c r="AT69" s="1022"/>
      <c r="AU69" s="1022">
        <v>2893</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581</v>
      </c>
      <c r="C70" s="1026"/>
      <c r="D70" s="1026"/>
      <c r="E70" s="1026"/>
      <c r="F70" s="1026"/>
      <c r="G70" s="1026"/>
      <c r="H70" s="1026"/>
      <c r="I70" s="1026"/>
      <c r="J70" s="1026"/>
      <c r="K70" s="1026"/>
      <c r="L70" s="1026"/>
      <c r="M70" s="1026"/>
      <c r="N70" s="1026"/>
      <c r="O70" s="1026"/>
      <c r="P70" s="1027"/>
      <c r="Q70" s="1028">
        <v>119</v>
      </c>
      <c r="R70" s="1022"/>
      <c r="S70" s="1022"/>
      <c r="T70" s="1022"/>
      <c r="U70" s="1022"/>
      <c r="V70" s="1022">
        <v>117</v>
      </c>
      <c r="W70" s="1022"/>
      <c r="X70" s="1022"/>
      <c r="Y70" s="1022"/>
      <c r="Z70" s="1022"/>
      <c r="AA70" s="1022">
        <v>2</v>
      </c>
      <c r="AB70" s="1022"/>
      <c r="AC70" s="1022"/>
      <c r="AD70" s="1022"/>
      <c r="AE70" s="1022"/>
      <c r="AF70" s="1022">
        <v>2</v>
      </c>
      <c r="AG70" s="1022"/>
      <c r="AH70" s="1022"/>
      <c r="AI70" s="1022"/>
      <c r="AJ70" s="1022"/>
      <c r="AK70" s="1022" t="s">
        <v>516</v>
      </c>
      <c r="AL70" s="1022"/>
      <c r="AM70" s="1022"/>
      <c r="AN70" s="1022"/>
      <c r="AO70" s="1022"/>
      <c r="AP70" s="1022" t="s">
        <v>516</v>
      </c>
      <c r="AQ70" s="1022"/>
      <c r="AR70" s="1022"/>
      <c r="AS70" s="1022"/>
      <c r="AT70" s="1022"/>
      <c r="AU70" s="1022" t="s">
        <v>516</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582</v>
      </c>
      <c r="C71" s="1026"/>
      <c r="D71" s="1026"/>
      <c r="E71" s="1026"/>
      <c r="F71" s="1026"/>
      <c r="G71" s="1026"/>
      <c r="H71" s="1026"/>
      <c r="I71" s="1026"/>
      <c r="J71" s="1026"/>
      <c r="K71" s="1026"/>
      <c r="L71" s="1026"/>
      <c r="M71" s="1026"/>
      <c r="N71" s="1026"/>
      <c r="O71" s="1026"/>
      <c r="P71" s="1027"/>
      <c r="Q71" s="1028">
        <v>12131</v>
      </c>
      <c r="R71" s="1022"/>
      <c r="S71" s="1022"/>
      <c r="T71" s="1022"/>
      <c r="U71" s="1022"/>
      <c r="V71" s="1022">
        <v>12049</v>
      </c>
      <c r="W71" s="1022"/>
      <c r="X71" s="1022"/>
      <c r="Y71" s="1022"/>
      <c r="Z71" s="1022"/>
      <c r="AA71" s="1022">
        <v>82</v>
      </c>
      <c r="AB71" s="1022"/>
      <c r="AC71" s="1022"/>
      <c r="AD71" s="1022"/>
      <c r="AE71" s="1022"/>
      <c r="AF71" s="1022">
        <v>82</v>
      </c>
      <c r="AG71" s="1022"/>
      <c r="AH71" s="1022"/>
      <c r="AI71" s="1022"/>
      <c r="AJ71" s="1022"/>
      <c r="AK71" s="1022" t="s">
        <v>516</v>
      </c>
      <c r="AL71" s="1022"/>
      <c r="AM71" s="1022"/>
      <c r="AN71" s="1022"/>
      <c r="AO71" s="1022"/>
      <c r="AP71" s="1022" t="s">
        <v>516</v>
      </c>
      <c r="AQ71" s="1022"/>
      <c r="AR71" s="1022"/>
      <c r="AS71" s="1022"/>
      <c r="AT71" s="1022"/>
      <c r="AU71" s="1022" t="s">
        <v>516</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583</v>
      </c>
      <c r="C72" s="1026"/>
      <c r="D72" s="1026"/>
      <c r="E72" s="1026"/>
      <c r="F72" s="1026"/>
      <c r="G72" s="1026"/>
      <c r="H72" s="1026"/>
      <c r="I72" s="1026"/>
      <c r="J72" s="1026"/>
      <c r="K72" s="1026"/>
      <c r="L72" s="1026"/>
      <c r="M72" s="1026"/>
      <c r="N72" s="1026"/>
      <c r="O72" s="1026"/>
      <c r="P72" s="1027"/>
      <c r="Q72" s="1028">
        <v>113</v>
      </c>
      <c r="R72" s="1022"/>
      <c r="S72" s="1022"/>
      <c r="T72" s="1022"/>
      <c r="U72" s="1022"/>
      <c r="V72" s="1022">
        <v>113</v>
      </c>
      <c r="W72" s="1022"/>
      <c r="X72" s="1022"/>
      <c r="Y72" s="1022"/>
      <c r="Z72" s="1022"/>
      <c r="AA72" s="1022">
        <v>1</v>
      </c>
      <c r="AB72" s="1022"/>
      <c r="AC72" s="1022"/>
      <c r="AD72" s="1022"/>
      <c r="AE72" s="1022"/>
      <c r="AF72" s="1022">
        <v>1</v>
      </c>
      <c r="AG72" s="1022"/>
      <c r="AH72" s="1022"/>
      <c r="AI72" s="1022"/>
      <c r="AJ72" s="1022"/>
      <c r="AK72" s="1022" t="s">
        <v>516</v>
      </c>
      <c r="AL72" s="1022"/>
      <c r="AM72" s="1022"/>
      <c r="AN72" s="1022"/>
      <c r="AO72" s="1022"/>
      <c r="AP72" s="1022" t="s">
        <v>516</v>
      </c>
      <c r="AQ72" s="1022"/>
      <c r="AR72" s="1022"/>
      <c r="AS72" s="1022"/>
      <c r="AT72" s="1022"/>
      <c r="AU72" s="1022" t="s">
        <v>516</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584</v>
      </c>
      <c r="C73" s="1026"/>
      <c r="D73" s="1026"/>
      <c r="E73" s="1026"/>
      <c r="F73" s="1026"/>
      <c r="G73" s="1026"/>
      <c r="H73" s="1026"/>
      <c r="I73" s="1026"/>
      <c r="J73" s="1026"/>
      <c r="K73" s="1026"/>
      <c r="L73" s="1026"/>
      <c r="M73" s="1026"/>
      <c r="N73" s="1026"/>
      <c r="O73" s="1026"/>
      <c r="P73" s="1027"/>
      <c r="Q73" s="1028">
        <v>12</v>
      </c>
      <c r="R73" s="1022"/>
      <c r="S73" s="1022"/>
      <c r="T73" s="1022"/>
      <c r="U73" s="1022"/>
      <c r="V73" s="1022">
        <v>11</v>
      </c>
      <c r="W73" s="1022"/>
      <c r="X73" s="1022"/>
      <c r="Y73" s="1022"/>
      <c r="Z73" s="1022"/>
      <c r="AA73" s="1022">
        <v>1</v>
      </c>
      <c r="AB73" s="1022"/>
      <c r="AC73" s="1022"/>
      <c r="AD73" s="1022"/>
      <c r="AE73" s="1022"/>
      <c r="AF73" s="1022">
        <v>1</v>
      </c>
      <c r="AG73" s="1022"/>
      <c r="AH73" s="1022"/>
      <c r="AI73" s="1022"/>
      <c r="AJ73" s="1022"/>
      <c r="AK73" s="1022" t="s">
        <v>516</v>
      </c>
      <c r="AL73" s="1022"/>
      <c r="AM73" s="1022"/>
      <c r="AN73" s="1022"/>
      <c r="AO73" s="1022"/>
      <c r="AP73" s="1022" t="s">
        <v>516</v>
      </c>
      <c r="AQ73" s="1022"/>
      <c r="AR73" s="1022"/>
      <c r="AS73" s="1022"/>
      <c r="AT73" s="1022"/>
      <c r="AU73" s="1022" t="s">
        <v>516</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585</v>
      </c>
      <c r="C74" s="1026"/>
      <c r="D74" s="1026"/>
      <c r="E74" s="1026"/>
      <c r="F74" s="1026"/>
      <c r="G74" s="1026"/>
      <c r="H74" s="1026"/>
      <c r="I74" s="1026"/>
      <c r="J74" s="1026"/>
      <c r="K74" s="1026"/>
      <c r="L74" s="1026"/>
      <c r="M74" s="1026"/>
      <c r="N74" s="1026"/>
      <c r="O74" s="1026"/>
      <c r="P74" s="1027"/>
      <c r="Q74" s="1028">
        <v>679</v>
      </c>
      <c r="R74" s="1022"/>
      <c r="S74" s="1022"/>
      <c r="T74" s="1022"/>
      <c r="U74" s="1022"/>
      <c r="V74" s="1022">
        <v>357</v>
      </c>
      <c r="W74" s="1022"/>
      <c r="X74" s="1022"/>
      <c r="Y74" s="1022"/>
      <c r="Z74" s="1022"/>
      <c r="AA74" s="1022">
        <v>322</v>
      </c>
      <c r="AB74" s="1022"/>
      <c r="AC74" s="1022"/>
      <c r="AD74" s="1022"/>
      <c r="AE74" s="1022"/>
      <c r="AF74" s="1022">
        <v>322</v>
      </c>
      <c r="AG74" s="1022"/>
      <c r="AH74" s="1022"/>
      <c r="AI74" s="1022"/>
      <c r="AJ74" s="1022"/>
      <c r="AK74" s="1022">
        <v>188</v>
      </c>
      <c r="AL74" s="1022"/>
      <c r="AM74" s="1022"/>
      <c r="AN74" s="1022"/>
      <c r="AO74" s="1022"/>
      <c r="AP74" s="1022" t="s">
        <v>516</v>
      </c>
      <c r="AQ74" s="1022"/>
      <c r="AR74" s="1022"/>
      <c r="AS74" s="1022"/>
      <c r="AT74" s="1022"/>
      <c r="AU74" s="1022" t="s">
        <v>516</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t="s">
        <v>586</v>
      </c>
      <c r="C75" s="1026"/>
      <c r="D75" s="1026"/>
      <c r="E75" s="1026"/>
      <c r="F75" s="1026"/>
      <c r="G75" s="1026"/>
      <c r="H75" s="1026"/>
      <c r="I75" s="1026"/>
      <c r="J75" s="1026"/>
      <c r="K75" s="1026"/>
      <c r="L75" s="1026"/>
      <c r="M75" s="1026"/>
      <c r="N75" s="1026"/>
      <c r="O75" s="1026"/>
      <c r="P75" s="1027"/>
      <c r="Q75" s="1029">
        <v>764162</v>
      </c>
      <c r="R75" s="1030"/>
      <c r="S75" s="1030"/>
      <c r="T75" s="1030"/>
      <c r="U75" s="1031"/>
      <c r="V75" s="1032">
        <v>744508</v>
      </c>
      <c r="W75" s="1030"/>
      <c r="X75" s="1030"/>
      <c r="Y75" s="1030"/>
      <c r="Z75" s="1031"/>
      <c r="AA75" s="1032">
        <v>19654</v>
      </c>
      <c r="AB75" s="1030"/>
      <c r="AC75" s="1030"/>
      <c r="AD75" s="1030"/>
      <c r="AE75" s="1031"/>
      <c r="AF75" s="1032">
        <v>19654</v>
      </c>
      <c r="AG75" s="1030"/>
      <c r="AH75" s="1030"/>
      <c r="AI75" s="1030"/>
      <c r="AJ75" s="1031"/>
      <c r="AK75" s="1032">
        <v>4314</v>
      </c>
      <c r="AL75" s="1030"/>
      <c r="AM75" s="1030"/>
      <c r="AN75" s="1030"/>
      <c r="AO75" s="1031"/>
      <c r="AP75" s="1032" t="s">
        <v>516</v>
      </c>
      <c r="AQ75" s="1030"/>
      <c r="AR75" s="1030"/>
      <c r="AS75" s="1030"/>
      <c r="AT75" s="1031"/>
      <c r="AU75" s="1032" t="s">
        <v>516</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389</v>
      </c>
      <c r="B88" s="995" t="s">
        <v>423</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20271</v>
      </c>
      <c r="AG88" s="1010"/>
      <c r="AH88" s="1010"/>
      <c r="AI88" s="1010"/>
      <c r="AJ88" s="1010"/>
      <c r="AK88" s="1014"/>
      <c r="AL88" s="1014"/>
      <c r="AM88" s="1014"/>
      <c r="AN88" s="1014"/>
      <c r="AO88" s="1014"/>
      <c r="AP88" s="1010">
        <v>24988</v>
      </c>
      <c r="AQ88" s="1010"/>
      <c r="AR88" s="1010"/>
      <c r="AS88" s="1010"/>
      <c r="AT88" s="1010"/>
      <c r="AU88" s="1010">
        <v>3365</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995" t="s">
        <v>424</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40</v>
      </c>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425</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426</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429</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430</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431</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432</v>
      </c>
      <c r="AB109" s="945"/>
      <c r="AC109" s="945"/>
      <c r="AD109" s="945"/>
      <c r="AE109" s="946"/>
      <c r="AF109" s="947" t="s">
        <v>307</v>
      </c>
      <c r="AG109" s="945"/>
      <c r="AH109" s="945"/>
      <c r="AI109" s="945"/>
      <c r="AJ109" s="946"/>
      <c r="AK109" s="947" t="s">
        <v>306</v>
      </c>
      <c r="AL109" s="945"/>
      <c r="AM109" s="945"/>
      <c r="AN109" s="945"/>
      <c r="AO109" s="946"/>
      <c r="AP109" s="947" t="s">
        <v>433</v>
      </c>
      <c r="AQ109" s="945"/>
      <c r="AR109" s="945"/>
      <c r="AS109" s="945"/>
      <c r="AT109" s="976"/>
      <c r="AU109" s="944" t="s">
        <v>431</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432</v>
      </c>
      <c r="BR109" s="945"/>
      <c r="BS109" s="945"/>
      <c r="BT109" s="945"/>
      <c r="BU109" s="946"/>
      <c r="BV109" s="947" t="s">
        <v>307</v>
      </c>
      <c r="BW109" s="945"/>
      <c r="BX109" s="945"/>
      <c r="BY109" s="945"/>
      <c r="BZ109" s="946"/>
      <c r="CA109" s="947" t="s">
        <v>306</v>
      </c>
      <c r="CB109" s="945"/>
      <c r="CC109" s="945"/>
      <c r="CD109" s="945"/>
      <c r="CE109" s="946"/>
      <c r="CF109" s="983" t="s">
        <v>433</v>
      </c>
      <c r="CG109" s="983"/>
      <c r="CH109" s="983"/>
      <c r="CI109" s="983"/>
      <c r="CJ109" s="983"/>
      <c r="CK109" s="947" t="s">
        <v>434</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432</v>
      </c>
      <c r="DH109" s="945"/>
      <c r="DI109" s="945"/>
      <c r="DJ109" s="945"/>
      <c r="DK109" s="946"/>
      <c r="DL109" s="947" t="s">
        <v>307</v>
      </c>
      <c r="DM109" s="945"/>
      <c r="DN109" s="945"/>
      <c r="DO109" s="945"/>
      <c r="DP109" s="946"/>
      <c r="DQ109" s="947" t="s">
        <v>306</v>
      </c>
      <c r="DR109" s="945"/>
      <c r="DS109" s="945"/>
      <c r="DT109" s="945"/>
      <c r="DU109" s="946"/>
      <c r="DV109" s="947" t="s">
        <v>433</v>
      </c>
      <c r="DW109" s="945"/>
      <c r="DX109" s="945"/>
      <c r="DY109" s="945"/>
      <c r="DZ109" s="976"/>
    </row>
    <row r="110" spans="1:131" s="246" customFormat="1" ht="26.25" customHeight="1" x14ac:dyDescent="0.15">
      <c r="A110" s="847" t="s">
        <v>435</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3061630</v>
      </c>
      <c r="AB110" s="938"/>
      <c r="AC110" s="938"/>
      <c r="AD110" s="938"/>
      <c r="AE110" s="939"/>
      <c r="AF110" s="940">
        <v>3181520</v>
      </c>
      <c r="AG110" s="938"/>
      <c r="AH110" s="938"/>
      <c r="AI110" s="938"/>
      <c r="AJ110" s="939"/>
      <c r="AK110" s="940">
        <v>3143570</v>
      </c>
      <c r="AL110" s="938"/>
      <c r="AM110" s="938"/>
      <c r="AN110" s="938"/>
      <c r="AO110" s="939"/>
      <c r="AP110" s="941">
        <v>32.6</v>
      </c>
      <c r="AQ110" s="942"/>
      <c r="AR110" s="942"/>
      <c r="AS110" s="942"/>
      <c r="AT110" s="943"/>
      <c r="AU110" s="977" t="s">
        <v>73</v>
      </c>
      <c r="AV110" s="978"/>
      <c r="AW110" s="978"/>
      <c r="AX110" s="978"/>
      <c r="AY110" s="978"/>
      <c r="AZ110" s="903" t="s">
        <v>436</v>
      </c>
      <c r="BA110" s="848"/>
      <c r="BB110" s="848"/>
      <c r="BC110" s="848"/>
      <c r="BD110" s="848"/>
      <c r="BE110" s="848"/>
      <c r="BF110" s="848"/>
      <c r="BG110" s="848"/>
      <c r="BH110" s="848"/>
      <c r="BI110" s="848"/>
      <c r="BJ110" s="848"/>
      <c r="BK110" s="848"/>
      <c r="BL110" s="848"/>
      <c r="BM110" s="848"/>
      <c r="BN110" s="848"/>
      <c r="BO110" s="848"/>
      <c r="BP110" s="849"/>
      <c r="BQ110" s="904">
        <v>30251562</v>
      </c>
      <c r="BR110" s="885"/>
      <c r="BS110" s="885"/>
      <c r="BT110" s="885"/>
      <c r="BU110" s="885"/>
      <c r="BV110" s="885">
        <v>28022528</v>
      </c>
      <c r="BW110" s="885"/>
      <c r="BX110" s="885"/>
      <c r="BY110" s="885"/>
      <c r="BZ110" s="885"/>
      <c r="CA110" s="885">
        <v>25066933</v>
      </c>
      <c r="CB110" s="885"/>
      <c r="CC110" s="885"/>
      <c r="CD110" s="885"/>
      <c r="CE110" s="885"/>
      <c r="CF110" s="909">
        <v>260.3</v>
      </c>
      <c r="CG110" s="910"/>
      <c r="CH110" s="910"/>
      <c r="CI110" s="910"/>
      <c r="CJ110" s="910"/>
      <c r="CK110" s="973" t="s">
        <v>437</v>
      </c>
      <c r="CL110" s="859"/>
      <c r="CM110" s="934" t="s">
        <v>438</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391</v>
      </c>
      <c r="DH110" s="885"/>
      <c r="DI110" s="885"/>
      <c r="DJ110" s="885"/>
      <c r="DK110" s="885"/>
      <c r="DL110" s="885" t="s">
        <v>391</v>
      </c>
      <c r="DM110" s="885"/>
      <c r="DN110" s="885"/>
      <c r="DO110" s="885"/>
      <c r="DP110" s="885"/>
      <c r="DQ110" s="885" t="s">
        <v>414</v>
      </c>
      <c r="DR110" s="885"/>
      <c r="DS110" s="885"/>
      <c r="DT110" s="885"/>
      <c r="DU110" s="885"/>
      <c r="DV110" s="886" t="s">
        <v>391</v>
      </c>
      <c r="DW110" s="886"/>
      <c r="DX110" s="886"/>
      <c r="DY110" s="886"/>
      <c r="DZ110" s="887"/>
    </row>
    <row r="111" spans="1:131" s="246" customFormat="1" ht="26.25" customHeight="1" x14ac:dyDescent="0.15">
      <c r="A111" s="814" t="s">
        <v>439</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391</v>
      </c>
      <c r="AB111" s="966"/>
      <c r="AC111" s="966"/>
      <c r="AD111" s="966"/>
      <c r="AE111" s="967"/>
      <c r="AF111" s="968" t="s">
        <v>391</v>
      </c>
      <c r="AG111" s="966"/>
      <c r="AH111" s="966"/>
      <c r="AI111" s="966"/>
      <c r="AJ111" s="967"/>
      <c r="AK111" s="968" t="s">
        <v>391</v>
      </c>
      <c r="AL111" s="966"/>
      <c r="AM111" s="966"/>
      <c r="AN111" s="966"/>
      <c r="AO111" s="967"/>
      <c r="AP111" s="969" t="s">
        <v>391</v>
      </c>
      <c r="AQ111" s="970"/>
      <c r="AR111" s="970"/>
      <c r="AS111" s="970"/>
      <c r="AT111" s="971"/>
      <c r="AU111" s="979"/>
      <c r="AV111" s="980"/>
      <c r="AW111" s="980"/>
      <c r="AX111" s="980"/>
      <c r="AY111" s="980"/>
      <c r="AZ111" s="855" t="s">
        <v>440</v>
      </c>
      <c r="BA111" s="790"/>
      <c r="BB111" s="790"/>
      <c r="BC111" s="790"/>
      <c r="BD111" s="790"/>
      <c r="BE111" s="790"/>
      <c r="BF111" s="790"/>
      <c r="BG111" s="790"/>
      <c r="BH111" s="790"/>
      <c r="BI111" s="790"/>
      <c r="BJ111" s="790"/>
      <c r="BK111" s="790"/>
      <c r="BL111" s="790"/>
      <c r="BM111" s="790"/>
      <c r="BN111" s="790"/>
      <c r="BO111" s="790"/>
      <c r="BP111" s="791"/>
      <c r="BQ111" s="856">
        <v>8274</v>
      </c>
      <c r="BR111" s="857"/>
      <c r="BS111" s="857"/>
      <c r="BT111" s="857"/>
      <c r="BU111" s="857"/>
      <c r="BV111" s="857">
        <v>6619</v>
      </c>
      <c r="BW111" s="857"/>
      <c r="BX111" s="857"/>
      <c r="BY111" s="857"/>
      <c r="BZ111" s="857"/>
      <c r="CA111" s="857">
        <v>4964</v>
      </c>
      <c r="CB111" s="857"/>
      <c r="CC111" s="857"/>
      <c r="CD111" s="857"/>
      <c r="CE111" s="857"/>
      <c r="CF111" s="918">
        <v>0.1</v>
      </c>
      <c r="CG111" s="919"/>
      <c r="CH111" s="919"/>
      <c r="CI111" s="919"/>
      <c r="CJ111" s="919"/>
      <c r="CK111" s="974"/>
      <c r="CL111" s="861"/>
      <c r="CM111" s="864" t="s">
        <v>441</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391</v>
      </c>
      <c r="DH111" s="857"/>
      <c r="DI111" s="857"/>
      <c r="DJ111" s="857"/>
      <c r="DK111" s="857"/>
      <c r="DL111" s="857" t="s">
        <v>391</v>
      </c>
      <c r="DM111" s="857"/>
      <c r="DN111" s="857"/>
      <c r="DO111" s="857"/>
      <c r="DP111" s="857"/>
      <c r="DQ111" s="857" t="s">
        <v>391</v>
      </c>
      <c r="DR111" s="857"/>
      <c r="DS111" s="857"/>
      <c r="DT111" s="857"/>
      <c r="DU111" s="857"/>
      <c r="DV111" s="834" t="s">
        <v>391</v>
      </c>
      <c r="DW111" s="834"/>
      <c r="DX111" s="834"/>
      <c r="DY111" s="834"/>
      <c r="DZ111" s="835"/>
    </row>
    <row r="112" spans="1:131" s="246" customFormat="1" ht="26.25" customHeight="1" x14ac:dyDescent="0.15">
      <c r="A112" s="959" t="s">
        <v>442</v>
      </c>
      <c r="B112" s="960"/>
      <c r="C112" s="790" t="s">
        <v>443</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v>60000</v>
      </c>
      <c r="AB112" s="820"/>
      <c r="AC112" s="820"/>
      <c r="AD112" s="820"/>
      <c r="AE112" s="821"/>
      <c r="AF112" s="822">
        <v>60000</v>
      </c>
      <c r="AG112" s="820"/>
      <c r="AH112" s="820"/>
      <c r="AI112" s="820"/>
      <c r="AJ112" s="821"/>
      <c r="AK112" s="822">
        <v>50000</v>
      </c>
      <c r="AL112" s="820"/>
      <c r="AM112" s="820"/>
      <c r="AN112" s="820"/>
      <c r="AO112" s="821"/>
      <c r="AP112" s="867">
        <v>0.5</v>
      </c>
      <c r="AQ112" s="868"/>
      <c r="AR112" s="868"/>
      <c r="AS112" s="868"/>
      <c r="AT112" s="869"/>
      <c r="AU112" s="979"/>
      <c r="AV112" s="980"/>
      <c r="AW112" s="980"/>
      <c r="AX112" s="980"/>
      <c r="AY112" s="980"/>
      <c r="AZ112" s="855" t="s">
        <v>444</v>
      </c>
      <c r="BA112" s="790"/>
      <c r="BB112" s="790"/>
      <c r="BC112" s="790"/>
      <c r="BD112" s="790"/>
      <c r="BE112" s="790"/>
      <c r="BF112" s="790"/>
      <c r="BG112" s="790"/>
      <c r="BH112" s="790"/>
      <c r="BI112" s="790"/>
      <c r="BJ112" s="790"/>
      <c r="BK112" s="790"/>
      <c r="BL112" s="790"/>
      <c r="BM112" s="790"/>
      <c r="BN112" s="790"/>
      <c r="BO112" s="790"/>
      <c r="BP112" s="791"/>
      <c r="BQ112" s="856">
        <v>6641830</v>
      </c>
      <c r="BR112" s="857"/>
      <c r="BS112" s="857"/>
      <c r="BT112" s="857"/>
      <c r="BU112" s="857"/>
      <c r="BV112" s="857">
        <v>6410778</v>
      </c>
      <c r="BW112" s="857"/>
      <c r="BX112" s="857"/>
      <c r="BY112" s="857"/>
      <c r="BZ112" s="857"/>
      <c r="CA112" s="857">
        <v>5681680</v>
      </c>
      <c r="CB112" s="857"/>
      <c r="CC112" s="857"/>
      <c r="CD112" s="857"/>
      <c r="CE112" s="857"/>
      <c r="CF112" s="918">
        <v>59</v>
      </c>
      <c r="CG112" s="919"/>
      <c r="CH112" s="919"/>
      <c r="CI112" s="919"/>
      <c r="CJ112" s="919"/>
      <c r="CK112" s="974"/>
      <c r="CL112" s="861"/>
      <c r="CM112" s="864" t="s">
        <v>445</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391</v>
      </c>
      <c r="DH112" s="857"/>
      <c r="DI112" s="857"/>
      <c r="DJ112" s="857"/>
      <c r="DK112" s="857"/>
      <c r="DL112" s="857" t="s">
        <v>391</v>
      </c>
      <c r="DM112" s="857"/>
      <c r="DN112" s="857"/>
      <c r="DO112" s="857"/>
      <c r="DP112" s="857"/>
      <c r="DQ112" s="857" t="s">
        <v>391</v>
      </c>
      <c r="DR112" s="857"/>
      <c r="DS112" s="857"/>
      <c r="DT112" s="857"/>
      <c r="DU112" s="857"/>
      <c r="DV112" s="834" t="s">
        <v>391</v>
      </c>
      <c r="DW112" s="834"/>
      <c r="DX112" s="834"/>
      <c r="DY112" s="834"/>
      <c r="DZ112" s="835"/>
    </row>
    <row r="113" spans="1:130" s="246" customFormat="1" ht="26.25" customHeight="1" x14ac:dyDescent="0.15">
      <c r="A113" s="961"/>
      <c r="B113" s="962"/>
      <c r="C113" s="790" t="s">
        <v>446</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862315</v>
      </c>
      <c r="AB113" s="966"/>
      <c r="AC113" s="966"/>
      <c r="AD113" s="966"/>
      <c r="AE113" s="967"/>
      <c r="AF113" s="968">
        <v>807197</v>
      </c>
      <c r="AG113" s="966"/>
      <c r="AH113" s="966"/>
      <c r="AI113" s="966"/>
      <c r="AJ113" s="967"/>
      <c r="AK113" s="968">
        <v>764188</v>
      </c>
      <c r="AL113" s="966"/>
      <c r="AM113" s="966"/>
      <c r="AN113" s="966"/>
      <c r="AO113" s="967"/>
      <c r="AP113" s="969">
        <v>7.9</v>
      </c>
      <c r="AQ113" s="970"/>
      <c r="AR113" s="970"/>
      <c r="AS113" s="970"/>
      <c r="AT113" s="971"/>
      <c r="AU113" s="979"/>
      <c r="AV113" s="980"/>
      <c r="AW113" s="980"/>
      <c r="AX113" s="980"/>
      <c r="AY113" s="980"/>
      <c r="AZ113" s="855" t="s">
        <v>447</v>
      </c>
      <c r="BA113" s="790"/>
      <c r="BB113" s="790"/>
      <c r="BC113" s="790"/>
      <c r="BD113" s="790"/>
      <c r="BE113" s="790"/>
      <c r="BF113" s="790"/>
      <c r="BG113" s="790"/>
      <c r="BH113" s="790"/>
      <c r="BI113" s="790"/>
      <c r="BJ113" s="790"/>
      <c r="BK113" s="790"/>
      <c r="BL113" s="790"/>
      <c r="BM113" s="790"/>
      <c r="BN113" s="790"/>
      <c r="BO113" s="790"/>
      <c r="BP113" s="791"/>
      <c r="BQ113" s="856">
        <v>3415885</v>
      </c>
      <c r="BR113" s="857"/>
      <c r="BS113" s="857"/>
      <c r="BT113" s="857"/>
      <c r="BU113" s="857"/>
      <c r="BV113" s="857">
        <v>3478462</v>
      </c>
      <c r="BW113" s="857"/>
      <c r="BX113" s="857"/>
      <c r="BY113" s="857"/>
      <c r="BZ113" s="857"/>
      <c r="CA113" s="857">
        <v>3365435</v>
      </c>
      <c r="CB113" s="857"/>
      <c r="CC113" s="857"/>
      <c r="CD113" s="857"/>
      <c r="CE113" s="857"/>
      <c r="CF113" s="918">
        <v>34.9</v>
      </c>
      <c r="CG113" s="919"/>
      <c r="CH113" s="919"/>
      <c r="CI113" s="919"/>
      <c r="CJ113" s="919"/>
      <c r="CK113" s="974"/>
      <c r="CL113" s="861"/>
      <c r="CM113" s="864" t="s">
        <v>448</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391</v>
      </c>
      <c r="DH113" s="820"/>
      <c r="DI113" s="820"/>
      <c r="DJ113" s="820"/>
      <c r="DK113" s="821"/>
      <c r="DL113" s="822" t="s">
        <v>391</v>
      </c>
      <c r="DM113" s="820"/>
      <c r="DN113" s="820"/>
      <c r="DO113" s="820"/>
      <c r="DP113" s="821"/>
      <c r="DQ113" s="822" t="s">
        <v>391</v>
      </c>
      <c r="DR113" s="820"/>
      <c r="DS113" s="820"/>
      <c r="DT113" s="820"/>
      <c r="DU113" s="821"/>
      <c r="DV113" s="867" t="s">
        <v>391</v>
      </c>
      <c r="DW113" s="868"/>
      <c r="DX113" s="868"/>
      <c r="DY113" s="868"/>
      <c r="DZ113" s="869"/>
    </row>
    <row r="114" spans="1:130" s="246" customFormat="1" ht="26.25" customHeight="1" x14ac:dyDescent="0.15">
      <c r="A114" s="961"/>
      <c r="B114" s="962"/>
      <c r="C114" s="790" t="s">
        <v>449</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255368</v>
      </c>
      <c r="AB114" s="820"/>
      <c r="AC114" s="820"/>
      <c r="AD114" s="820"/>
      <c r="AE114" s="821"/>
      <c r="AF114" s="822">
        <v>268079</v>
      </c>
      <c r="AG114" s="820"/>
      <c r="AH114" s="820"/>
      <c r="AI114" s="820"/>
      <c r="AJ114" s="821"/>
      <c r="AK114" s="822">
        <v>290387</v>
      </c>
      <c r="AL114" s="820"/>
      <c r="AM114" s="820"/>
      <c r="AN114" s="820"/>
      <c r="AO114" s="821"/>
      <c r="AP114" s="867">
        <v>3</v>
      </c>
      <c r="AQ114" s="868"/>
      <c r="AR114" s="868"/>
      <c r="AS114" s="868"/>
      <c r="AT114" s="869"/>
      <c r="AU114" s="979"/>
      <c r="AV114" s="980"/>
      <c r="AW114" s="980"/>
      <c r="AX114" s="980"/>
      <c r="AY114" s="980"/>
      <c r="AZ114" s="855" t="s">
        <v>450</v>
      </c>
      <c r="BA114" s="790"/>
      <c r="BB114" s="790"/>
      <c r="BC114" s="790"/>
      <c r="BD114" s="790"/>
      <c r="BE114" s="790"/>
      <c r="BF114" s="790"/>
      <c r="BG114" s="790"/>
      <c r="BH114" s="790"/>
      <c r="BI114" s="790"/>
      <c r="BJ114" s="790"/>
      <c r="BK114" s="790"/>
      <c r="BL114" s="790"/>
      <c r="BM114" s="790"/>
      <c r="BN114" s="790"/>
      <c r="BO114" s="790"/>
      <c r="BP114" s="791"/>
      <c r="BQ114" s="856">
        <v>3292940</v>
      </c>
      <c r="BR114" s="857"/>
      <c r="BS114" s="857"/>
      <c r="BT114" s="857"/>
      <c r="BU114" s="857"/>
      <c r="BV114" s="857">
        <v>3216423</v>
      </c>
      <c r="BW114" s="857"/>
      <c r="BX114" s="857"/>
      <c r="BY114" s="857"/>
      <c r="BZ114" s="857"/>
      <c r="CA114" s="857">
        <v>3143305</v>
      </c>
      <c r="CB114" s="857"/>
      <c r="CC114" s="857"/>
      <c r="CD114" s="857"/>
      <c r="CE114" s="857"/>
      <c r="CF114" s="918">
        <v>32.6</v>
      </c>
      <c r="CG114" s="919"/>
      <c r="CH114" s="919"/>
      <c r="CI114" s="919"/>
      <c r="CJ114" s="919"/>
      <c r="CK114" s="974"/>
      <c r="CL114" s="861"/>
      <c r="CM114" s="864" t="s">
        <v>451</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391</v>
      </c>
      <c r="DH114" s="820"/>
      <c r="DI114" s="820"/>
      <c r="DJ114" s="820"/>
      <c r="DK114" s="821"/>
      <c r="DL114" s="822" t="s">
        <v>391</v>
      </c>
      <c r="DM114" s="820"/>
      <c r="DN114" s="820"/>
      <c r="DO114" s="820"/>
      <c r="DP114" s="821"/>
      <c r="DQ114" s="822" t="s">
        <v>391</v>
      </c>
      <c r="DR114" s="820"/>
      <c r="DS114" s="820"/>
      <c r="DT114" s="820"/>
      <c r="DU114" s="821"/>
      <c r="DV114" s="867" t="s">
        <v>452</v>
      </c>
      <c r="DW114" s="868"/>
      <c r="DX114" s="868"/>
      <c r="DY114" s="868"/>
      <c r="DZ114" s="869"/>
    </row>
    <row r="115" spans="1:130" s="246" customFormat="1" ht="26.25" customHeight="1" x14ac:dyDescent="0.15">
      <c r="A115" s="961"/>
      <c r="B115" s="962"/>
      <c r="C115" s="790" t="s">
        <v>453</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t="s">
        <v>391</v>
      </c>
      <c r="AB115" s="966"/>
      <c r="AC115" s="966"/>
      <c r="AD115" s="966"/>
      <c r="AE115" s="967"/>
      <c r="AF115" s="968" t="s">
        <v>391</v>
      </c>
      <c r="AG115" s="966"/>
      <c r="AH115" s="966"/>
      <c r="AI115" s="966"/>
      <c r="AJ115" s="967"/>
      <c r="AK115" s="968" t="s">
        <v>391</v>
      </c>
      <c r="AL115" s="966"/>
      <c r="AM115" s="966"/>
      <c r="AN115" s="966"/>
      <c r="AO115" s="967"/>
      <c r="AP115" s="969" t="s">
        <v>391</v>
      </c>
      <c r="AQ115" s="970"/>
      <c r="AR115" s="970"/>
      <c r="AS115" s="970"/>
      <c r="AT115" s="971"/>
      <c r="AU115" s="979"/>
      <c r="AV115" s="980"/>
      <c r="AW115" s="980"/>
      <c r="AX115" s="980"/>
      <c r="AY115" s="980"/>
      <c r="AZ115" s="855" t="s">
        <v>454</v>
      </c>
      <c r="BA115" s="790"/>
      <c r="BB115" s="790"/>
      <c r="BC115" s="790"/>
      <c r="BD115" s="790"/>
      <c r="BE115" s="790"/>
      <c r="BF115" s="790"/>
      <c r="BG115" s="790"/>
      <c r="BH115" s="790"/>
      <c r="BI115" s="790"/>
      <c r="BJ115" s="790"/>
      <c r="BK115" s="790"/>
      <c r="BL115" s="790"/>
      <c r="BM115" s="790"/>
      <c r="BN115" s="790"/>
      <c r="BO115" s="790"/>
      <c r="BP115" s="791"/>
      <c r="BQ115" s="856" t="s">
        <v>391</v>
      </c>
      <c r="BR115" s="857"/>
      <c r="BS115" s="857"/>
      <c r="BT115" s="857"/>
      <c r="BU115" s="857"/>
      <c r="BV115" s="857" t="s">
        <v>391</v>
      </c>
      <c r="BW115" s="857"/>
      <c r="BX115" s="857"/>
      <c r="BY115" s="857"/>
      <c r="BZ115" s="857"/>
      <c r="CA115" s="857" t="s">
        <v>391</v>
      </c>
      <c r="CB115" s="857"/>
      <c r="CC115" s="857"/>
      <c r="CD115" s="857"/>
      <c r="CE115" s="857"/>
      <c r="CF115" s="918" t="s">
        <v>391</v>
      </c>
      <c r="CG115" s="919"/>
      <c r="CH115" s="919"/>
      <c r="CI115" s="919"/>
      <c r="CJ115" s="919"/>
      <c r="CK115" s="974"/>
      <c r="CL115" s="861"/>
      <c r="CM115" s="855" t="s">
        <v>455</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391</v>
      </c>
      <c r="DH115" s="820"/>
      <c r="DI115" s="820"/>
      <c r="DJ115" s="820"/>
      <c r="DK115" s="821"/>
      <c r="DL115" s="822" t="s">
        <v>391</v>
      </c>
      <c r="DM115" s="820"/>
      <c r="DN115" s="820"/>
      <c r="DO115" s="820"/>
      <c r="DP115" s="821"/>
      <c r="DQ115" s="822" t="s">
        <v>391</v>
      </c>
      <c r="DR115" s="820"/>
      <c r="DS115" s="820"/>
      <c r="DT115" s="820"/>
      <c r="DU115" s="821"/>
      <c r="DV115" s="867" t="s">
        <v>391</v>
      </c>
      <c r="DW115" s="868"/>
      <c r="DX115" s="868"/>
      <c r="DY115" s="868"/>
      <c r="DZ115" s="869"/>
    </row>
    <row r="116" spans="1:130" s="246" customFormat="1" ht="26.25" customHeight="1" x14ac:dyDescent="0.15">
      <c r="A116" s="963"/>
      <c r="B116" s="964"/>
      <c r="C116" s="923" t="s">
        <v>456</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155</v>
      </c>
      <c r="AB116" s="820"/>
      <c r="AC116" s="820"/>
      <c r="AD116" s="820"/>
      <c r="AE116" s="821"/>
      <c r="AF116" s="822">
        <v>79</v>
      </c>
      <c r="AG116" s="820"/>
      <c r="AH116" s="820"/>
      <c r="AI116" s="820"/>
      <c r="AJ116" s="821"/>
      <c r="AK116" s="822">
        <v>60</v>
      </c>
      <c r="AL116" s="820"/>
      <c r="AM116" s="820"/>
      <c r="AN116" s="820"/>
      <c r="AO116" s="821"/>
      <c r="AP116" s="867">
        <v>0</v>
      </c>
      <c r="AQ116" s="868"/>
      <c r="AR116" s="868"/>
      <c r="AS116" s="868"/>
      <c r="AT116" s="869"/>
      <c r="AU116" s="979"/>
      <c r="AV116" s="980"/>
      <c r="AW116" s="980"/>
      <c r="AX116" s="980"/>
      <c r="AY116" s="980"/>
      <c r="AZ116" s="906" t="s">
        <v>457</v>
      </c>
      <c r="BA116" s="907"/>
      <c r="BB116" s="907"/>
      <c r="BC116" s="907"/>
      <c r="BD116" s="907"/>
      <c r="BE116" s="907"/>
      <c r="BF116" s="907"/>
      <c r="BG116" s="907"/>
      <c r="BH116" s="907"/>
      <c r="BI116" s="907"/>
      <c r="BJ116" s="907"/>
      <c r="BK116" s="907"/>
      <c r="BL116" s="907"/>
      <c r="BM116" s="907"/>
      <c r="BN116" s="907"/>
      <c r="BO116" s="907"/>
      <c r="BP116" s="908"/>
      <c r="BQ116" s="856" t="s">
        <v>391</v>
      </c>
      <c r="BR116" s="857"/>
      <c r="BS116" s="857"/>
      <c r="BT116" s="857"/>
      <c r="BU116" s="857"/>
      <c r="BV116" s="857" t="s">
        <v>391</v>
      </c>
      <c r="BW116" s="857"/>
      <c r="BX116" s="857"/>
      <c r="BY116" s="857"/>
      <c r="BZ116" s="857"/>
      <c r="CA116" s="857" t="s">
        <v>391</v>
      </c>
      <c r="CB116" s="857"/>
      <c r="CC116" s="857"/>
      <c r="CD116" s="857"/>
      <c r="CE116" s="857"/>
      <c r="CF116" s="918" t="s">
        <v>391</v>
      </c>
      <c r="CG116" s="919"/>
      <c r="CH116" s="919"/>
      <c r="CI116" s="919"/>
      <c r="CJ116" s="919"/>
      <c r="CK116" s="974"/>
      <c r="CL116" s="861"/>
      <c r="CM116" s="864" t="s">
        <v>458</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391</v>
      </c>
      <c r="DH116" s="820"/>
      <c r="DI116" s="820"/>
      <c r="DJ116" s="820"/>
      <c r="DK116" s="821"/>
      <c r="DL116" s="822" t="s">
        <v>391</v>
      </c>
      <c r="DM116" s="820"/>
      <c r="DN116" s="820"/>
      <c r="DO116" s="820"/>
      <c r="DP116" s="821"/>
      <c r="DQ116" s="822" t="s">
        <v>391</v>
      </c>
      <c r="DR116" s="820"/>
      <c r="DS116" s="820"/>
      <c r="DT116" s="820"/>
      <c r="DU116" s="821"/>
      <c r="DV116" s="867" t="s">
        <v>391</v>
      </c>
      <c r="DW116" s="868"/>
      <c r="DX116" s="868"/>
      <c r="DY116" s="868"/>
      <c r="DZ116" s="869"/>
    </row>
    <row r="117" spans="1:130" s="246" customFormat="1" ht="26.25" customHeight="1" x14ac:dyDescent="0.15">
      <c r="A117" s="944" t="s">
        <v>188</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459</v>
      </c>
      <c r="Z117" s="946"/>
      <c r="AA117" s="951">
        <v>4239468</v>
      </c>
      <c r="AB117" s="952"/>
      <c r="AC117" s="952"/>
      <c r="AD117" s="952"/>
      <c r="AE117" s="953"/>
      <c r="AF117" s="954">
        <v>4316875</v>
      </c>
      <c r="AG117" s="952"/>
      <c r="AH117" s="952"/>
      <c r="AI117" s="952"/>
      <c r="AJ117" s="953"/>
      <c r="AK117" s="954">
        <v>4248205</v>
      </c>
      <c r="AL117" s="952"/>
      <c r="AM117" s="952"/>
      <c r="AN117" s="952"/>
      <c r="AO117" s="953"/>
      <c r="AP117" s="955"/>
      <c r="AQ117" s="956"/>
      <c r="AR117" s="956"/>
      <c r="AS117" s="956"/>
      <c r="AT117" s="957"/>
      <c r="AU117" s="979"/>
      <c r="AV117" s="980"/>
      <c r="AW117" s="980"/>
      <c r="AX117" s="980"/>
      <c r="AY117" s="980"/>
      <c r="AZ117" s="906" t="s">
        <v>460</v>
      </c>
      <c r="BA117" s="907"/>
      <c r="BB117" s="907"/>
      <c r="BC117" s="907"/>
      <c r="BD117" s="907"/>
      <c r="BE117" s="907"/>
      <c r="BF117" s="907"/>
      <c r="BG117" s="907"/>
      <c r="BH117" s="907"/>
      <c r="BI117" s="907"/>
      <c r="BJ117" s="907"/>
      <c r="BK117" s="907"/>
      <c r="BL117" s="907"/>
      <c r="BM117" s="907"/>
      <c r="BN117" s="907"/>
      <c r="BO117" s="907"/>
      <c r="BP117" s="908"/>
      <c r="BQ117" s="856" t="s">
        <v>391</v>
      </c>
      <c r="BR117" s="857"/>
      <c r="BS117" s="857"/>
      <c r="BT117" s="857"/>
      <c r="BU117" s="857"/>
      <c r="BV117" s="857" t="s">
        <v>391</v>
      </c>
      <c r="BW117" s="857"/>
      <c r="BX117" s="857"/>
      <c r="BY117" s="857"/>
      <c r="BZ117" s="857"/>
      <c r="CA117" s="857" t="s">
        <v>391</v>
      </c>
      <c r="CB117" s="857"/>
      <c r="CC117" s="857"/>
      <c r="CD117" s="857"/>
      <c r="CE117" s="857"/>
      <c r="CF117" s="918" t="s">
        <v>391</v>
      </c>
      <c r="CG117" s="919"/>
      <c r="CH117" s="919"/>
      <c r="CI117" s="919"/>
      <c r="CJ117" s="919"/>
      <c r="CK117" s="974"/>
      <c r="CL117" s="861"/>
      <c r="CM117" s="864" t="s">
        <v>461</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185</v>
      </c>
      <c r="DH117" s="820"/>
      <c r="DI117" s="820"/>
      <c r="DJ117" s="820"/>
      <c r="DK117" s="821"/>
      <c r="DL117" s="822" t="s">
        <v>391</v>
      </c>
      <c r="DM117" s="820"/>
      <c r="DN117" s="820"/>
      <c r="DO117" s="820"/>
      <c r="DP117" s="821"/>
      <c r="DQ117" s="822" t="s">
        <v>391</v>
      </c>
      <c r="DR117" s="820"/>
      <c r="DS117" s="820"/>
      <c r="DT117" s="820"/>
      <c r="DU117" s="821"/>
      <c r="DV117" s="867" t="s">
        <v>391</v>
      </c>
      <c r="DW117" s="868"/>
      <c r="DX117" s="868"/>
      <c r="DY117" s="868"/>
      <c r="DZ117" s="869"/>
    </row>
    <row r="118" spans="1:130" s="246" customFormat="1" ht="26.25" customHeight="1" x14ac:dyDescent="0.15">
      <c r="A118" s="944" t="s">
        <v>434</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432</v>
      </c>
      <c r="AB118" s="945"/>
      <c r="AC118" s="945"/>
      <c r="AD118" s="945"/>
      <c r="AE118" s="946"/>
      <c r="AF118" s="947" t="s">
        <v>307</v>
      </c>
      <c r="AG118" s="945"/>
      <c r="AH118" s="945"/>
      <c r="AI118" s="945"/>
      <c r="AJ118" s="946"/>
      <c r="AK118" s="947" t="s">
        <v>306</v>
      </c>
      <c r="AL118" s="945"/>
      <c r="AM118" s="945"/>
      <c r="AN118" s="945"/>
      <c r="AO118" s="946"/>
      <c r="AP118" s="948" t="s">
        <v>433</v>
      </c>
      <c r="AQ118" s="949"/>
      <c r="AR118" s="949"/>
      <c r="AS118" s="949"/>
      <c r="AT118" s="950"/>
      <c r="AU118" s="979"/>
      <c r="AV118" s="980"/>
      <c r="AW118" s="980"/>
      <c r="AX118" s="980"/>
      <c r="AY118" s="980"/>
      <c r="AZ118" s="922" t="s">
        <v>462</v>
      </c>
      <c r="BA118" s="923"/>
      <c r="BB118" s="923"/>
      <c r="BC118" s="923"/>
      <c r="BD118" s="923"/>
      <c r="BE118" s="923"/>
      <c r="BF118" s="923"/>
      <c r="BG118" s="923"/>
      <c r="BH118" s="923"/>
      <c r="BI118" s="923"/>
      <c r="BJ118" s="923"/>
      <c r="BK118" s="923"/>
      <c r="BL118" s="923"/>
      <c r="BM118" s="923"/>
      <c r="BN118" s="923"/>
      <c r="BO118" s="923"/>
      <c r="BP118" s="924"/>
      <c r="BQ118" s="925" t="s">
        <v>391</v>
      </c>
      <c r="BR118" s="888"/>
      <c r="BS118" s="888"/>
      <c r="BT118" s="888"/>
      <c r="BU118" s="888"/>
      <c r="BV118" s="888" t="s">
        <v>391</v>
      </c>
      <c r="BW118" s="888"/>
      <c r="BX118" s="888"/>
      <c r="BY118" s="888"/>
      <c r="BZ118" s="888"/>
      <c r="CA118" s="888" t="s">
        <v>391</v>
      </c>
      <c r="CB118" s="888"/>
      <c r="CC118" s="888"/>
      <c r="CD118" s="888"/>
      <c r="CE118" s="888"/>
      <c r="CF118" s="918" t="s">
        <v>391</v>
      </c>
      <c r="CG118" s="919"/>
      <c r="CH118" s="919"/>
      <c r="CI118" s="919"/>
      <c r="CJ118" s="919"/>
      <c r="CK118" s="974"/>
      <c r="CL118" s="861"/>
      <c r="CM118" s="864" t="s">
        <v>463</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391</v>
      </c>
      <c r="DH118" s="820"/>
      <c r="DI118" s="820"/>
      <c r="DJ118" s="820"/>
      <c r="DK118" s="821"/>
      <c r="DL118" s="822" t="s">
        <v>391</v>
      </c>
      <c r="DM118" s="820"/>
      <c r="DN118" s="820"/>
      <c r="DO118" s="820"/>
      <c r="DP118" s="821"/>
      <c r="DQ118" s="822" t="s">
        <v>391</v>
      </c>
      <c r="DR118" s="820"/>
      <c r="DS118" s="820"/>
      <c r="DT118" s="820"/>
      <c r="DU118" s="821"/>
      <c r="DV118" s="867" t="s">
        <v>391</v>
      </c>
      <c r="DW118" s="868"/>
      <c r="DX118" s="868"/>
      <c r="DY118" s="868"/>
      <c r="DZ118" s="869"/>
    </row>
    <row r="119" spans="1:130" s="246" customFormat="1" ht="26.25" customHeight="1" x14ac:dyDescent="0.15">
      <c r="A119" s="858" t="s">
        <v>437</v>
      </c>
      <c r="B119" s="859"/>
      <c r="C119" s="934" t="s">
        <v>438</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391</v>
      </c>
      <c r="AB119" s="938"/>
      <c r="AC119" s="938"/>
      <c r="AD119" s="938"/>
      <c r="AE119" s="939"/>
      <c r="AF119" s="940" t="s">
        <v>391</v>
      </c>
      <c r="AG119" s="938"/>
      <c r="AH119" s="938"/>
      <c r="AI119" s="938"/>
      <c r="AJ119" s="939"/>
      <c r="AK119" s="940" t="s">
        <v>391</v>
      </c>
      <c r="AL119" s="938"/>
      <c r="AM119" s="938"/>
      <c r="AN119" s="938"/>
      <c r="AO119" s="939"/>
      <c r="AP119" s="941" t="s">
        <v>391</v>
      </c>
      <c r="AQ119" s="942"/>
      <c r="AR119" s="942"/>
      <c r="AS119" s="942"/>
      <c r="AT119" s="943"/>
      <c r="AU119" s="981"/>
      <c r="AV119" s="982"/>
      <c r="AW119" s="982"/>
      <c r="AX119" s="982"/>
      <c r="AY119" s="982"/>
      <c r="AZ119" s="277" t="s">
        <v>188</v>
      </c>
      <c r="BA119" s="277"/>
      <c r="BB119" s="277"/>
      <c r="BC119" s="277"/>
      <c r="BD119" s="277"/>
      <c r="BE119" s="277"/>
      <c r="BF119" s="277"/>
      <c r="BG119" s="277"/>
      <c r="BH119" s="277"/>
      <c r="BI119" s="277"/>
      <c r="BJ119" s="277"/>
      <c r="BK119" s="277"/>
      <c r="BL119" s="277"/>
      <c r="BM119" s="277"/>
      <c r="BN119" s="277"/>
      <c r="BO119" s="920" t="s">
        <v>464</v>
      </c>
      <c r="BP119" s="921"/>
      <c r="BQ119" s="925">
        <v>43610491</v>
      </c>
      <c r="BR119" s="888"/>
      <c r="BS119" s="888"/>
      <c r="BT119" s="888"/>
      <c r="BU119" s="888"/>
      <c r="BV119" s="888">
        <v>41134810</v>
      </c>
      <c r="BW119" s="888"/>
      <c r="BX119" s="888"/>
      <c r="BY119" s="888"/>
      <c r="BZ119" s="888"/>
      <c r="CA119" s="888">
        <v>37262317</v>
      </c>
      <c r="CB119" s="888"/>
      <c r="CC119" s="888"/>
      <c r="CD119" s="888"/>
      <c r="CE119" s="888"/>
      <c r="CF119" s="786"/>
      <c r="CG119" s="787"/>
      <c r="CH119" s="787"/>
      <c r="CI119" s="787"/>
      <c r="CJ119" s="877"/>
      <c r="CK119" s="975"/>
      <c r="CL119" s="863"/>
      <c r="CM119" s="881" t="s">
        <v>465</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8274</v>
      </c>
      <c r="DH119" s="803"/>
      <c r="DI119" s="803"/>
      <c r="DJ119" s="803"/>
      <c r="DK119" s="804"/>
      <c r="DL119" s="805">
        <v>6619</v>
      </c>
      <c r="DM119" s="803"/>
      <c r="DN119" s="803"/>
      <c r="DO119" s="803"/>
      <c r="DP119" s="804"/>
      <c r="DQ119" s="805">
        <v>4964</v>
      </c>
      <c r="DR119" s="803"/>
      <c r="DS119" s="803"/>
      <c r="DT119" s="803"/>
      <c r="DU119" s="804"/>
      <c r="DV119" s="891">
        <v>0.1</v>
      </c>
      <c r="DW119" s="892"/>
      <c r="DX119" s="892"/>
      <c r="DY119" s="892"/>
      <c r="DZ119" s="893"/>
    </row>
    <row r="120" spans="1:130" s="246" customFormat="1" ht="26.25" customHeight="1" x14ac:dyDescent="0.15">
      <c r="A120" s="860"/>
      <c r="B120" s="861"/>
      <c r="C120" s="864" t="s">
        <v>441</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391</v>
      </c>
      <c r="AB120" s="820"/>
      <c r="AC120" s="820"/>
      <c r="AD120" s="820"/>
      <c r="AE120" s="821"/>
      <c r="AF120" s="822" t="s">
        <v>391</v>
      </c>
      <c r="AG120" s="820"/>
      <c r="AH120" s="820"/>
      <c r="AI120" s="820"/>
      <c r="AJ120" s="821"/>
      <c r="AK120" s="822" t="s">
        <v>391</v>
      </c>
      <c r="AL120" s="820"/>
      <c r="AM120" s="820"/>
      <c r="AN120" s="820"/>
      <c r="AO120" s="821"/>
      <c r="AP120" s="867" t="s">
        <v>391</v>
      </c>
      <c r="AQ120" s="868"/>
      <c r="AR120" s="868"/>
      <c r="AS120" s="868"/>
      <c r="AT120" s="869"/>
      <c r="AU120" s="926" t="s">
        <v>466</v>
      </c>
      <c r="AV120" s="927"/>
      <c r="AW120" s="927"/>
      <c r="AX120" s="927"/>
      <c r="AY120" s="928"/>
      <c r="AZ120" s="903" t="s">
        <v>467</v>
      </c>
      <c r="BA120" s="848"/>
      <c r="BB120" s="848"/>
      <c r="BC120" s="848"/>
      <c r="BD120" s="848"/>
      <c r="BE120" s="848"/>
      <c r="BF120" s="848"/>
      <c r="BG120" s="848"/>
      <c r="BH120" s="848"/>
      <c r="BI120" s="848"/>
      <c r="BJ120" s="848"/>
      <c r="BK120" s="848"/>
      <c r="BL120" s="848"/>
      <c r="BM120" s="848"/>
      <c r="BN120" s="848"/>
      <c r="BO120" s="848"/>
      <c r="BP120" s="849"/>
      <c r="BQ120" s="904">
        <v>8584271</v>
      </c>
      <c r="BR120" s="885"/>
      <c r="BS120" s="885"/>
      <c r="BT120" s="885"/>
      <c r="BU120" s="885"/>
      <c r="BV120" s="885">
        <v>8905278</v>
      </c>
      <c r="BW120" s="885"/>
      <c r="BX120" s="885"/>
      <c r="BY120" s="885"/>
      <c r="BZ120" s="885"/>
      <c r="CA120" s="885">
        <v>8889277</v>
      </c>
      <c r="CB120" s="885"/>
      <c r="CC120" s="885"/>
      <c r="CD120" s="885"/>
      <c r="CE120" s="885"/>
      <c r="CF120" s="909">
        <v>92.3</v>
      </c>
      <c r="CG120" s="910"/>
      <c r="CH120" s="910"/>
      <c r="CI120" s="910"/>
      <c r="CJ120" s="910"/>
      <c r="CK120" s="911" t="s">
        <v>468</v>
      </c>
      <c r="CL120" s="895"/>
      <c r="CM120" s="895"/>
      <c r="CN120" s="895"/>
      <c r="CO120" s="896"/>
      <c r="CP120" s="915" t="s">
        <v>469</v>
      </c>
      <c r="CQ120" s="916"/>
      <c r="CR120" s="916"/>
      <c r="CS120" s="916"/>
      <c r="CT120" s="916"/>
      <c r="CU120" s="916"/>
      <c r="CV120" s="916"/>
      <c r="CW120" s="916"/>
      <c r="CX120" s="916"/>
      <c r="CY120" s="916"/>
      <c r="CZ120" s="916"/>
      <c r="DA120" s="916"/>
      <c r="DB120" s="916"/>
      <c r="DC120" s="916"/>
      <c r="DD120" s="916"/>
      <c r="DE120" s="916"/>
      <c r="DF120" s="917"/>
      <c r="DG120" s="904">
        <v>6523507</v>
      </c>
      <c r="DH120" s="885"/>
      <c r="DI120" s="885"/>
      <c r="DJ120" s="885"/>
      <c r="DK120" s="885"/>
      <c r="DL120" s="885">
        <v>6268103</v>
      </c>
      <c r="DM120" s="885"/>
      <c r="DN120" s="885"/>
      <c r="DO120" s="885"/>
      <c r="DP120" s="885"/>
      <c r="DQ120" s="885">
        <v>5518412</v>
      </c>
      <c r="DR120" s="885"/>
      <c r="DS120" s="885"/>
      <c r="DT120" s="885"/>
      <c r="DU120" s="885"/>
      <c r="DV120" s="886">
        <v>57.3</v>
      </c>
      <c r="DW120" s="886"/>
      <c r="DX120" s="886"/>
      <c r="DY120" s="886"/>
      <c r="DZ120" s="887"/>
    </row>
    <row r="121" spans="1:130" s="246" customFormat="1" ht="26.25" customHeight="1" x14ac:dyDescent="0.15">
      <c r="A121" s="860"/>
      <c r="B121" s="861"/>
      <c r="C121" s="906" t="s">
        <v>470</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391</v>
      </c>
      <c r="AB121" s="820"/>
      <c r="AC121" s="820"/>
      <c r="AD121" s="820"/>
      <c r="AE121" s="821"/>
      <c r="AF121" s="822" t="s">
        <v>185</v>
      </c>
      <c r="AG121" s="820"/>
      <c r="AH121" s="820"/>
      <c r="AI121" s="820"/>
      <c r="AJ121" s="821"/>
      <c r="AK121" s="822" t="s">
        <v>391</v>
      </c>
      <c r="AL121" s="820"/>
      <c r="AM121" s="820"/>
      <c r="AN121" s="820"/>
      <c r="AO121" s="821"/>
      <c r="AP121" s="867" t="s">
        <v>391</v>
      </c>
      <c r="AQ121" s="868"/>
      <c r="AR121" s="868"/>
      <c r="AS121" s="868"/>
      <c r="AT121" s="869"/>
      <c r="AU121" s="929"/>
      <c r="AV121" s="930"/>
      <c r="AW121" s="930"/>
      <c r="AX121" s="930"/>
      <c r="AY121" s="931"/>
      <c r="AZ121" s="855" t="s">
        <v>471</v>
      </c>
      <c r="BA121" s="790"/>
      <c r="BB121" s="790"/>
      <c r="BC121" s="790"/>
      <c r="BD121" s="790"/>
      <c r="BE121" s="790"/>
      <c r="BF121" s="790"/>
      <c r="BG121" s="790"/>
      <c r="BH121" s="790"/>
      <c r="BI121" s="790"/>
      <c r="BJ121" s="790"/>
      <c r="BK121" s="790"/>
      <c r="BL121" s="790"/>
      <c r="BM121" s="790"/>
      <c r="BN121" s="790"/>
      <c r="BO121" s="790"/>
      <c r="BP121" s="791"/>
      <c r="BQ121" s="856">
        <v>892319</v>
      </c>
      <c r="BR121" s="857"/>
      <c r="BS121" s="857"/>
      <c r="BT121" s="857"/>
      <c r="BU121" s="857"/>
      <c r="BV121" s="857">
        <v>734126</v>
      </c>
      <c r="BW121" s="857"/>
      <c r="BX121" s="857"/>
      <c r="BY121" s="857"/>
      <c r="BZ121" s="857"/>
      <c r="CA121" s="857">
        <v>551232</v>
      </c>
      <c r="CB121" s="857"/>
      <c r="CC121" s="857"/>
      <c r="CD121" s="857"/>
      <c r="CE121" s="857"/>
      <c r="CF121" s="918">
        <v>5.7</v>
      </c>
      <c r="CG121" s="919"/>
      <c r="CH121" s="919"/>
      <c r="CI121" s="919"/>
      <c r="CJ121" s="919"/>
      <c r="CK121" s="912"/>
      <c r="CL121" s="898"/>
      <c r="CM121" s="898"/>
      <c r="CN121" s="898"/>
      <c r="CO121" s="899"/>
      <c r="CP121" s="878" t="s">
        <v>472</v>
      </c>
      <c r="CQ121" s="879"/>
      <c r="CR121" s="879"/>
      <c r="CS121" s="879"/>
      <c r="CT121" s="879"/>
      <c r="CU121" s="879"/>
      <c r="CV121" s="879"/>
      <c r="CW121" s="879"/>
      <c r="CX121" s="879"/>
      <c r="CY121" s="879"/>
      <c r="CZ121" s="879"/>
      <c r="DA121" s="879"/>
      <c r="DB121" s="879"/>
      <c r="DC121" s="879"/>
      <c r="DD121" s="879"/>
      <c r="DE121" s="879"/>
      <c r="DF121" s="880"/>
      <c r="DG121" s="856">
        <v>118323</v>
      </c>
      <c r="DH121" s="857"/>
      <c r="DI121" s="857"/>
      <c r="DJ121" s="857"/>
      <c r="DK121" s="857"/>
      <c r="DL121" s="857">
        <v>142675</v>
      </c>
      <c r="DM121" s="857"/>
      <c r="DN121" s="857"/>
      <c r="DO121" s="857"/>
      <c r="DP121" s="857"/>
      <c r="DQ121" s="857">
        <v>163268</v>
      </c>
      <c r="DR121" s="857"/>
      <c r="DS121" s="857"/>
      <c r="DT121" s="857"/>
      <c r="DU121" s="857"/>
      <c r="DV121" s="834">
        <v>1.7</v>
      </c>
      <c r="DW121" s="834"/>
      <c r="DX121" s="834"/>
      <c r="DY121" s="834"/>
      <c r="DZ121" s="835"/>
    </row>
    <row r="122" spans="1:130" s="246" customFormat="1" ht="26.25" customHeight="1" x14ac:dyDescent="0.15">
      <c r="A122" s="860"/>
      <c r="B122" s="861"/>
      <c r="C122" s="864" t="s">
        <v>451</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391</v>
      </c>
      <c r="AB122" s="820"/>
      <c r="AC122" s="820"/>
      <c r="AD122" s="820"/>
      <c r="AE122" s="821"/>
      <c r="AF122" s="822" t="s">
        <v>391</v>
      </c>
      <c r="AG122" s="820"/>
      <c r="AH122" s="820"/>
      <c r="AI122" s="820"/>
      <c r="AJ122" s="821"/>
      <c r="AK122" s="822" t="s">
        <v>391</v>
      </c>
      <c r="AL122" s="820"/>
      <c r="AM122" s="820"/>
      <c r="AN122" s="820"/>
      <c r="AO122" s="821"/>
      <c r="AP122" s="867" t="s">
        <v>185</v>
      </c>
      <c r="AQ122" s="868"/>
      <c r="AR122" s="868"/>
      <c r="AS122" s="868"/>
      <c r="AT122" s="869"/>
      <c r="AU122" s="929"/>
      <c r="AV122" s="930"/>
      <c r="AW122" s="930"/>
      <c r="AX122" s="930"/>
      <c r="AY122" s="931"/>
      <c r="AZ122" s="922" t="s">
        <v>473</v>
      </c>
      <c r="BA122" s="923"/>
      <c r="BB122" s="923"/>
      <c r="BC122" s="923"/>
      <c r="BD122" s="923"/>
      <c r="BE122" s="923"/>
      <c r="BF122" s="923"/>
      <c r="BG122" s="923"/>
      <c r="BH122" s="923"/>
      <c r="BI122" s="923"/>
      <c r="BJ122" s="923"/>
      <c r="BK122" s="923"/>
      <c r="BL122" s="923"/>
      <c r="BM122" s="923"/>
      <c r="BN122" s="923"/>
      <c r="BO122" s="923"/>
      <c r="BP122" s="924"/>
      <c r="BQ122" s="925">
        <v>30084436</v>
      </c>
      <c r="BR122" s="888"/>
      <c r="BS122" s="888"/>
      <c r="BT122" s="888"/>
      <c r="BU122" s="888"/>
      <c r="BV122" s="888">
        <v>28191879</v>
      </c>
      <c r="BW122" s="888"/>
      <c r="BX122" s="888"/>
      <c r="BY122" s="888"/>
      <c r="BZ122" s="888"/>
      <c r="CA122" s="888">
        <v>26624415</v>
      </c>
      <c r="CB122" s="888"/>
      <c r="CC122" s="888"/>
      <c r="CD122" s="888"/>
      <c r="CE122" s="888"/>
      <c r="CF122" s="889">
        <v>276.5</v>
      </c>
      <c r="CG122" s="890"/>
      <c r="CH122" s="890"/>
      <c r="CI122" s="890"/>
      <c r="CJ122" s="890"/>
      <c r="CK122" s="912"/>
      <c r="CL122" s="898"/>
      <c r="CM122" s="898"/>
      <c r="CN122" s="898"/>
      <c r="CO122" s="899"/>
      <c r="CP122" s="878" t="s">
        <v>474</v>
      </c>
      <c r="CQ122" s="879"/>
      <c r="CR122" s="879"/>
      <c r="CS122" s="879"/>
      <c r="CT122" s="879"/>
      <c r="CU122" s="879"/>
      <c r="CV122" s="879"/>
      <c r="CW122" s="879"/>
      <c r="CX122" s="879"/>
      <c r="CY122" s="879"/>
      <c r="CZ122" s="879"/>
      <c r="DA122" s="879"/>
      <c r="DB122" s="879"/>
      <c r="DC122" s="879"/>
      <c r="DD122" s="879"/>
      <c r="DE122" s="879"/>
      <c r="DF122" s="880"/>
      <c r="DG122" s="856" t="s">
        <v>391</v>
      </c>
      <c r="DH122" s="857"/>
      <c r="DI122" s="857"/>
      <c r="DJ122" s="857"/>
      <c r="DK122" s="857"/>
      <c r="DL122" s="857" t="s">
        <v>391</v>
      </c>
      <c r="DM122" s="857"/>
      <c r="DN122" s="857"/>
      <c r="DO122" s="857"/>
      <c r="DP122" s="857"/>
      <c r="DQ122" s="857" t="s">
        <v>391</v>
      </c>
      <c r="DR122" s="857"/>
      <c r="DS122" s="857"/>
      <c r="DT122" s="857"/>
      <c r="DU122" s="857"/>
      <c r="DV122" s="834" t="s">
        <v>391</v>
      </c>
      <c r="DW122" s="834"/>
      <c r="DX122" s="834"/>
      <c r="DY122" s="834"/>
      <c r="DZ122" s="835"/>
    </row>
    <row r="123" spans="1:130" s="246" customFormat="1" ht="26.25" customHeight="1" x14ac:dyDescent="0.15">
      <c r="A123" s="860"/>
      <c r="B123" s="861"/>
      <c r="C123" s="864" t="s">
        <v>458</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391</v>
      </c>
      <c r="AB123" s="820"/>
      <c r="AC123" s="820"/>
      <c r="AD123" s="820"/>
      <c r="AE123" s="821"/>
      <c r="AF123" s="822" t="s">
        <v>185</v>
      </c>
      <c r="AG123" s="820"/>
      <c r="AH123" s="820"/>
      <c r="AI123" s="820"/>
      <c r="AJ123" s="821"/>
      <c r="AK123" s="822" t="s">
        <v>391</v>
      </c>
      <c r="AL123" s="820"/>
      <c r="AM123" s="820"/>
      <c r="AN123" s="820"/>
      <c r="AO123" s="821"/>
      <c r="AP123" s="867" t="s">
        <v>391</v>
      </c>
      <c r="AQ123" s="868"/>
      <c r="AR123" s="868"/>
      <c r="AS123" s="868"/>
      <c r="AT123" s="869"/>
      <c r="AU123" s="932"/>
      <c r="AV123" s="933"/>
      <c r="AW123" s="933"/>
      <c r="AX123" s="933"/>
      <c r="AY123" s="933"/>
      <c r="AZ123" s="277" t="s">
        <v>188</v>
      </c>
      <c r="BA123" s="277"/>
      <c r="BB123" s="277"/>
      <c r="BC123" s="277"/>
      <c r="BD123" s="277"/>
      <c r="BE123" s="277"/>
      <c r="BF123" s="277"/>
      <c r="BG123" s="277"/>
      <c r="BH123" s="277"/>
      <c r="BI123" s="277"/>
      <c r="BJ123" s="277"/>
      <c r="BK123" s="277"/>
      <c r="BL123" s="277"/>
      <c r="BM123" s="277"/>
      <c r="BN123" s="277"/>
      <c r="BO123" s="920" t="s">
        <v>475</v>
      </c>
      <c r="BP123" s="921"/>
      <c r="BQ123" s="875">
        <v>39561026</v>
      </c>
      <c r="BR123" s="876"/>
      <c r="BS123" s="876"/>
      <c r="BT123" s="876"/>
      <c r="BU123" s="876"/>
      <c r="BV123" s="876">
        <v>37831283</v>
      </c>
      <c r="BW123" s="876"/>
      <c r="BX123" s="876"/>
      <c r="BY123" s="876"/>
      <c r="BZ123" s="876"/>
      <c r="CA123" s="876">
        <v>36064924</v>
      </c>
      <c r="CB123" s="876"/>
      <c r="CC123" s="876"/>
      <c r="CD123" s="876"/>
      <c r="CE123" s="876"/>
      <c r="CF123" s="786"/>
      <c r="CG123" s="787"/>
      <c r="CH123" s="787"/>
      <c r="CI123" s="787"/>
      <c r="CJ123" s="877"/>
      <c r="CK123" s="912"/>
      <c r="CL123" s="898"/>
      <c r="CM123" s="898"/>
      <c r="CN123" s="898"/>
      <c r="CO123" s="899"/>
      <c r="CP123" s="878" t="s">
        <v>476</v>
      </c>
      <c r="CQ123" s="879"/>
      <c r="CR123" s="879"/>
      <c r="CS123" s="879"/>
      <c r="CT123" s="879"/>
      <c r="CU123" s="879"/>
      <c r="CV123" s="879"/>
      <c r="CW123" s="879"/>
      <c r="CX123" s="879"/>
      <c r="CY123" s="879"/>
      <c r="CZ123" s="879"/>
      <c r="DA123" s="879"/>
      <c r="DB123" s="879"/>
      <c r="DC123" s="879"/>
      <c r="DD123" s="879"/>
      <c r="DE123" s="879"/>
      <c r="DF123" s="880"/>
      <c r="DG123" s="819" t="s">
        <v>391</v>
      </c>
      <c r="DH123" s="820"/>
      <c r="DI123" s="820"/>
      <c r="DJ123" s="820"/>
      <c r="DK123" s="821"/>
      <c r="DL123" s="822" t="s">
        <v>391</v>
      </c>
      <c r="DM123" s="820"/>
      <c r="DN123" s="820"/>
      <c r="DO123" s="820"/>
      <c r="DP123" s="821"/>
      <c r="DQ123" s="822" t="s">
        <v>391</v>
      </c>
      <c r="DR123" s="820"/>
      <c r="DS123" s="820"/>
      <c r="DT123" s="820"/>
      <c r="DU123" s="821"/>
      <c r="DV123" s="867" t="s">
        <v>477</v>
      </c>
      <c r="DW123" s="868"/>
      <c r="DX123" s="868"/>
      <c r="DY123" s="868"/>
      <c r="DZ123" s="869"/>
    </row>
    <row r="124" spans="1:130" s="246" customFormat="1" ht="26.25" customHeight="1" thickBot="1" x14ac:dyDescent="0.2">
      <c r="A124" s="860"/>
      <c r="B124" s="861"/>
      <c r="C124" s="864" t="s">
        <v>461</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391</v>
      </c>
      <c r="AB124" s="820"/>
      <c r="AC124" s="820"/>
      <c r="AD124" s="820"/>
      <c r="AE124" s="821"/>
      <c r="AF124" s="822" t="s">
        <v>391</v>
      </c>
      <c r="AG124" s="820"/>
      <c r="AH124" s="820"/>
      <c r="AI124" s="820"/>
      <c r="AJ124" s="821"/>
      <c r="AK124" s="822" t="s">
        <v>391</v>
      </c>
      <c r="AL124" s="820"/>
      <c r="AM124" s="820"/>
      <c r="AN124" s="820"/>
      <c r="AO124" s="821"/>
      <c r="AP124" s="867" t="s">
        <v>391</v>
      </c>
      <c r="AQ124" s="868"/>
      <c r="AR124" s="868"/>
      <c r="AS124" s="868"/>
      <c r="AT124" s="869"/>
      <c r="AU124" s="870" t="s">
        <v>478</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39.9</v>
      </c>
      <c r="BR124" s="874"/>
      <c r="BS124" s="874"/>
      <c r="BT124" s="874"/>
      <c r="BU124" s="874"/>
      <c r="BV124" s="874">
        <v>33.799999999999997</v>
      </c>
      <c r="BW124" s="874"/>
      <c r="BX124" s="874"/>
      <c r="BY124" s="874"/>
      <c r="BZ124" s="874"/>
      <c r="CA124" s="874">
        <v>12.4</v>
      </c>
      <c r="CB124" s="874"/>
      <c r="CC124" s="874"/>
      <c r="CD124" s="874"/>
      <c r="CE124" s="874"/>
      <c r="CF124" s="764"/>
      <c r="CG124" s="765"/>
      <c r="CH124" s="765"/>
      <c r="CI124" s="765"/>
      <c r="CJ124" s="905"/>
      <c r="CK124" s="913"/>
      <c r="CL124" s="913"/>
      <c r="CM124" s="913"/>
      <c r="CN124" s="913"/>
      <c r="CO124" s="914"/>
      <c r="CP124" s="878" t="s">
        <v>479</v>
      </c>
      <c r="CQ124" s="879"/>
      <c r="CR124" s="879"/>
      <c r="CS124" s="879"/>
      <c r="CT124" s="879"/>
      <c r="CU124" s="879"/>
      <c r="CV124" s="879"/>
      <c r="CW124" s="879"/>
      <c r="CX124" s="879"/>
      <c r="CY124" s="879"/>
      <c r="CZ124" s="879"/>
      <c r="DA124" s="879"/>
      <c r="DB124" s="879"/>
      <c r="DC124" s="879"/>
      <c r="DD124" s="879"/>
      <c r="DE124" s="879"/>
      <c r="DF124" s="880"/>
      <c r="DG124" s="802" t="s">
        <v>391</v>
      </c>
      <c r="DH124" s="803"/>
      <c r="DI124" s="803"/>
      <c r="DJ124" s="803"/>
      <c r="DK124" s="804"/>
      <c r="DL124" s="805" t="s">
        <v>391</v>
      </c>
      <c r="DM124" s="803"/>
      <c r="DN124" s="803"/>
      <c r="DO124" s="803"/>
      <c r="DP124" s="804"/>
      <c r="DQ124" s="805" t="s">
        <v>391</v>
      </c>
      <c r="DR124" s="803"/>
      <c r="DS124" s="803"/>
      <c r="DT124" s="803"/>
      <c r="DU124" s="804"/>
      <c r="DV124" s="891" t="s">
        <v>391</v>
      </c>
      <c r="DW124" s="892"/>
      <c r="DX124" s="892"/>
      <c r="DY124" s="892"/>
      <c r="DZ124" s="893"/>
    </row>
    <row r="125" spans="1:130" s="246" customFormat="1" ht="26.25" customHeight="1" x14ac:dyDescent="0.15">
      <c r="A125" s="860"/>
      <c r="B125" s="861"/>
      <c r="C125" s="864" t="s">
        <v>463</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391</v>
      </c>
      <c r="AB125" s="820"/>
      <c r="AC125" s="820"/>
      <c r="AD125" s="820"/>
      <c r="AE125" s="821"/>
      <c r="AF125" s="822" t="s">
        <v>391</v>
      </c>
      <c r="AG125" s="820"/>
      <c r="AH125" s="820"/>
      <c r="AI125" s="820"/>
      <c r="AJ125" s="821"/>
      <c r="AK125" s="822" t="s">
        <v>391</v>
      </c>
      <c r="AL125" s="820"/>
      <c r="AM125" s="820"/>
      <c r="AN125" s="820"/>
      <c r="AO125" s="821"/>
      <c r="AP125" s="867" t="s">
        <v>391</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480</v>
      </c>
      <c r="CL125" s="895"/>
      <c r="CM125" s="895"/>
      <c r="CN125" s="895"/>
      <c r="CO125" s="896"/>
      <c r="CP125" s="903" t="s">
        <v>481</v>
      </c>
      <c r="CQ125" s="848"/>
      <c r="CR125" s="848"/>
      <c r="CS125" s="848"/>
      <c r="CT125" s="848"/>
      <c r="CU125" s="848"/>
      <c r="CV125" s="848"/>
      <c r="CW125" s="848"/>
      <c r="CX125" s="848"/>
      <c r="CY125" s="848"/>
      <c r="CZ125" s="848"/>
      <c r="DA125" s="848"/>
      <c r="DB125" s="848"/>
      <c r="DC125" s="848"/>
      <c r="DD125" s="848"/>
      <c r="DE125" s="848"/>
      <c r="DF125" s="849"/>
      <c r="DG125" s="904" t="s">
        <v>391</v>
      </c>
      <c r="DH125" s="885"/>
      <c r="DI125" s="885"/>
      <c r="DJ125" s="885"/>
      <c r="DK125" s="885"/>
      <c r="DL125" s="885" t="s">
        <v>391</v>
      </c>
      <c r="DM125" s="885"/>
      <c r="DN125" s="885"/>
      <c r="DO125" s="885"/>
      <c r="DP125" s="885"/>
      <c r="DQ125" s="885" t="s">
        <v>391</v>
      </c>
      <c r="DR125" s="885"/>
      <c r="DS125" s="885"/>
      <c r="DT125" s="885"/>
      <c r="DU125" s="885"/>
      <c r="DV125" s="886" t="s">
        <v>391</v>
      </c>
      <c r="DW125" s="886"/>
      <c r="DX125" s="886"/>
      <c r="DY125" s="886"/>
      <c r="DZ125" s="887"/>
    </row>
    <row r="126" spans="1:130" s="246" customFormat="1" ht="26.25" customHeight="1" thickBot="1" x14ac:dyDescent="0.2">
      <c r="A126" s="860"/>
      <c r="B126" s="861"/>
      <c r="C126" s="864" t="s">
        <v>465</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477</v>
      </c>
      <c r="AB126" s="820"/>
      <c r="AC126" s="820"/>
      <c r="AD126" s="820"/>
      <c r="AE126" s="821"/>
      <c r="AF126" s="822" t="s">
        <v>391</v>
      </c>
      <c r="AG126" s="820"/>
      <c r="AH126" s="820"/>
      <c r="AI126" s="820"/>
      <c r="AJ126" s="821"/>
      <c r="AK126" s="822" t="s">
        <v>391</v>
      </c>
      <c r="AL126" s="820"/>
      <c r="AM126" s="820"/>
      <c r="AN126" s="820"/>
      <c r="AO126" s="821"/>
      <c r="AP126" s="867" t="s">
        <v>391</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482</v>
      </c>
      <c r="CQ126" s="790"/>
      <c r="CR126" s="790"/>
      <c r="CS126" s="790"/>
      <c r="CT126" s="790"/>
      <c r="CU126" s="790"/>
      <c r="CV126" s="790"/>
      <c r="CW126" s="790"/>
      <c r="CX126" s="790"/>
      <c r="CY126" s="790"/>
      <c r="CZ126" s="790"/>
      <c r="DA126" s="790"/>
      <c r="DB126" s="790"/>
      <c r="DC126" s="790"/>
      <c r="DD126" s="790"/>
      <c r="DE126" s="790"/>
      <c r="DF126" s="791"/>
      <c r="DG126" s="856" t="s">
        <v>391</v>
      </c>
      <c r="DH126" s="857"/>
      <c r="DI126" s="857"/>
      <c r="DJ126" s="857"/>
      <c r="DK126" s="857"/>
      <c r="DL126" s="857" t="s">
        <v>477</v>
      </c>
      <c r="DM126" s="857"/>
      <c r="DN126" s="857"/>
      <c r="DO126" s="857"/>
      <c r="DP126" s="857"/>
      <c r="DQ126" s="857" t="s">
        <v>477</v>
      </c>
      <c r="DR126" s="857"/>
      <c r="DS126" s="857"/>
      <c r="DT126" s="857"/>
      <c r="DU126" s="857"/>
      <c r="DV126" s="834" t="s">
        <v>391</v>
      </c>
      <c r="DW126" s="834"/>
      <c r="DX126" s="834"/>
      <c r="DY126" s="834"/>
      <c r="DZ126" s="835"/>
    </row>
    <row r="127" spans="1:130" s="246" customFormat="1" ht="26.25" customHeight="1" x14ac:dyDescent="0.15">
      <c r="A127" s="862"/>
      <c r="B127" s="863"/>
      <c r="C127" s="881" t="s">
        <v>483</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391</v>
      </c>
      <c r="AB127" s="820"/>
      <c r="AC127" s="820"/>
      <c r="AD127" s="820"/>
      <c r="AE127" s="821"/>
      <c r="AF127" s="822" t="s">
        <v>391</v>
      </c>
      <c r="AG127" s="820"/>
      <c r="AH127" s="820"/>
      <c r="AI127" s="820"/>
      <c r="AJ127" s="821"/>
      <c r="AK127" s="822" t="s">
        <v>391</v>
      </c>
      <c r="AL127" s="820"/>
      <c r="AM127" s="820"/>
      <c r="AN127" s="820"/>
      <c r="AO127" s="821"/>
      <c r="AP127" s="867" t="s">
        <v>391</v>
      </c>
      <c r="AQ127" s="868"/>
      <c r="AR127" s="868"/>
      <c r="AS127" s="868"/>
      <c r="AT127" s="869"/>
      <c r="AU127" s="282"/>
      <c r="AV127" s="282"/>
      <c r="AW127" s="282"/>
      <c r="AX127" s="884" t="s">
        <v>484</v>
      </c>
      <c r="AY127" s="852"/>
      <c r="AZ127" s="852"/>
      <c r="BA127" s="852"/>
      <c r="BB127" s="852"/>
      <c r="BC127" s="852"/>
      <c r="BD127" s="852"/>
      <c r="BE127" s="853"/>
      <c r="BF127" s="851" t="s">
        <v>485</v>
      </c>
      <c r="BG127" s="852"/>
      <c r="BH127" s="852"/>
      <c r="BI127" s="852"/>
      <c r="BJ127" s="852"/>
      <c r="BK127" s="852"/>
      <c r="BL127" s="853"/>
      <c r="BM127" s="851" t="s">
        <v>486</v>
      </c>
      <c r="BN127" s="852"/>
      <c r="BO127" s="852"/>
      <c r="BP127" s="852"/>
      <c r="BQ127" s="852"/>
      <c r="BR127" s="852"/>
      <c r="BS127" s="853"/>
      <c r="BT127" s="851" t="s">
        <v>487</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488</v>
      </c>
      <c r="CQ127" s="790"/>
      <c r="CR127" s="790"/>
      <c r="CS127" s="790"/>
      <c r="CT127" s="790"/>
      <c r="CU127" s="790"/>
      <c r="CV127" s="790"/>
      <c r="CW127" s="790"/>
      <c r="CX127" s="790"/>
      <c r="CY127" s="790"/>
      <c r="CZ127" s="790"/>
      <c r="DA127" s="790"/>
      <c r="DB127" s="790"/>
      <c r="DC127" s="790"/>
      <c r="DD127" s="790"/>
      <c r="DE127" s="790"/>
      <c r="DF127" s="791"/>
      <c r="DG127" s="856" t="s">
        <v>391</v>
      </c>
      <c r="DH127" s="857"/>
      <c r="DI127" s="857"/>
      <c r="DJ127" s="857"/>
      <c r="DK127" s="857"/>
      <c r="DL127" s="857" t="s">
        <v>391</v>
      </c>
      <c r="DM127" s="857"/>
      <c r="DN127" s="857"/>
      <c r="DO127" s="857"/>
      <c r="DP127" s="857"/>
      <c r="DQ127" s="857" t="s">
        <v>391</v>
      </c>
      <c r="DR127" s="857"/>
      <c r="DS127" s="857"/>
      <c r="DT127" s="857"/>
      <c r="DU127" s="857"/>
      <c r="DV127" s="834" t="s">
        <v>391</v>
      </c>
      <c r="DW127" s="834"/>
      <c r="DX127" s="834"/>
      <c r="DY127" s="834"/>
      <c r="DZ127" s="835"/>
    </row>
    <row r="128" spans="1:130" s="246" customFormat="1" ht="26.25" customHeight="1" thickBot="1" x14ac:dyDescent="0.2">
      <c r="A128" s="836" t="s">
        <v>489</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490</v>
      </c>
      <c r="X128" s="838"/>
      <c r="Y128" s="838"/>
      <c r="Z128" s="839"/>
      <c r="AA128" s="840">
        <v>145380</v>
      </c>
      <c r="AB128" s="841"/>
      <c r="AC128" s="841"/>
      <c r="AD128" s="841"/>
      <c r="AE128" s="842"/>
      <c r="AF128" s="843">
        <v>155155</v>
      </c>
      <c r="AG128" s="841"/>
      <c r="AH128" s="841"/>
      <c r="AI128" s="841"/>
      <c r="AJ128" s="842"/>
      <c r="AK128" s="843">
        <v>154505</v>
      </c>
      <c r="AL128" s="841"/>
      <c r="AM128" s="841"/>
      <c r="AN128" s="841"/>
      <c r="AO128" s="842"/>
      <c r="AP128" s="844"/>
      <c r="AQ128" s="845"/>
      <c r="AR128" s="845"/>
      <c r="AS128" s="845"/>
      <c r="AT128" s="846"/>
      <c r="AU128" s="282"/>
      <c r="AV128" s="282"/>
      <c r="AW128" s="282"/>
      <c r="AX128" s="847" t="s">
        <v>491</v>
      </c>
      <c r="AY128" s="848"/>
      <c r="AZ128" s="848"/>
      <c r="BA128" s="848"/>
      <c r="BB128" s="848"/>
      <c r="BC128" s="848"/>
      <c r="BD128" s="848"/>
      <c r="BE128" s="849"/>
      <c r="BF128" s="826" t="s">
        <v>391</v>
      </c>
      <c r="BG128" s="827"/>
      <c r="BH128" s="827"/>
      <c r="BI128" s="827"/>
      <c r="BJ128" s="827"/>
      <c r="BK128" s="827"/>
      <c r="BL128" s="850"/>
      <c r="BM128" s="826">
        <v>12.98</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492</v>
      </c>
      <c r="CQ128" s="768"/>
      <c r="CR128" s="768"/>
      <c r="CS128" s="768"/>
      <c r="CT128" s="768"/>
      <c r="CU128" s="768"/>
      <c r="CV128" s="768"/>
      <c r="CW128" s="768"/>
      <c r="CX128" s="768"/>
      <c r="CY128" s="768"/>
      <c r="CZ128" s="768"/>
      <c r="DA128" s="768"/>
      <c r="DB128" s="768"/>
      <c r="DC128" s="768"/>
      <c r="DD128" s="768"/>
      <c r="DE128" s="768"/>
      <c r="DF128" s="769"/>
      <c r="DG128" s="830" t="s">
        <v>391</v>
      </c>
      <c r="DH128" s="831"/>
      <c r="DI128" s="831"/>
      <c r="DJ128" s="831"/>
      <c r="DK128" s="831"/>
      <c r="DL128" s="831" t="s">
        <v>391</v>
      </c>
      <c r="DM128" s="831"/>
      <c r="DN128" s="831"/>
      <c r="DO128" s="831"/>
      <c r="DP128" s="831"/>
      <c r="DQ128" s="831" t="s">
        <v>391</v>
      </c>
      <c r="DR128" s="831"/>
      <c r="DS128" s="831"/>
      <c r="DT128" s="831"/>
      <c r="DU128" s="831"/>
      <c r="DV128" s="832" t="s">
        <v>391</v>
      </c>
      <c r="DW128" s="832"/>
      <c r="DX128" s="832"/>
      <c r="DY128" s="832"/>
      <c r="DZ128" s="833"/>
    </row>
    <row r="129" spans="1:131" s="246" customFormat="1" ht="26.25" customHeight="1" x14ac:dyDescent="0.15">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493</v>
      </c>
      <c r="X129" s="817"/>
      <c r="Y129" s="817"/>
      <c r="Z129" s="818"/>
      <c r="AA129" s="819">
        <v>13229838</v>
      </c>
      <c r="AB129" s="820"/>
      <c r="AC129" s="820"/>
      <c r="AD129" s="820"/>
      <c r="AE129" s="821"/>
      <c r="AF129" s="822">
        <v>12911964</v>
      </c>
      <c r="AG129" s="820"/>
      <c r="AH129" s="820"/>
      <c r="AI129" s="820"/>
      <c r="AJ129" s="821"/>
      <c r="AK129" s="822">
        <v>12727021</v>
      </c>
      <c r="AL129" s="820"/>
      <c r="AM129" s="820"/>
      <c r="AN129" s="820"/>
      <c r="AO129" s="821"/>
      <c r="AP129" s="823"/>
      <c r="AQ129" s="824"/>
      <c r="AR129" s="824"/>
      <c r="AS129" s="824"/>
      <c r="AT129" s="825"/>
      <c r="AU129" s="284"/>
      <c r="AV129" s="284"/>
      <c r="AW129" s="284"/>
      <c r="AX129" s="789" t="s">
        <v>494</v>
      </c>
      <c r="AY129" s="790"/>
      <c r="AZ129" s="790"/>
      <c r="BA129" s="790"/>
      <c r="BB129" s="790"/>
      <c r="BC129" s="790"/>
      <c r="BD129" s="790"/>
      <c r="BE129" s="791"/>
      <c r="BF129" s="809" t="s">
        <v>495</v>
      </c>
      <c r="BG129" s="810"/>
      <c r="BH129" s="810"/>
      <c r="BI129" s="810"/>
      <c r="BJ129" s="810"/>
      <c r="BK129" s="810"/>
      <c r="BL129" s="811"/>
      <c r="BM129" s="809">
        <v>17.98</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496</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497</v>
      </c>
      <c r="X130" s="817"/>
      <c r="Y130" s="817"/>
      <c r="Z130" s="818"/>
      <c r="AA130" s="819">
        <v>3082990</v>
      </c>
      <c r="AB130" s="820"/>
      <c r="AC130" s="820"/>
      <c r="AD130" s="820"/>
      <c r="AE130" s="821"/>
      <c r="AF130" s="822">
        <v>3142023</v>
      </c>
      <c r="AG130" s="820"/>
      <c r="AH130" s="820"/>
      <c r="AI130" s="820"/>
      <c r="AJ130" s="821"/>
      <c r="AK130" s="822">
        <v>3097016</v>
      </c>
      <c r="AL130" s="820"/>
      <c r="AM130" s="820"/>
      <c r="AN130" s="820"/>
      <c r="AO130" s="821"/>
      <c r="AP130" s="823"/>
      <c r="AQ130" s="824"/>
      <c r="AR130" s="824"/>
      <c r="AS130" s="824"/>
      <c r="AT130" s="825"/>
      <c r="AU130" s="284"/>
      <c r="AV130" s="284"/>
      <c r="AW130" s="284"/>
      <c r="AX130" s="789" t="s">
        <v>498</v>
      </c>
      <c r="AY130" s="790"/>
      <c r="AZ130" s="790"/>
      <c r="BA130" s="790"/>
      <c r="BB130" s="790"/>
      <c r="BC130" s="790"/>
      <c r="BD130" s="790"/>
      <c r="BE130" s="791"/>
      <c r="BF130" s="792">
        <v>10.199999999999999</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499</v>
      </c>
      <c r="X131" s="800"/>
      <c r="Y131" s="800"/>
      <c r="Z131" s="801"/>
      <c r="AA131" s="802">
        <v>10146848</v>
      </c>
      <c r="AB131" s="803"/>
      <c r="AC131" s="803"/>
      <c r="AD131" s="803"/>
      <c r="AE131" s="804"/>
      <c r="AF131" s="805">
        <v>9769941</v>
      </c>
      <c r="AG131" s="803"/>
      <c r="AH131" s="803"/>
      <c r="AI131" s="803"/>
      <c r="AJ131" s="804"/>
      <c r="AK131" s="805">
        <v>9630005</v>
      </c>
      <c r="AL131" s="803"/>
      <c r="AM131" s="803"/>
      <c r="AN131" s="803"/>
      <c r="AO131" s="804"/>
      <c r="AP131" s="806"/>
      <c r="AQ131" s="807"/>
      <c r="AR131" s="807"/>
      <c r="AS131" s="807"/>
      <c r="AT131" s="808"/>
      <c r="AU131" s="284"/>
      <c r="AV131" s="284"/>
      <c r="AW131" s="284"/>
      <c r="AX131" s="767" t="s">
        <v>500</v>
      </c>
      <c r="AY131" s="768"/>
      <c r="AZ131" s="768"/>
      <c r="BA131" s="768"/>
      <c r="BB131" s="768"/>
      <c r="BC131" s="768"/>
      <c r="BD131" s="768"/>
      <c r="BE131" s="769"/>
      <c r="BF131" s="770">
        <v>12.4</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501</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502</v>
      </c>
      <c r="W132" s="780"/>
      <c r="X132" s="780"/>
      <c r="Y132" s="780"/>
      <c r="Z132" s="781"/>
      <c r="AA132" s="782">
        <v>9.9646510920000004</v>
      </c>
      <c r="AB132" s="783"/>
      <c r="AC132" s="783"/>
      <c r="AD132" s="783"/>
      <c r="AE132" s="784"/>
      <c r="AF132" s="785">
        <v>10.437084520000001</v>
      </c>
      <c r="AG132" s="783"/>
      <c r="AH132" s="783"/>
      <c r="AI132" s="783"/>
      <c r="AJ132" s="784"/>
      <c r="AK132" s="785">
        <v>10.34977656</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503</v>
      </c>
      <c r="W133" s="759"/>
      <c r="X133" s="759"/>
      <c r="Y133" s="759"/>
      <c r="Z133" s="760"/>
      <c r="AA133" s="761">
        <v>9.5</v>
      </c>
      <c r="AB133" s="762"/>
      <c r="AC133" s="762"/>
      <c r="AD133" s="762"/>
      <c r="AE133" s="763"/>
      <c r="AF133" s="761">
        <v>10</v>
      </c>
      <c r="AG133" s="762"/>
      <c r="AH133" s="762"/>
      <c r="AI133" s="762"/>
      <c r="AJ133" s="763"/>
      <c r="AK133" s="761">
        <v>10.199999999999999</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eiIIl4rZkT9gzm8F1ofvRNc4WFOWHP7HlyzyvQdVQYUT4w/jgoNnyj37i0KC+PHN4SUWyxcxUZaq1L3VWT22Vg==" saltValue="bfbPcYWbLrXiTl8kmvXdV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EZ3TH1jx2GHEPbep0lt20LpHrMBn9iIEIeGRM2sJJL//SculF5aCsTIeQVcE3vf20ZEFjHmxVkzpGGPjmFSyIg==" saltValue="nAR1FD2OZ6Ga6wRBmuH09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uhEfe2qB1EEN+ZoDj++KNqpOeZ8r5pN4/vubCKT8+vrnf9Fwll2+ZlGQVx/fJPN9Vt2Ds51+0MvirUEI/L6UYw==" saltValue="MMro3Ks4VgPj42+hCBrQp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90" zoomScaleSheetLayoutView="9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507</v>
      </c>
      <c r="AP7" s="303"/>
      <c r="AQ7" s="304" t="s">
        <v>508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509</v>
      </c>
      <c r="AQ8" s="310" t="s">
        <v>510</v>
      </c>
      <c r="AR8" s="311" t="s">
        <v>511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512</v>
      </c>
      <c r="AL9" s="1189"/>
      <c r="AM9" s="1189"/>
      <c r="AN9" s="1190"/>
      <c r="AO9" s="312">
        <v>2826557</v>
      </c>
      <c r="AP9" s="312">
        <v>92103</v>
      </c>
      <c r="AQ9" s="313">
        <v>69548</v>
      </c>
      <c r="AR9" s="314">
        <v>32.4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513</v>
      </c>
      <c r="AL10" s="1189"/>
      <c r="AM10" s="1189"/>
      <c r="AN10" s="1190"/>
      <c r="AO10" s="315">
        <v>574976</v>
      </c>
      <c r="AP10" s="315">
        <v>18736</v>
      </c>
      <c r="AQ10" s="316">
        <v>8149</v>
      </c>
      <c r="AR10" s="317">
        <v>129.9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514</v>
      </c>
      <c r="AL11" s="1189"/>
      <c r="AM11" s="1189"/>
      <c r="AN11" s="1190"/>
      <c r="AO11" s="315">
        <v>436271</v>
      </c>
      <c r="AP11" s="315">
        <v>14216</v>
      </c>
      <c r="AQ11" s="316">
        <v>8204</v>
      </c>
      <c r="AR11" s="317">
        <v>73.3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515</v>
      </c>
      <c r="AL12" s="1189"/>
      <c r="AM12" s="1189"/>
      <c r="AN12" s="1190"/>
      <c r="AO12" s="315" t="s">
        <v>516</v>
      </c>
      <c r="AP12" s="315" t="s">
        <v>516</v>
      </c>
      <c r="AQ12" s="316">
        <v>1139</v>
      </c>
      <c r="AR12" s="317" t="s">
        <v>516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517</v>
      </c>
      <c r="AL13" s="1189"/>
      <c r="AM13" s="1189"/>
      <c r="AN13" s="1190"/>
      <c r="AO13" s="315" t="s">
        <v>516</v>
      </c>
      <c r="AP13" s="315" t="s">
        <v>516</v>
      </c>
      <c r="AQ13" s="316">
        <v>20</v>
      </c>
      <c r="AR13" s="317" t="s">
        <v>516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518</v>
      </c>
      <c r="AL14" s="1189"/>
      <c r="AM14" s="1189"/>
      <c r="AN14" s="1190"/>
      <c r="AO14" s="315">
        <v>36588</v>
      </c>
      <c r="AP14" s="315">
        <v>1192</v>
      </c>
      <c r="AQ14" s="316">
        <v>3114</v>
      </c>
      <c r="AR14" s="317">
        <v>-61.7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519</v>
      </c>
      <c r="AL15" s="1189"/>
      <c r="AM15" s="1189"/>
      <c r="AN15" s="1190"/>
      <c r="AO15" s="315">
        <v>66039</v>
      </c>
      <c r="AP15" s="315">
        <v>2152</v>
      </c>
      <c r="AQ15" s="316">
        <v>1605</v>
      </c>
      <c r="AR15" s="317">
        <v>34.1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520</v>
      </c>
      <c r="AL16" s="1192"/>
      <c r="AM16" s="1192"/>
      <c r="AN16" s="1193"/>
      <c r="AO16" s="315">
        <v>-319737</v>
      </c>
      <c r="AP16" s="315">
        <v>-10419</v>
      </c>
      <c r="AQ16" s="316">
        <v>-6253</v>
      </c>
      <c r="AR16" s="317">
        <v>66.599999999999994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188</v>
      </c>
      <c r="AL17" s="1192"/>
      <c r="AM17" s="1192"/>
      <c r="AN17" s="1193"/>
      <c r="AO17" s="315">
        <v>3620694</v>
      </c>
      <c r="AP17" s="315">
        <v>117980</v>
      </c>
      <c r="AQ17" s="316">
        <v>85527</v>
      </c>
      <c r="AR17" s="317">
        <v>37.9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522</v>
      </c>
      <c r="AP20" s="323" t="s">
        <v>523</v>
      </c>
      <c r="AQ20" s="324" t="s">
        <v>524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525</v>
      </c>
      <c r="AL21" s="1186"/>
      <c r="AM21" s="1186"/>
      <c r="AN21" s="1187"/>
      <c r="AO21" s="327">
        <v>9.7799999999999994</v>
      </c>
      <c r="AP21" s="328">
        <v>8.08</v>
      </c>
      <c r="AQ21" s="329">
        <v>1.7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526</v>
      </c>
      <c r="AL22" s="1186"/>
      <c r="AM22" s="1186"/>
      <c r="AN22" s="1187"/>
      <c r="AO22" s="332">
        <v>97.2</v>
      </c>
      <c r="AP22" s="333">
        <v>97.7</v>
      </c>
      <c r="AQ22" s="334">
        <v>-0.5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507</v>
      </c>
      <c r="AP30" s="303"/>
      <c r="AQ30" s="304" t="s">
        <v>508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509</v>
      </c>
      <c r="AQ31" s="310" t="s">
        <v>510</v>
      </c>
      <c r="AR31" s="311" t="s">
        <v>511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530</v>
      </c>
      <c r="AL32" s="1177"/>
      <c r="AM32" s="1177"/>
      <c r="AN32" s="1178"/>
      <c r="AO32" s="342">
        <v>3143570</v>
      </c>
      <c r="AP32" s="342">
        <v>102433</v>
      </c>
      <c r="AQ32" s="343">
        <v>49196</v>
      </c>
      <c r="AR32" s="344">
        <v>108.2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531</v>
      </c>
      <c r="AL33" s="1177"/>
      <c r="AM33" s="1177"/>
      <c r="AN33" s="1178"/>
      <c r="AO33" s="342" t="s">
        <v>516</v>
      </c>
      <c r="AP33" s="342" t="s">
        <v>516</v>
      </c>
      <c r="AQ33" s="343" t="s">
        <v>516</v>
      </c>
      <c r="AR33" s="344" t="s">
        <v>516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532</v>
      </c>
      <c r="AL34" s="1177"/>
      <c r="AM34" s="1177"/>
      <c r="AN34" s="1178"/>
      <c r="AO34" s="342">
        <v>50000</v>
      </c>
      <c r="AP34" s="342">
        <v>1629</v>
      </c>
      <c r="AQ34" s="343">
        <v>53</v>
      </c>
      <c r="AR34" s="344">
        <v>2973.6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533</v>
      </c>
      <c r="AL35" s="1177"/>
      <c r="AM35" s="1177"/>
      <c r="AN35" s="1178"/>
      <c r="AO35" s="342">
        <v>764188</v>
      </c>
      <c r="AP35" s="342">
        <v>24901</v>
      </c>
      <c r="AQ35" s="343">
        <v>20035</v>
      </c>
      <c r="AR35" s="344">
        <v>24.3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534</v>
      </c>
      <c r="AL36" s="1177"/>
      <c r="AM36" s="1177"/>
      <c r="AN36" s="1178"/>
      <c r="AO36" s="342">
        <v>290387</v>
      </c>
      <c r="AP36" s="342">
        <v>9462</v>
      </c>
      <c r="AQ36" s="343">
        <v>2549</v>
      </c>
      <c r="AR36" s="344">
        <v>271.2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535</v>
      </c>
      <c r="AL37" s="1177"/>
      <c r="AM37" s="1177"/>
      <c r="AN37" s="1178"/>
      <c r="AO37" s="342" t="s">
        <v>516</v>
      </c>
      <c r="AP37" s="342" t="s">
        <v>516</v>
      </c>
      <c r="AQ37" s="343">
        <v>540</v>
      </c>
      <c r="AR37" s="344" t="s">
        <v>516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536</v>
      </c>
      <c r="AL38" s="1180"/>
      <c r="AM38" s="1180"/>
      <c r="AN38" s="1181"/>
      <c r="AO38" s="345">
        <v>60</v>
      </c>
      <c r="AP38" s="345">
        <v>2</v>
      </c>
      <c r="AQ38" s="346">
        <v>3</v>
      </c>
      <c r="AR38" s="334">
        <v>-33.299999999999997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537</v>
      </c>
      <c r="AL39" s="1180"/>
      <c r="AM39" s="1180"/>
      <c r="AN39" s="1181"/>
      <c r="AO39" s="342">
        <v>-154505</v>
      </c>
      <c r="AP39" s="342">
        <v>-5035</v>
      </c>
      <c r="AQ39" s="343">
        <v>-4452</v>
      </c>
      <c r="AR39" s="344">
        <v>13.1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538</v>
      </c>
      <c r="AL40" s="1177"/>
      <c r="AM40" s="1177"/>
      <c r="AN40" s="1178"/>
      <c r="AO40" s="342">
        <v>-3097016</v>
      </c>
      <c r="AP40" s="342">
        <v>-100916</v>
      </c>
      <c r="AQ40" s="343">
        <v>-46845</v>
      </c>
      <c r="AR40" s="344">
        <v>115.4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301</v>
      </c>
      <c r="AL41" s="1183"/>
      <c r="AM41" s="1183"/>
      <c r="AN41" s="1184"/>
      <c r="AO41" s="342">
        <v>996684</v>
      </c>
      <c r="AP41" s="342">
        <v>32477</v>
      </c>
      <c r="AQ41" s="343">
        <v>21079</v>
      </c>
      <c r="AR41" s="344">
        <v>54.1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507</v>
      </c>
      <c r="AN49" s="1171" t="s">
        <v>542</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543</v>
      </c>
      <c r="AO50" s="359" t="s">
        <v>544</v>
      </c>
      <c r="AP50" s="360" t="s">
        <v>545</v>
      </c>
      <c r="AQ50" s="361" t="s">
        <v>546</v>
      </c>
      <c r="AR50" s="362" t="s">
        <v>547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548</v>
      </c>
      <c r="AL51" s="355"/>
      <c r="AM51" s="363">
        <v>4473040</v>
      </c>
      <c r="AN51" s="364">
        <v>138596</v>
      </c>
      <c r="AO51" s="365">
        <v>-4.8</v>
      </c>
      <c r="AP51" s="366">
        <v>106614</v>
      </c>
      <c r="AQ51" s="367">
        <v>17.2</v>
      </c>
      <c r="AR51" s="368">
        <v>-22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549</v>
      </c>
      <c r="AM52" s="371">
        <v>2878039</v>
      </c>
      <c r="AN52" s="372">
        <v>89175</v>
      </c>
      <c r="AO52" s="373">
        <v>-3.7</v>
      </c>
      <c r="AP52" s="374">
        <v>45545</v>
      </c>
      <c r="AQ52" s="375">
        <v>20.7</v>
      </c>
      <c r="AR52" s="376">
        <v>-24.4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550</v>
      </c>
      <c r="AL53" s="355"/>
      <c r="AM53" s="363">
        <v>6265353</v>
      </c>
      <c r="AN53" s="364">
        <v>196690</v>
      </c>
      <c r="AO53" s="365">
        <v>41.9</v>
      </c>
      <c r="AP53" s="366">
        <v>81768</v>
      </c>
      <c r="AQ53" s="367">
        <v>-23.3</v>
      </c>
      <c r="AR53" s="368">
        <v>65.2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549</v>
      </c>
      <c r="AM54" s="371">
        <v>4978916</v>
      </c>
      <c r="AN54" s="372">
        <v>156304</v>
      </c>
      <c r="AO54" s="373">
        <v>75.3</v>
      </c>
      <c r="AP54" s="374">
        <v>37917</v>
      </c>
      <c r="AQ54" s="375">
        <v>-16.7</v>
      </c>
      <c r="AR54" s="376">
        <v>92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551</v>
      </c>
      <c r="AL55" s="355"/>
      <c r="AM55" s="363">
        <v>5114293</v>
      </c>
      <c r="AN55" s="364">
        <v>162456</v>
      </c>
      <c r="AO55" s="365">
        <v>-17.399999999999999</v>
      </c>
      <c r="AP55" s="366">
        <v>65876</v>
      </c>
      <c r="AQ55" s="367">
        <v>-19.399999999999999</v>
      </c>
      <c r="AR55" s="368">
        <v>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549</v>
      </c>
      <c r="AM56" s="371">
        <v>3784018</v>
      </c>
      <c r="AN56" s="372">
        <v>120200</v>
      </c>
      <c r="AO56" s="373">
        <v>-23.1</v>
      </c>
      <c r="AP56" s="374">
        <v>36484</v>
      </c>
      <c r="AQ56" s="375">
        <v>-3.8</v>
      </c>
      <c r="AR56" s="376">
        <v>-19.3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552</v>
      </c>
      <c r="AL57" s="355"/>
      <c r="AM57" s="363">
        <v>2979313</v>
      </c>
      <c r="AN57" s="364">
        <v>95943</v>
      </c>
      <c r="AO57" s="365">
        <v>-40.9</v>
      </c>
      <c r="AP57" s="366">
        <v>68468</v>
      </c>
      <c r="AQ57" s="367">
        <v>3.9</v>
      </c>
      <c r="AR57" s="368">
        <v>-44.8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549</v>
      </c>
      <c r="AM58" s="371">
        <v>1331343</v>
      </c>
      <c r="AN58" s="372">
        <v>42873</v>
      </c>
      <c r="AO58" s="373">
        <v>-64.3</v>
      </c>
      <c r="AP58" s="374">
        <v>34140</v>
      </c>
      <c r="AQ58" s="375">
        <v>-6.4</v>
      </c>
      <c r="AR58" s="376">
        <v>-57.9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553</v>
      </c>
      <c r="AL59" s="355"/>
      <c r="AM59" s="363">
        <v>1637316</v>
      </c>
      <c r="AN59" s="364">
        <v>53352</v>
      </c>
      <c r="AO59" s="365">
        <v>-44.4</v>
      </c>
      <c r="AP59" s="366">
        <v>69729</v>
      </c>
      <c r="AQ59" s="367">
        <v>1.8</v>
      </c>
      <c r="AR59" s="368">
        <v>-46.2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549</v>
      </c>
      <c r="AM60" s="371">
        <v>1087894</v>
      </c>
      <c r="AN60" s="372">
        <v>35449</v>
      </c>
      <c r="AO60" s="373">
        <v>-17.3</v>
      </c>
      <c r="AP60" s="374">
        <v>38908</v>
      </c>
      <c r="AQ60" s="375">
        <v>14</v>
      </c>
      <c r="AR60" s="376">
        <v>-31.3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554</v>
      </c>
      <c r="AL61" s="377"/>
      <c r="AM61" s="378">
        <v>4093863</v>
      </c>
      <c r="AN61" s="379">
        <v>129407</v>
      </c>
      <c r="AO61" s="380">
        <v>-13.1</v>
      </c>
      <c r="AP61" s="381">
        <v>78491</v>
      </c>
      <c r="AQ61" s="382">
        <v>-4</v>
      </c>
      <c r="AR61" s="368">
        <v>-9.1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549</v>
      </c>
      <c r="AM62" s="371">
        <v>2812042</v>
      </c>
      <c r="AN62" s="372">
        <v>88800</v>
      </c>
      <c r="AO62" s="373">
        <v>-6.6</v>
      </c>
      <c r="AP62" s="374">
        <v>38599</v>
      </c>
      <c r="AQ62" s="375">
        <v>1.6</v>
      </c>
      <c r="AR62" s="376">
        <v>-8.1999999999999993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lG1BNSqCFXWsX/GsfZKQtIPVtXKadM8cqjHVbJpj4YLInDYAtv+Bf2Bo27P1NPQ1m5m/RwuvpRHU1QNkQqWx+A==" saltValue="9z6gU+6bqs6NJ5ohPqmKO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6SUGOVLWE868ABOSiYvzqjrwZIgAVet+GUir8V9TDQMBPmnm25WUMBBghs0fo+qfdV6xPfQ7uCgnsumsqKIfA==" saltValue="eRkjhPxXBt0TfR+SEXLNg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giq1XomjQ08x6dVJqlUTM2+fSEBsNv/a3xJy3r3cTaWSJHqJbMeHPimC/+YhORx5Yqpl1GTljGVe0K/8KKqhA==" saltValue="/DeCvgxkG4bof4s5Kar9k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94" t="s">
        <v>3</v>
      </c>
      <c r="D47" s="1194"/>
      <c r="E47" s="1195"/>
      <c r="F47" s="11">
        <v>30.91</v>
      </c>
      <c r="G47" s="12">
        <v>33.26</v>
      </c>
      <c r="H47" s="12">
        <v>33.94</v>
      </c>
      <c r="I47" s="12">
        <v>36.520000000000003</v>
      </c>
      <c r="J47" s="13">
        <v>36.94</v>
      </c>
    </row>
    <row r="48" spans="2:10" ht="57.75" customHeight="1" x14ac:dyDescent="0.15">
      <c r="B48" s="14"/>
      <c r="C48" s="1196" t="s">
        <v>4</v>
      </c>
      <c r="D48" s="1196"/>
      <c r="E48" s="1197"/>
      <c r="F48" s="15">
        <v>4.72</v>
      </c>
      <c r="G48" s="16">
        <v>6.61</v>
      </c>
      <c r="H48" s="16">
        <v>3.41</v>
      </c>
      <c r="I48" s="16">
        <v>4.41</v>
      </c>
      <c r="J48" s="17">
        <v>2.85</v>
      </c>
    </row>
    <row r="49" spans="2:10" ht="57.75" customHeight="1" thickBot="1" x14ac:dyDescent="0.2">
      <c r="B49" s="18"/>
      <c r="C49" s="1198" t="s">
        <v>5</v>
      </c>
      <c r="D49" s="1198"/>
      <c r="E49" s="1199"/>
      <c r="F49" s="19">
        <v>5.77</v>
      </c>
      <c r="G49" s="20">
        <v>2.75</v>
      </c>
      <c r="H49" s="20" t="s">
        <v>563</v>
      </c>
      <c r="I49" s="20">
        <v>3.37</v>
      </c>
      <c r="J49" s="21">
        <v>1.23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wa/0DEjnXpe4sZFFI4rQWXG4YuPzqEeg+nK2LdTGmC3is80C4SRJmR6fFhIkrwhKlsXhtTlIbiDeJ6Po9HJpzA==" saltValue="P8mJnYcXzO3EDsv2F9Grh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2020-03-13T09:05:15Z</cp:lastPrinted>
  <dcterms:created xsi:type="dcterms:W3CDTF">2020-02-10T04:52:52Z</dcterms:created>
  <dcterms:modified xsi:type="dcterms:W3CDTF">2020-09-09T08:04:13Z</dcterms:modified>
  <cp:category/>
</cp:coreProperties>
</file>