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6.254.203\部署フォルダ\財務課\★財政\H24.05.15_共有データ\財政係\財政状況資料集\平成30年度\200820_【0916〆】平成30年度財政状況資料集の作成について（2回目）\"/>
    </mc:Choice>
  </mc:AlternateContent>
  <bookViews>
    <workbookView xWindow="0" yWindow="0" windowWidth="19200" windowHeight="11370" tabRatio="859"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<sst xmlns="http://schemas.openxmlformats.org/spreadsheetml/2006/main" count="1082" uniqueCount="618">
  <si>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</si>
  <si>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</si>
  <si>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</si>
  <si>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</si>
  <si>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</si>
  <si>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</si>
  <si>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</si>
  <si>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</si>
  <si>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</si>
  <si>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</si>
  <si>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</si>
  <si>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</si>
  <si>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</si>
  <si>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</si>
  <si>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</si>
  <si>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</si>
  <si>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</si>
  <si>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</si>
  <si>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</si>
  <si>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</si>
  <si>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</si>
  <si>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</si>
  <si>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</si>
  <si>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</si>
  <si>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</si>
  <si>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</si>
  <si>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</si>
  <si>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</si>
  <si>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</si>
  <si>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</si>
  <si>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</si>
  <si>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</si>
  <si>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</si>
  <si>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</si>
  <si>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</si>
  <si>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</si>
  <si>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</si>
  <si>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</si>
  <si>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</si>
  <si>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</si>
  <si>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</si>
  <si>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</si>
  <si>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</si>
  <si>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</si>
  <si>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</si>
  <si>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</si>
  <si>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</si>
  <si>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</si>
  <si>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</si>
  <si>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</si>
  <si>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</si>
  <si>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</si>
  <si>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</si>
  <si>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</si>
  <si>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</si>
  <si>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</si>
  <si>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</si>
  <si>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</si>
  <si>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</si>
  <si>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</si>
  <si>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</si>
  <si>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</si>
  <si>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</si>
  <si>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</si>
  <si>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</si>
  <si>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</si>
  <si>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</si>
  <si>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</si>
  <si>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</si>
  <si>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</si>
  <si>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</si>
  <si>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</si>
  <si>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</si>
  <si>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</si>
  <si>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</si>
  <si>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</si>
  <si>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</si>
  <si>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</si>
  <si>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</si>
  <si>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</si>
  <si>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</si>
  <si>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</si>
  <si>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</si>
  <si>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</si>
  <si>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</si>
  <si>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</si>
  <si>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</si>
  <si>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</si>
  <si>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</si>
  <si>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</si>
  <si>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</si>
  <si>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</si>
  <si>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</si>
  <si>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</si>
  <si>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</si>
  <si>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</si>
  <si>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</si>
  <si>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</si>
  <si>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宍粟市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</si>
  <si>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</si>
  <si>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</si>
  <si>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</si>
  <si>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</si>
  <si>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</si>
  <si>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</si>
  <si>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</si>
  <si>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</si>
  <si>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</si>
  <si>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</si>
  <si>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</si>
  <si>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</si>
  <si>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</si>
  <si>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</si>
  <si>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</si>
  <si>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</si>
  <si>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</si>
  <si>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</si>
  <si>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</si>
  <si>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</si>
  <si>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</si>
  <si>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</si>
  <si>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</si>
  <si>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</si>
  <si>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</si>
  <si>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</si>
  <si>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</si>
  <si>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</si>
  <si>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</si>
  <si>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</si>
  <si>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</si>
  <si>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</si>
  <si>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</si>
  <si>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</si>
  <si>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</si>
  <si>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</si>
  <si>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</si>
  <si>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</si>
  <si>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</si>
  <si>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</si>
  <si>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</si>
  <si>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</si>
  <si>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</si>
  <si>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</si>
  <si>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</si>
  <si>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</si>
  <si>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</si>
  <si>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</si>
  <si>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</si>
  <si>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</si>
  <si>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</si>
  <si>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</si>
  <si>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</si>
  <si>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</si>
  <si>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</si>
  <si>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</si>
  <si>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</si>
  <si>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</si>
  <si>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</si>
  <si>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</si>
  <si>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</si>
  <si>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</si>
  <si>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</si>
  <si>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</si>
  <si>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</si>
  <si>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</si>
  <si>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</si>
  <si>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</si>
  <si>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</si>
  <si>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</si>
  <si>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</si>
  <si>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</si>
  <si>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</si>
  <si>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</si>
  <si>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</si>
  <si>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</si>
  <si>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</si>
  <si>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</si>
  <si>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</si>
  <si>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</si>
  <si>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</si>
  <si>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</si>
  <si>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</si>
  <si>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</si>
  <si>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</si>
  <si>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</si>
  <si>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</si>
  <si>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</si>
  <si>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</si>
  <si>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</si>
  <si>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</si>
  <si>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</si>
  <si>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</si>
  <si>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</si>
  <si>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</si>
  <si>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</si>
  <si>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</si>
  <si>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</si>
  <si>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</si>
  <si>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</si>
  <si>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</si>
  <si>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</si>
  <si>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</si>
  <si>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</si>
  <si>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</si>
  <si>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</si>
  <si>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</si>
  <si>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</si>
  <si>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</si>
  <si>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</si>
  <si>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</si>
  <si>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</si>
  <si>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兵庫県宍粟市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</si>
  <si>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</si>
  <si>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</si>
  <si>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</si>
  <si>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</si>
  <si>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</si>
  <si>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</si>
  <si>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</si>
  <si>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</si>
  <si>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</si>
  <si>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</si>
  <si>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</si>
  <si>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</si>
  <si>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</si>
  <si>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</si>
  <si>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</si>
  <si>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</si>
  <si>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</si>
  <si>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</si>
  <si>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</si>
  <si>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</si>
  <si>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</si>
  <si>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</si>
  <si>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</si>
  <si>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</si>
  <si>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</si>
  <si>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</si>
  <si>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</si>
  <si>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</si>
  <si>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</si>
  <si>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</si>
  <si>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</si>
  <si>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</si>
  <si>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</si>
  <si>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</si>
  <si>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</si>
  <si>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</si>
  <si>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</si>
  <si>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</si>
  <si>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</si>
  <si>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</si>
  <si>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</si>
  <si>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</si>
  <si>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</si>
  <si>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</si>
  <si>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</si>
  <si>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</si>
  <si>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</si>
  <si>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</si>
  <si>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</si>
  <si>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</si>
  <si>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</si>
  <si>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</si>
  <si>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</si>
  <si>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</si>
  <si>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</si>
  <si>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</si>
  <si>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</si>
  <si>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</si>
  <si>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</si>
  <si>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</si>
  <si>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</si>
  <si>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</si>
  <si>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</si>
  <si>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</si>
  <si>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</si>
  <si>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</si>
  <si>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</si>
  <si>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</si>
  <si>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</si>
  <si>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</si>
  <si>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</si>
  <si>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</si>
  <si>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</si>
  <si>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</si>
  <si>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</si>
  <si>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</si>
  <si>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</si>
  <si>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</si>
  <si>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</si>
  <si>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</si>
  <si>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</si>
  <si>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</si>
  <si>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</si>
  <si>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</si>
  <si>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</si>
  <si>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</si>
  <si>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</si>
  <si>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</si>
  <si>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</si>
  <si>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</si>
  <si>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</si>
  <si>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</si>
  <si>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</si>
  <si>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</si>
  <si>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</si>
  <si>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</si>
  <si>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</si>
  <si>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</si>
  <si>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</si>
  <si>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</si>
  <si>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</si>
  <si>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</si>
  <si>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</si>
  <si>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</si>
  <si>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</si>
  <si>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</si>
  <si>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</si>
  <si>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</si>
  <si>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</si>
  <si>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</si>
  <si>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</si>
  <si>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</si>
  <si>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</si>
  <si>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</si>
  <si>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</si>
  <si>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</si>
  <si>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</si>
  <si>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</si>
  <si>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</si>
  <si>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</si>
  <si>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</si>
  <si>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</si>
  <si>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</si>
  <si>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</si>
  <si>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</si>
  <si>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</si>
  <si>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</si>
  <si>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</si>
  <si>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</si>
  <si>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</si>
  <si>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</si>
  <si>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</si>
  <si>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</si>
  <si>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</si>
  <si>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</si>
  <si>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</si>
  <si>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</si>
  <si>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</si>
  <si>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</si>
  <si>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</si>
  <si>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</si>
  <si>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</si>
  <si>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</si>
  <si>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</si>
  <si>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</si>
  <si>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</si>
  <si>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</si>
  <si>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</si>
  <si>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</si>
  <si>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兵庫県宍粟市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</si>
  <si>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</si>
  <si>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</si>
  <si>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</si>
  <si>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</si>
  <si>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</si>
  <si>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</si>
  <si>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</si>
  <si>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</si>
  <si>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</si>
  <si>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</si>
  <si>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</si>
  <si>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</si>
  <si>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</si>
  <si>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</si>
  <si>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</si>
  <si>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</si>
  <si>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</si>
  <si>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</si>
  <si>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</si>
  <si>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</si>
  <si>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</si>
  <si>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</si>
  <si>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</si>
  <si>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</si>
  <si>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</si>
  <si>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</si>
  <si>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</si>
  <si>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</si>
  <si>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</si>
  <si>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</si>
  <si>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</si>
  <si>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</si>
  <si>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</si>
  <si>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</si>
  <si>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</si>
  <si>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</si>
  <si>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介護保険事業特別会計</t>
    <phoneticPr fontId="5"/>
  </si>
  <si>
    <t>後期高齢者医療事業特別会計</t>
    <phoneticPr fontId="5"/>
  </si>
  <si>
    <t>訪問看護事業特別会計</t>
    <phoneticPr fontId="5"/>
  </si>
  <si>
    <t>水道事業特別会計</t>
    <phoneticPr fontId="5"/>
  </si>
  <si>
    <t>法適用企業</t>
    <phoneticPr fontId="5"/>
  </si>
  <si>
    <t>病院事業特別会計</t>
    <phoneticPr fontId="5"/>
  </si>
  <si>
    <t>法適用企業</t>
    <phoneticPr fontId="5"/>
  </si>
  <si>
    <t>農業共済事業特別会計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</si>
  <si>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</si>
  <si>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</si>
  <si>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</si>
  <si>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</si>
  <si>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</si>
  <si>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</si>
  <si>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</si>
  <si>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</si>
  <si>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</si>
  <si>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</si>
  <si>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</si>
  <si>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</si>
  <si>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</si>
  <si>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</si>
  <si>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</si>
  <si>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</si>
  <si>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</si>
  <si>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</si>
  <si>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</si>
  <si>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</si>
  <si>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</si>
  <si>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</si>
  <si>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</si>
  <si>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</si>
  <si>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</si>
  <si>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</si>
  <si>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</si>
  <si>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</si>
  <si>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</si>
  <si>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</si>
  <si>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</si>
  <si>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</si>
  <si>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</si>
  <si>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</si>
  <si>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</si>
  <si>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</si>
  <si>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</si>
  <si>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</si>
  <si>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</si>
  <si>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</si>
  <si>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</si>
  <si>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</si>
  <si>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</si>
  <si>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</si>
  <si>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</si>
  <si>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</si>
  <si>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</si>
  <si>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</si>
  <si>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</si>
  <si>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</si>
  <si>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</si>
  <si>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</si>
  <si>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</si>
  <si>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</si>
  <si>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</si>
  <si>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</si>
  <si>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</si>
  <si>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</si>
  <si>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</si>
  <si>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</si>
  <si>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</si>
  <si>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</si>
  <si>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</si>
  <si>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</si>
  <si>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</si>
  <si>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</si>
  <si>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</si>
  <si>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</si>
  <si>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</si>
  <si>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</si>
  <si>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病院事業特別会計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</si>
  <si>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</si>
  <si>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</si>
  <si>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</si>
  <si>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</si>
  <si>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</si>
  <si>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</si>
  <si>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</si>
  <si>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</si>
  <si>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</si>
  <si>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</si>
  <si>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</si>
  <si>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</si>
  <si>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</si>
  <si>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</si>
  <si>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</si>
  <si>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</si>
  <si>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</si>
  <si>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</si>
  <si>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</si>
  <si>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</si>
  <si>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</si>
  <si>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</si>
  <si>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</si>
  <si>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</si>
  <si>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</si>
  <si>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</si>
  <si>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</si>
  <si>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</si>
  <si>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</si>
  <si>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</si>
  <si>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</si>
  <si>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</si>
  <si>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</si>
  <si>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</si>
  <si>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</si>
  <si>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</si>
  <si>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</si>
  <si>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</si>
  <si>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</si>
  <si>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</si>
  <si>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</si>
  <si>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</si>
  <si>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</si>
  <si>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</si>
  <si>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</si>
  <si>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</si>
  <si>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</si>
  <si>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</si>
  <si>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</si>
  <si>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</si>
  <si>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</si>
  <si>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</si>
  <si>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</si>
  <si>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</si>
  <si>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</si>
  <si>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</si>
  <si>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</si>
  <si>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</si>
  <si>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</si>
  <si>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</si>
  <si>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</si>
  <si>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</si>
  <si>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</si>
  <si>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</si>
  <si>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</si>
  <si>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</si>
  <si>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</si>
  <si>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</si>
  <si>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</si>
  <si>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</si>
  <si>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</si>
  <si>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</si>
  <si>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</si>
  <si>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</si>
  <si>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</si>
  <si>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</si>
  <si>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</si>
  <si>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</si>
  <si>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</si>
  <si>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</si>
  <si>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</si>
  <si>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</si>
  <si>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</si>
  <si>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</si>
  <si>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水道事業特別会計</t>
  </si>
  <si>
    <t>一般会計</t>
  </si>
  <si>
    <t>国民健康保険事業特別会計</t>
  </si>
  <si>
    <t>▲ 0.98</t>
  </si>
  <si>
    <t>農業共済事業特別会計</t>
  </si>
  <si>
    <t>介護保険事業特別会計</t>
  </si>
  <si>
    <t>後期高齢者医療事業特別会計</t>
  </si>
  <si>
    <t>下水道事業特別会計</t>
  </si>
  <si>
    <t>国民健康保険診療所特別会計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</si>
  <si>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</si>
  <si>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</si>
  <si>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</si>
  <si>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</si>
  <si>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</si>
  <si>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</si>
  <si>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</si>
  <si>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</si>
  <si>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</si>
  <si>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</si>
  <si>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</si>
  <si>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</si>
  <si>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</si>
  <si>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</si>
  <si>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にしはりま環境事務組合</t>
    <rPh sb="5" eb="11">
      <t>カンキョウジムクミアイ</t>
    </rPh>
    <phoneticPr fontId="2"/>
  </si>
  <si>
    <t>西はりま消防組合</t>
    <rPh sb="0" eb="1">
      <t>ニシ</t>
    </rPh>
    <rPh sb="4" eb="6">
      <t>ショウボウ</t>
    </rPh>
    <rPh sb="6" eb="8">
      <t>クミアイ</t>
    </rPh>
    <phoneticPr fontId="2"/>
  </si>
  <si>
    <t>兵庫県市町村職員退職手当組合</t>
    <rPh sb="0" eb="3">
      <t>ヒョウゴケン</t>
    </rPh>
    <rPh sb="3" eb="6">
      <t>シチョウソン</t>
    </rPh>
    <rPh sb="6" eb="8">
      <t>ショクイン</t>
    </rPh>
    <rPh sb="8" eb="10">
      <t>タイショク</t>
    </rPh>
    <rPh sb="10" eb="14">
      <t>テアテクミアイ</t>
    </rPh>
    <phoneticPr fontId="2"/>
  </si>
  <si>
    <t>兵庫県市町交通災害共済組合</t>
    <rPh sb="0" eb="3">
      <t>ヒョウゴケン</t>
    </rPh>
    <rPh sb="3" eb="5">
      <t>シチョウ</t>
    </rPh>
    <rPh sb="5" eb="11">
      <t>コウツウサイガイキョウサイ</t>
    </rPh>
    <rPh sb="11" eb="13">
      <t>クミアイ</t>
    </rPh>
    <phoneticPr fontId="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</si>
  <si>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</si>
  <si>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7">
      <t>コウキコウレイ</t>
    </rPh>
    <rPh sb="7" eb="8">
      <t>シャ</t>
    </rPh>
    <rPh sb="8" eb="10">
      <t>イリョウ</t>
    </rPh>
    <rPh sb="10" eb="14">
      <t>コウイキレンゴウ</t>
    </rPh>
    <rPh sb="15" eb="17">
      <t>イッパン</t>
    </rPh>
    <rPh sb="17" eb="19">
      <t>カイケイ</t>
    </rPh>
    <phoneticPr fontId="2"/>
  </si>
  <si>
    <t>兵庫県後期高齢者医療広域連合（特別会計）</t>
    <rPh sb="0" eb="3">
      <t>ヒョウゴケン</t>
    </rPh>
    <rPh sb="3" eb="7">
      <t>コウキコウレイ</t>
    </rPh>
    <rPh sb="7" eb="8">
      <t>シャ</t>
    </rPh>
    <rPh sb="8" eb="10">
      <t>イリョウ</t>
    </rPh>
    <rPh sb="10" eb="14">
      <t>コウイキレンゴウ</t>
    </rPh>
    <rPh sb="15" eb="17">
      <t>トクベツ</t>
    </rPh>
    <rPh sb="17" eb="19">
      <t>カイケイ</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</si>
  <si>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</si>
  <si>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</si>
  <si>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公共施設等整備基金</t>
    <rPh sb="0" eb="2">
      <t>コウキョウ</t>
    </rPh>
    <rPh sb="2" eb="4">
      <t>シセツ</t>
    </rPh>
    <rPh sb="4" eb="5">
      <t>トウ</t>
    </rPh>
    <rPh sb="5" eb="7">
      <t>セイビ</t>
    </rPh>
    <rPh sb="7" eb="9">
      <t>キキン</t>
    </rPh>
    <phoneticPr fontId="2"/>
  </si>
  <si>
    <t>森林文化創造基金</t>
    <rPh sb="0" eb="2">
      <t>シンリン</t>
    </rPh>
    <rPh sb="2" eb="4">
      <t>ブンカ</t>
    </rPh>
    <rPh sb="4" eb="6">
      <t>ソウゾウ</t>
    </rPh>
    <rPh sb="6" eb="8">
      <t>キキン</t>
    </rPh>
    <phoneticPr fontId="2"/>
  </si>
  <si>
    <t>ブナ基金</t>
    <rPh sb="2" eb="4">
      <t>キキン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</si>
  <si>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</si>
  <si>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</si>
  <si>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</si>
  <si>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</si>
  <si>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</si>
  <si>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</si>
  <si>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</si>
  <si>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</si>
  <si>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</si>
  <si>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</si>
  <si>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</si>
  <si>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</si>
  <si>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</si>
  <si>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</si>
  <si>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</si>
  <si>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</si>
  <si>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</si>
  <si>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</si>
  <si>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</si>
  <si>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</si>
  <si>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平成30年度は平成30年7月豪雨の災害復旧、こども園の建設で平成29年度より地方債の発行が多くなったが、過去の借入金の繰上償還を行ったことで、平成29年度より実質公債費比率・将来負担比率を改善することができた。しかしながら、類似団体と比較すると、依然として高い比率となっている。今後も引き続き繰上償還の積極実施や投資事業の抑制には努めていくが、インフラ施設の整備・更新は不可欠であり、その財源として地方債を活用する必要があるため、両数値とも現在と同程度の比率で推移していくものと考える。</t>
    <rPh sb="1" eb="3">
      <t>ヘイセイ</t>
    </rPh>
    <rPh sb="5" eb="7">
      <t>ネンド</t>
    </rPh>
    <rPh sb="31" eb="33">
      <t>ヘイセイ</t>
    </rPh>
    <rPh sb="35" eb="37">
      <t>ネンド</t>
    </rPh>
    <rPh sb="43" eb="45">
      <t>ハッコウ</t>
    </rPh>
    <rPh sb="46" eb="47">
      <t>オオ</t>
    </rPh>
    <rPh sb="53" eb="55">
      <t>カコ</t>
    </rPh>
    <rPh sb="56" eb="58">
      <t>カリイレ</t>
    </rPh>
    <rPh sb="58" eb="59">
      <t>キン</t>
    </rPh>
    <rPh sb="60" eb="62">
      <t>クリアゲ</t>
    </rPh>
    <rPh sb="65" eb="66">
      <t>オコナ</t>
    </rPh>
    <rPh sb="72" eb="74">
      <t>ヘイセイ</t>
    </rPh>
    <rPh sb="76" eb="78">
      <t>ネンド</t>
    </rPh>
    <phoneticPr fontId="5"/>
  </si>
  <si>
    <t>　平成30年度は過去の借入金の繰上償還に加え、施設の更新や大規模改修を先送りするなど投資事業を抑制したことで、将来負担比率は減少したが、経年による老朽化で有形固定資産減価償却率は平成29年度より上昇した。類似団体との比較では、将来的に一般財源等で負担しなければならない過去の借入金の残高が多くなっている。今後は、施設の老朽化がますます進むことから、類似施設の集約化や公共施設の複合化を含めた公共施設の適正化に取り組むとともに、施設整備等への地方債の発行について抑制を図る必要がある。</t>
    <rPh sb="1" eb="3">
      <t>ヘイセイ</t>
    </rPh>
    <rPh sb="5" eb="7">
      <t>ネンド</t>
    </rPh>
    <rPh sb="8" eb="10">
      <t>カコ</t>
    </rPh>
    <rPh sb="11" eb="13">
      <t>カリイレ</t>
    </rPh>
    <rPh sb="13" eb="14">
      <t>キン</t>
    </rPh>
    <rPh sb="15" eb="17">
      <t>クリアゲ</t>
    </rPh>
    <rPh sb="17" eb="19">
      <t>ショウカン</t>
    </rPh>
    <rPh sb="20" eb="21">
      <t>クワ</t>
    </rPh>
    <rPh sb="35" eb="37">
      <t>サキオク</t>
    </rPh>
    <rPh sb="42" eb="44">
      <t>トウシ</t>
    </rPh>
    <rPh sb="44" eb="46">
      <t>ジギョウ</t>
    </rPh>
    <rPh sb="47" eb="49">
      <t>ヨクセイ</t>
    </rPh>
    <rPh sb="55" eb="57">
      <t>ショウライ</t>
    </rPh>
    <rPh sb="57" eb="59">
      <t>フタン</t>
    </rPh>
    <rPh sb="59" eb="61">
      <t>ヒリツ</t>
    </rPh>
    <rPh sb="62" eb="64">
      <t>ゲンショウ</t>
    </rPh>
    <rPh sb="68" eb="70">
      <t>ケイネン</t>
    </rPh>
    <rPh sb="73" eb="76">
      <t>ロウキュウカ</t>
    </rPh>
    <rPh sb="77" eb="79">
      <t>ユウケイ</t>
    </rPh>
    <rPh sb="79" eb="81">
      <t>コテイ</t>
    </rPh>
    <rPh sb="81" eb="83">
      <t>シサン</t>
    </rPh>
    <rPh sb="83" eb="85">
      <t>ゲンカ</t>
    </rPh>
    <rPh sb="85" eb="87">
      <t>ショウキャク</t>
    </rPh>
    <rPh sb="87" eb="88">
      <t>リツ</t>
    </rPh>
    <rPh sb="89" eb="91">
      <t>ヘイセイ</t>
    </rPh>
    <rPh sb="93" eb="95">
      <t>ネンド</t>
    </rPh>
    <rPh sb="97" eb="99">
      <t>ジョウショウ</t>
    </rPh>
    <rPh sb="102" eb="104">
      <t>ルイジ</t>
    </rPh>
    <rPh sb="104" eb="106">
      <t>ダンタイ</t>
    </rPh>
    <rPh sb="108" eb="110">
      <t>ヒカク</t>
    </rPh>
    <rPh sb="113" eb="116">
      <t>ショウライテキ</t>
    </rPh>
    <rPh sb="117" eb="119">
      <t>イッパン</t>
    </rPh>
    <rPh sb="119" eb="121">
      <t>ザイゲン</t>
    </rPh>
    <rPh sb="121" eb="122">
      <t>トウ</t>
    </rPh>
    <rPh sb="123" eb="125">
      <t>フタン</t>
    </rPh>
    <rPh sb="134" eb="136">
      <t>カコ</t>
    </rPh>
    <rPh sb="137" eb="139">
      <t>カリイレ</t>
    </rPh>
    <rPh sb="139" eb="140">
      <t>キン</t>
    </rPh>
    <rPh sb="141" eb="143">
      <t>ザンダカ</t>
    </rPh>
    <rPh sb="144" eb="145">
      <t>オオ</t>
    </rPh>
    <rPh sb="152" eb="154">
      <t>コンゴ</t>
    </rPh>
    <rPh sb="156" eb="158">
      <t>シセツ</t>
    </rPh>
    <rPh sb="159" eb="162">
      <t>ロウキュウカ</t>
    </rPh>
    <rPh sb="167" eb="168">
      <t>スス</t>
    </rPh>
    <rPh sb="174" eb="176">
      <t>ルイジ</t>
    </rPh>
    <rPh sb="176" eb="178">
      <t>シセツ</t>
    </rPh>
    <rPh sb="179" eb="182">
      <t>シュウヤクカ</t>
    </rPh>
    <rPh sb="183" eb="185">
      <t>コウキョウ</t>
    </rPh>
    <rPh sb="185" eb="187">
      <t>シセツ</t>
    </rPh>
    <rPh sb="188" eb="191">
      <t>フクゴウカ</t>
    </rPh>
    <rPh sb="192" eb="193">
      <t>フク</t>
    </rPh>
    <rPh sb="195" eb="197">
      <t>コウキョウ</t>
    </rPh>
    <rPh sb="197" eb="199">
      <t>シセツ</t>
    </rPh>
    <rPh sb="200" eb="203">
      <t>テキセイカ</t>
    </rPh>
    <rPh sb="204" eb="205">
      <t>ト</t>
    </rPh>
    <rPh sb="206" eb="207">
      <t>ク</t>
    </rPh>
    <rPh sb="213" eb="215">
      <t>シセツ</t>
    </rPh>
    <rPh sb="215" eb="217">
      <t>セイビ</t>
    </rPh>
    <rPh sb="217" eb="218">
      <t>トウ</t>
    </rPh>
    <rPh sb="220" eb="222">
      <t>チホウ</t>
    </rPh>
    <rPh sb="222" eb="223">
      <t>サイ</t>
    </rPh>
    <rPh sb="224" eb="226">
      <t>ハッコウ</t>
    </rPh>
    <rPh sb="230" eb="232">
      <t>ヨクセイ</t>
    </rPh>
    <rPh sb="233" eb="234">
      <t>ハカ</t>
    </rPh>
    <rPh sb="235" eb="23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</si>
</sst>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81768</c:v>
                </c:pt>
                <c:pt idx="2">
                  <c:v>65876</c:v>
                </c:pt>
                <c:pt idx="3">
                  <c:v>68468</c:v>
                </c:pt>
                <c:pt idx="4">
                  <c:v>69729</c:v>
                </c:pt>
              </c:numCache>
            </c:numRef>
          </c:val>
          <c:smooth val="0"/>
          <c:extLst>
            <c:ext xmlns:c16="http://schemas.microsoft.com/office/drawing/2014/chart" uri="{C3380CC4-5D6E-409C-BE32-E72D297353CC}">
              <c16:uniqueId val="{00000000-75F1-44AF-97E9-863AB182C1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65334</c:v>
                </c:pt>
                <c:pt idx="1">
                  <c:v>76630</c:v>
                </c:pt>
                <c:pt idx="2">
                  <c:v>62743</c:v>
                </c:pt>
                <c:pt idx="3">
                  <c:v>77993</c:v>
                </c:pt>
                <c:pt idx="4">
                  <c:v>75825</c:v>
                </c:pt>
              </c:numCache>
            </c:numRef>
          </c:val>
          <c:smooth val="0"/>
          <c:extLst>
            <c:ext xmlns:c16="http://schemas.microsoft.com/office/drawing/2014/chart" uri="{C3380CC4-5D6E-409C-BE32-E72D297353CC}">
              <c16:uniqueId val="{00000001-75F1-44AF-97E9-863AB182C1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5.38</c:v>
                </c:pt>
                <c:pt idx="1">
                  <c:v>6.55</c:v>
                </c:pt>
                <c:pt idx="2">
                  <c:v>2.92</c:v>
                </c:pt>
                <c:pt idx="3">
                  <c:v>3.01</c:v>
                </c:pt>
                <c:pt idx="4">
                  <c:v>2.95</c:v>
                </c:pt>
              </c:numCache>
            </c:numRef>
          </c:val>
          <c:extLst>
            <c:ext xmlns:c16="http://schemas.microsoft.com/office/drawing/2014/chart" uri="{C3380CC4-5D6E-409C-BE32-E72D297353CC}">
              <c16:uniqueId val="{00000000-139D-491A-B0D5-7AD5E0D65C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19.53</c:v>
                </c:pt>
                <c:pt idx="1">
                  <c:v>19.93</c:v>
                </c:pt>
                <c:pt idx="2">
                  <c:v>20.18</c:v>
                </c:pt>
                <c:pt idx="3">
                  <c:v>20.84</c:v>
                </c:pt>
                <c:pt idx="4">
                  <c:v>20.99</c:v>
                </c:pt>
              </c:numCache>
            </c:numRef>
          </c:val>
          <c:extLst>
            <c:ext xmlns:c16="http://schemas.microsoft.com/office/drawing/2014/chart" uri="{C3380CC4-5D6E-409C-BE32-E72D297353CC}">
              <c16:uniqueId val="{00000001-139D-491A-B0D5-7AD5E0D65C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6.6</c:v>
                </c:pt>
                <c:pt idx="1">
                  <c:v>6.36</c:v>
                </c:pt>
                <c:pt idx="2">
                  <c:v>0.12</c:v>
                </c:pt>
                <c:pt idx="3">
                  <c:v>2.33</c:v>
                </c:pt>
                <c:pt idx="4">
                  <c:v>2.67</c:v>
                </c:pt>
              </c:numCache>
            </c:numRef>
          </c:val>
          <c:smooth val="0"/>
          <c:extLst>
            <c:ext xmlns:c16="http://schemas.microsoft.com/office/drawing/2014/chart" uri="{C3380CC4-5D6E-409C-BE32-E72D297353CC}">
              <c16:uniqueId val="{00000002-139D-491A-B0D5-7AD5E0D65C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A5B-4228-B009-B8DD9D0455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5B-4228-B009-B8DD9D0455AB}"/>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A5B-4228-B009-B8DD9D0455AB}"/>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A5B-4228-B009-B8DD9D0455A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0.06</c:v>
                </c:pt>
                <c:pt idx="8">
                  <c:v>#N/A</c:v>
                </c:pt>
                <c:pt idx="9">
                  <c:v>0.08</c:v>
                </c:pt>
              </c:numCache>
            </c:numRef>
          </c:val>
          <c:extLst>
            <c:ext xmlns:c16="http://schemas.microsoft.com/office/drawing/2014/chart" uri="{C3380CC4-5D6E-409C-BE32-E72D297353CC}">
              <c16:uniqueId val="{00000004-EA5B-4228-B009-B8DD9D0455A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0.19</c:v>
                </c:pt>
                <c:pt idx="2">
                  <c:v>#N/A</c:v>
                </c:pt>
                <c:pt idx="3">
                  <c:v>0.47</c:v>
                </c:pt>
                <c:pt idx="4">
                  <c:v>#N/A</c:v>
                </c:pt>
                <c:pt idx="5">
                  <c:v>0.28000000000000003</c:v>
                </c:pt>
                <c:pt idx="6">
                  <c:v>#N/A</c:v>
                </c:pt>
                <c:pt idx="7">
                  <c:v>0.41</c:v>
                </c:pt>
                <c:pt idx="8">
                  <c:v>#N/A</c:v>
                </c:pt>
                <c:pt idx="9">
                  <c:v>0.25</c:v>
                </c:pt>
              </c:numCache>
            </c:numRef>
          </c:val>
          <c:extLst>
            <c:ext xmlns:c16="http://schemas.microsoft.com/office/drawing/2014/chart" uri="{C3380CC4-5D6E-409C-BE32-E72D297353CC}">
              <c16:uniqueId val="{00000005-EA5B-4228-B009-B8DD9D0455AB}"/>
            </c:ext>
          </c:extLst>
        </c:ser>
        <c:ser>
          <c:idx val="6"/>
          <c:order val="6"/>
          <c:tx>
            <c:strRef>
              <c:f>データシート!$A$33</c:f>
              <c:strCache>
                <c:ptCount val="1"/>
                <c:pt idx="0">
                  <c:v>農業共済事業特別会計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0.41</c:v>
                </c:pt>
                <c:pt idx="2">
                  <c:v>#N/A</c:v>
                </c:pt>
                <c:pt idx="3">
                  <c:v>0.39</c:v>
                </c:pt>
                <c:pt idx="4">
                  <c:v>#N/A</c:v>
                </c:pt>
                <c:pt idx="5">
                  <c:v>0.39</c:v>
                </c:pt>
                <c:pt idx="6">
                  <c:v>#N/A</c:v>
                </c:pt>
                <c:pt idx="7">
                  <c:v>0.4</c:v>
                </c:pt>
                <c:pt idx="8">
                  <c:v>#N/A</c:v>
                </c:pt>
                <c:pt idx="9">
                  <c:v>0.41</c:v>
                </c:pt>
              </c:numCache>
            </c:numRef>
          </c:val>
          <c:extLst>
            <c:ext xmlns:c16="http://schemas.microsoft.com/office/drawing/2014/chart" uri="{C3380CC4-5D6E-409C-BE32-E72D297353CC}">
              <c16:uniqueId val="{00000006-EA5B-4228-B009-B8DD9D0455A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0.18</c:v>
                </c:pt>
                <c:pt idx="2">
                  <c:v>0.98</c:v>
                </c:pt>
                <c:pt idx="3">
                  <c:v>#N/A</c:v>
                </c:pt>
                <c:pt idx="4">
                  <c:v>#N/A</c:v>
                </c:pt>
                <c:pt idx="5">
                  <c:v>0.09</c:v>
                </c:pt>
                <c:pt idx="6">
                  <c:v>#N/A</c:v>
                </c:pt>
                <c:pt idx="7">
                  <c:v>1.1599999999999999</c:v>
                </c:pt>
                <c:pt idx="8">
                  <c:v>#N/A</c:v>
                </c:pt>
                <c:pt idx="9">
                  <c:v>0.63</c:v>
                </c:pt>
              </c:numCache>
            </c:numRef>
          </c:val>
          <c:extLst>
            <c:ext xmlns:c16="http://schemas.microsoft.com/office/drawing/2014/chart" uri="{C3380CC4-5D6E-409C-BE32-E72D297353CC}">
              <c16:uniqueId val="{00000007-EA5B-4228-B009-B8DD9D0455A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5.38</c:v>
                </c:pt>
                <c:pt idx="2">
                  <c:v>#N/A</c:v>
                </c:pt>
                <c:pt idx="3">
                  <c:v>6.54</c:v>
                </c:pt>
                <c:pt idx="4">
                  <c:v>#N/A</c:v>
                </c:pt>
                <c:pt idx="5">
                  <c:v>2.91</c:v>
                </c:pt>
                <c:pt idx="6">
                  <c:v>#N/A</c:v>
                </c:pt>
                <c:pt idx="7">
                  <c:v>3</c:v>
                </c:pt>
                <c:pt idx="8">
                  <c:v>#N/A</c:v>
                </c:pt>
                <c:pt idx="9">
                  <c:v>2.94</c:v>
                </c:pt>
              </c:numCache>
            </c:numRef>
          </c:val>
          <c:extLst>
            <c:ext xmlns:c16="http://schemas.microsoft.com/office/drawing/2014/chart" uri="{C3380CC4-5D6E-409C-BE32-E72D297353CC}">
              <c16:uniqueId val="{00000008-EA5B-4228-B009-B8DD9D0455AB}"/>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6.24</c:v>
                </c:pt>
                <c:pt idx="2">
                  <c:v>#N/A</c:v>
                </c:pt>
                <c:pt idx="3">
                  <c:v>4.9800000000000004</c:v>
                </c:pt>
                <c:pt idx="4">
                  <c:v>#N/A</c:v>
                </c:pt>
                <c:pt idx="5">
                  <c:v>4.51</c:v>
                </c:pt>
                <c:pt idx="6">
                  <c:v>#N/A</c:v>
                </c:pt>
                <c:pt idx="7">
                  <c:v>4.3</c:v>
                </c:pt>
                <c:pt idx="8">
                  <c:v>#N/A</c:v>
                </c:pt>
                <c:pt idx="9">
                  <c:v>3.9</c:v>
                </c:pt>
              </c:numCache>
            </c:numRef>
          </c:val>
          <c:extLst>
            <c:ext xmlns:c16="http://schemas.microsoft.com/office/drawing/2014/chart" uri="{C3380CC4-5D6E-409C-BE32-E72D297353CC}">
              <c16:uniqueId val="{00000009-EA5B-4228-B009-B8DD9D0455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3876</c:v>
                </c:pt>
                <c:pt idx="5">
                  <c:v>3870</c:v>
                </c:pt>
                <c:pt idx="8">
                  <c:v>3735</c:v>
                </c:pt>
                <c:pt idx="11">
                  <c:v>3597</c:v>
                </c:pt>
                <c:pt idx="14">
                  <c:v>3632</c:v>
                </c:pt>
              </c:numCache>
            </c:numRef>
          </c:val>
          <c:extLst>
            <c:ext xmlns:c16="http://schemas.microsoft.com/office/drawing/2014/chart" uri="{C3380CC4-5D6E-409C-BE32-E72D297353CC}">
              <c16:uniqueId val="{00000000-E749-4BA5-A17C-3733FA93C1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2</c:v>
                </c:pt>
                <c:pt idx="6">
                  <c:v>1</c:v>
                </c:pt>
                <c:pt idx="9">
                  <c:v>2</c:v>
                </c:pt>
                <c:pt idx="12">
                  <c:v>1</c:v>
                </c:pt>
              </c:numCache>
            </c:numRef>
          </c:val>
          <c:extLst>
            <c:ext xmlns:c16="http://schemas.microsoft.com/office/drawing/2014/chart" uri="{C3380CC4-5D6E-409C-BE32-E72D297353CC}">
              <c16:uniqueId val="{00000001-E749-4BA5-A17C-3733FA93C1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E749-4BA5-A17C-3733FA93C1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58</c:v>
                </c:pt>
                <c:pt idx="3">
                  <c:v>108</c:v>
                </c:pt>
                <c:pt idx="6">
                  <c:v>212</c:v>
                </c:pt>
                <c:pt idx="9">
                  <c:v>213</c:v>
                </c:pt>
                <c:pt idx="12">
                  <c:v>213</c:v>
                </c:pt>
              </c:numCache>
            </c:numRef>
          </c:val>
          <c:extLst>
            <c:ext xmlns:c16="http://schemas.microsoft.com/office/drawing/2014/chart" uri="{C3380CC4-5D6E-409C-BE32-E72D297353CC}">
              <c16:uniqueId val="{00000003-E749-4BA5-A17C-3733FA93C1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2106</c:v>
                </c:pt>
                <c:pt idx="3">
                  <c:v>2105</c:v>
                </c:pt>
                <c:pt idx="6">
                  <c:v>1957</c:v>
                </c:pt>
                <c:pt idx="9">
                  <c:v>1922</c:v>
                </c:pt>
                <c:pt idx="12">
                  <c:v>1883</c:v>
                </c:pt>
              </c:numCache>
            </c:numRef>
          </c:val>
          <c:extLst>
            <c:ext xmlns:c16="http://schemas.microsoft.com/office/drawing/2014/chart" uri="{C3380CC4-5D6E-409C-BE32-E72D297353CC}">
              <c16:uniqueId val="{00000004-E749-4BA5-A17C-3733FA93C1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49-4BA5-A17C-3733FA93C1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49-4BA5-A17C-3733FA93C1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3417</c:v>
                </c:pt>
                <c:pt idx="3">
                  <c:v>3408</c:v>
                </c:pt>
                <c:pt idx="6">
                  <c:v>3221</c:v>
                </c:pt>
                <c:pt idx="9">
                  <c:v>2763</c:v>
                </c:pt>
                <c:pt idx="12">
                  <c:v>2581</c:v>
                </c:pt>
              </c:numCache>
            </c:numRef>
          </c:val>
          <c:extLst>
            <c:ext xmlns:c16="http://schemas.microsoft.com/office/drawing/2014/chart" uri="{C3380CC4-5D6E-409C-BE32-E72D297353CC}">
              <c16:uniqueId val="{00000007-E749-4BA5-A17C-3733FA93C1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1710</c:v>
                </c:pt>
                <c:pt idx="2">
                  <c:v>#N/A</c:v>
                </c:pt>
                <c:pt idx="3">
                  <c:v>#N/A</c:v>
                </c:pt>
                <c:pt idx="4">
                  <c:v>1753</c:v>
                </c:pt>
                <c:pt idx="5">
                  <c:v>#N/A</c:v>
                </c:pt>
                <c:pt idx="6">
                  <c:v>#N/A</c:v>
                </c:pt>
                <c:pt idx="7">
                  <c:v>1656</c:v>
                </c:pt>
                <c:pt idx="8">
                  <c:v>#N/A</c:v>
                </c:pt>
                <c:pt idx="9">
                  <c:v>#N/A</c:v>
                </c:pt>
                <c:pt idx="10">
                  <c:v>1303</c:v>
                </c:pt>
                <c:pt idx="11">
                  <c:v>#N/A</c:v>
                </c:pt>
                <c:pt idx="12">
                  <c:v>#N/A</c:v>
                </c:pt>
                <c:pt idx="13">
                  <c:v>1046</c:v>
                </c:pt>
                <c:pt idx="14">
                  <c:v>#N/A</c:v>
                </c:pt>
              </c:numCache>
            </c:numRef>
          </c:val>
          <c:smooth val="0"/>
          <c:extLst>
            <c:ext xmlns:c16="http://schemas.microsoft.com/office/drawing/2014/chart" uri="{C3380CC4-5D6E-409C-BE32-E72D297353CC}">
              <c16:uniqueId val="{00000008-E749-4BA5-A17C-3733FA93C1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40126</c:v>
                </c:pt>
                <c:pt idx="5">
                  <c:v>40449</c:v>
                </c:pt>
                <c:pt idx="8">
                  <c:v>39398</c:v>
                </c:pt>
                <c:pt idx="11">
                  <c:v>38277</c:v>
                </c:pt>
                <c:pt idx="14">
                  <c:v>37151</c:v>
                </c:pt>
              </c:numCache>
            </c:numRef>
          </c:val>
          <c:extLst>
            <c:ext xmlns:c16="http://schemas.microsoft.com/office/drawing/2014/chart" uri="{C3380CC4-5D6E-409C-BE32-E72D297353CC}">
              <c16:uniqueId val="{00000000-CE3D-4E1B-8252-94C570C3F7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2573</c:v>
                </c:pt>
                <c:pt idx="5">
                  <c:v>2486</c:v>
                </c:pt>
                <c:pt idx="8">
                  <c:v>2313</c:v>
                </c:pt>
                <c:pt idx="11">
                  <c:v>2132</c:v>
                </c:pt>
                <c:pt idx="14">
                  <c:v>1956</c:v>
                </c:pt>
              </c:numCache>
            </c:numRef>
          </c:val>
          <c:extLst>
            <c:ext xmlns:c16="http://schemas.microsoft.com/office/drawing/2014/chart" uri="{C3380CC4-5D6E-409C-BE32-E72D297353CC}">
              <c16:uniqueId val="{00000001-CE3D-4E1B-8252-94C570C3F7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5705</c:v>
                </c:pt>
                <c:pt idx="5">
                  <c:v>5721</c:v>
                </c:pt>
                <c:pt idx="8">
                  <c:v>5688</c:v>
                </c:pt>
                <c:pt idx="11">
                  <c:v>5692</c:v>
                </c:pt>
                <c:pt idx="14">
                  <c:v>5997</c:v>
                </c:pt>
              </c:numCache>
            </c:numRef>
          </c:val>
          <c:extLst>
            <c:ext xmlns:c16="http://schemas.microsoft.com/office/drawing/2014/chart" uri="{C3380CC4-5D6E-409C-BE32-E72D297353CC}">
              <c16:uniqueId val="{00000002-CE3D-4E1B-8252-94C570C3F7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3D-4E1B-8252-94C570C3F7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3D-4E1B-8252-94C570C3F7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3D-4E1B-8252-94C570C3F7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3077</c:v>
                </c:pt>
                <c:pt idx="3">
                  <c:v>2759</c:v>
                </c:pt>
                <c:pt idx="6">
                  <c:v>2773</c:v>
                </c:pt>
                <c:pt idx="9">
                  <c:v>2909</c:v>
                </c:pt>
                <c:pt idx="12">
                  <c:v>2658</c:v>
                </c:pt>
              </c:numCache>
            </c:numRef>
          </c:val>
          <c:extLst>
            <c:ext xmlns:c16="http://schemas.microsoft.com/office/drawing/2014/chart" uri="{C3380CC4-5D6E-409C-BE32-E72D297353CC}">
              <c16:uniqueId val="{00000006-CE3D-4E1B-8252-94C570C3F7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2302</c:v>
                </c:pt>
                <c:pt idx="3">
                  <c:v>2215</c:v>
                </c:pt>
                <c:pt idx="6">
                  <c:v>2035</c:v>
                </c:pt>
                <c:pt idx="9">
                  <c:v>1839</c:v>
                </c:pt>
                <c:pt idx="12">
                  <c:v>1642</c:v>
                </c:pt>
              </c:numCache>
            </c:numRef>
          </c:val>
          <c:extLst>
            <c:ext xmlns:c16="http://schemas.microsoft.com/office/drawing/2014/chart" uri="{C3380CC4-5D6E-409C-BE32-E72D297353CC}">
              <c16:uniqueId val="{00000007-CE3D-4E1B-8252-94C570C3F7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27541</c:v>
                </c:pt>
                <c:pt idx="3">
                  <c:v>27004</c:v>
                </c:pt>
                <c:pt idx="6">
                  <c:v>25625</c:v>
                </c:pt>
                <c:pt idx="9">
                  <c:v>23840</c:v>
                </c:pt>
                <c:pt idx="12">
                  <c:v>21797</c:v>
                </c:pt>
              </c:numCache>
            </c:numRef>
          </c:val>
          <c:extLst>
            <c:ext xmlns:c16="http://schemas.microsoft.com/office/drawing/2014/chart" uri="{C3380CC4-5D6E-409C-BE32-E72D297353CC}">
              <c16:uniqueId val="{00000008-CE3D-4E1B-8252-94C570C3F7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E3D-4E1B-8252-94C570C3F7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31474</c:v>
                </c:pt>
                <c:pt idx="3">
                  <c:v>31178</c:v>
                </c:pt>
                <c:pt idx="6">
                  <c:v>30009</c:v>
                </c:pt>
                <c:pt idx="9">
                  <c:v>30258</c:v>
                </c:pt>
                <c:pt idx="12">
                  <c:v>30655</c:v>
                </c:pt>
              </c:numCache>
            </c:numRef>
          </c:val>
          <c:extLst>
            <c:ext xmlns:c16="http://schemas.microsoft.com/office/drawing/2014/chart" uri="{C3380CC4-5D6E-409C-BE32-E72D297353CC}">
              <c16:uniqueId val="{0000000A-CE3D-4E1B-8252-94C570C3F7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15991</c:v>
                </c:pt>
                <c:pt idx="2">
                  <c:v>#N/A</c:v>
                </c:pt>
                <c:pt idx="3">
                  <c:v>#N/A</c:v>
                </c:pt>
                <c:pt idx="4">
                  <c:v>14501</c:v>
                </c:pt>
                <c:pt idx="5">
                  <c:v>#N/A</c:v>
                </c:pt>
                <c:pt idx="6">
                  <c:v>#N/A</c:v>
                </c:pt>
                <c:pt idx="7">
                  <c:v>13043</c:v>
                </c:pt>
                <c:pt idx="8">
                  <c:v>#N/A</c:v>
                </c:pt>
                <c:pt idx="9">
                  <c:v>#N/A</c:v>
                </c:pt>
                <c:pt idx="10">
                  <c:v>12744</c:v>
                </c:pt>
                <c:pt idx="11">
                  <c:v>#N/A</c:v>
                </c:pt>
                <c:pt idx="12">
                  <c:v>#N/A</c:v>
                </c:pt>
                <c:pt idx="13">
                  <c:v>11647</c:v>
                </c:pt>
                <c:pt idx="14">
                  <c:v>#N/A</c:v>
                </c:pt>
              </c:numCache>
            </c:numRef>
          </c:val>
          <c:smooth val="0"/>
          <c:extLst>
            <c:ext xmlns:c16="http://schemas.microsoft.com/office/drawing/2014/chart" uri="{C3380CC4-5D6E-409C-BE32-E72D297353CC}">
              <c16:uniqueId val="{0000000B-CE3D-4E1B-8252-94C570C3F7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3094</c:v>
                </c:pt>
                <c:pt idx="1">
                  <c:v>3103</c:v>
                </c:pt>
                <c:pt idx="2">
                  <c:v>3110</c:v>
                </c:pt>
              </c:numCache>
            </c:numRef>
          </c:val>
          <c:extLst>
            <c:ext xmlns:c16="http://schemas.microsoft.com/office/drawing/2014/chart" uri="{C3380CC4-5D6E-409C-BE32-E72D297353CC}">
              <c16:uniqueId val="{00000000-EBF3-417E-8F0B-CEB2A9DF25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183</c:v>
                </c:pt>
                <c:pt idx="1">
                  <c:v>167</c:v>
                </c:pt>
                <c:pt idx="2">
                  <c:v>177</c:v>
                </c:pt>
              </c:numCache>
            </c:numRef>
          </c:val>
          <c:extLst>
            <c:ext xmlns:c16="http://schemas.microsoft.com/office/drawing/2014/chart" uri="{C3380CC4-5D6E-409C-BE32-E72D297353CC}">
              <c16:uniqueId val="{00000001-EBF3-417E-8F0B-CEB2A9DF25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4572</c:v>
                </c:pt>
                <c:pt idx="1">
                  <c:v>4573</c:v>
                </c:pt>
                <c:pt idx="2">
                  <c:v>4170</c:v>
                </c:pt>
              </c:numCache>
            </c:numRef>
          </c:val>
          <c:extLst>
            <c:ext xmlns:c16="http://schemas.microsoft.com/office/drawing/2014/chart" uri="{C3380CC4-5D6E-409C-BE32-E72D297353CC}">
              <c16:uniqueId val="{00000002-EBF3-417E-8F0B-CEB2A9DF25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{B11D2693-F1AB-4439-AD9C-BB1A7ED9E36F}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A05-4667-A2D4-BBCEA90EAB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{BA7EBF94-16EE-435D-A821-A2FF7F66BD22}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05-4667-A2D4-BBCEA90EAB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{F4533F96-A107-4234-929D-6D62AD7B0A20}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05-4667-A2D4-BBCEA90EAB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{43FA0D8A-B8BE-4FB5-A51A-C1F334DAAABB}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05-4667-A2D4-BBCEA90EAB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{87BFAED3-7C24-49AC-AE5B-F2B55E8603D2}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05-4667-A2D4-BBCEA90EAB9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{534814B1-F055-492A-B3C4-A153525F627D}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A05-4667-A2D4-BBCEA90EAB9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{28457EA0-356C-4934-A5A1-9B0467A9BE59}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A05-4667-A2D4-BBCEA90EAB9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{950501A0-865D-451F-A38D-25123618196F}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A05-4667-A2D4-BBCEA90EAB9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{498905F1-1E62-4F1E-B0D8-1DA4211AEAA2}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A05-4667-A2D4-BBCEA90EAB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58.1</c:v>
                </c:pt>
                <c:pt idx="16">
                  <c:v>59.8</c:v>
                </c:pt>
                <c:pt idx="24">
                  <c:v>60.5</c:v>
                </c:pt>
                <c:pt idx="32">
                  <c:v>61.6</c:v>
                </c:pt>
              </c:numCache>
            </c:numRef>
          </c:xVal>
          <c:yVal>
            <c:numRef>
              <c:f>公会計指標分析・財政指標組合せ分析表!$BP$51:$DC$51</c:f>
              <c:numCache>
                <c:formatCode>#,##0.0;"▲ "#,##0.0</c:formatCode>
                <c:ptCount val="40"/>
                <c:pt idx="8">
                  <c:v>122.8</c:v>
                </c:pt>
                <c:pt idx="16">
                  <c:v>110.6</c:v>
                </c:pt>
                <c:pt idx="24">
                  <c:v>111.1</c:v>
                </c:pt>
                <c:pt idx="32">
                  <c:v>102.6</c:v>
                </c:pt>
              </c:numCache>
            </c:numRef>
          </c:yVal>
          <c:smooth val="0"/>
          <c:extLst>
            <c:ext xmlns:c16="http://schemas.microsoft.com/office/drawing/2014/chart" uri="{C3380CC4-5D6E-409C-BE32-E72D297353CC}">
              <c16:uniqueId val="{00000009-2A05-4667-A2D4-BBCEA90EAB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{D25CBF7C-028F-47AC-8F70-0394DF200830}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A05-4667-A2D4-BBCEA90EAB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{F0E18E51-649B-4759-B0D7-8A977D5EC08C}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05-4667-A2D4-BBCEA90EAB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{14659E24-EE1F-4BB5-9AE3-9CD380FFB8DF}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05-4667-A2D4-BBCEA90EAB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{5C33E2B5-B7DB-4F25-B476-2F988BCB12CD}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05-4667-A2D4-BBCEA90EAB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{AF6487AD-35BA-4BB7-BC2F-4F9B8989A1AE}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05-4667-A2D4-BBCEA90EAB9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{AA5E7F82-5487-4398-85B6-C818061B79A4}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A05-4667-A2D4-BBCEA90EAB9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{9436CA18-B25B-4A29-B6D4-CB102561F231}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A05-4667-A2D4-BBCEA90EAB9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{74B44B3E-AE71-484E-B3C5-E5260F13FD8A}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A05-4667-A2D4-BBCEA90EAB9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{152C64D9-7446-4246-9E1D-A94A337CC85B}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A05-4667-A2D4-BBCEA90EAB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2A05-4667-A2D4-BBCEA90EAB9B}"/>
            </c:ext>
          </c:extLst>
        </c:ser>
        <c:dLbls>
          <c:showLegendKey val="0"/>
          <c:showVal val="1"/>
          <c:showCatName val="0"/>
          <c:showSerName val="0"/>
          <c:showPercent val="0"/>
          <c:showBubbleSize val="0"/>
        </c:dLbls>
        <c:axId val="46179840"/>
        <c:axId val="46181760"/>
      </c:scatterChart>
      <c:valAx>
        <c:axId val="46179840"/>
        <c:scaling>
          <c:orientation val="minMax"/>
          <c:max val="62.300000000000004"/>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5"/>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{1103956F-AA66-4C08-814C-DD18D30C7F6D}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D9B-426A-B50B-9E798509C8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{A7F47DEA-1C44-4355-A490-BC71A96BDECF}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9B-426A-B50B-9E798509C8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{D11FF84B-9135-48B1-9220-DFB157D8DAE4}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9B-426A-B50B-9E798509C8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{92940CE5-4DE2-4E4C-9D74-3517C5275FD2}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9B-426A-B50B-9E798509C8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{0A6A6DFD-A2E0-451F-9164-EBA87203B404}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9B-426A-B50B-9E798509C8C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{229A2A24-8AD3-49C7-B7E9-73C5FC967C4E}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D9B-426A-B50B-9E798509C8C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{F7F5874D-4881-44C2-90F4-B2C59329705D}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D9B-426A-B50B-9E798509C8C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{DEF4BA8A-F414-41A8-9729-58B37653FC79}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D9B-426A-B50B-9E798509C8C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{8A27202C-D9DA-426A-ACAC-709F1DE45192}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D9B-426A-B50B-9E798509C8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15</c:v>
                </c:pt>
                <c:pt idx="16">
                  <c:v>14.5</c:v>
                </c:pt>
                <c:pt idx="24">
                  <c:v>13.4</c:v>
                </c:pt>
                <c:pt idx="32">
                  <c:v>11.5</c:v>
                </c:pt>
              </c:numCache>
            </c:numRef>
          </c:xVal>
          <c:yVal>
            <c:numRef>
              <c:f>公会計指標分析・財政指標組合せ分析表!$BP$73:$DC$73</c:f>
              <c:numCache>
                <c:formatCode>#,##0.0;"▲ "#,##0.0</c:formatCode>
                <c:ptCount val="40"/>
                <c:pt idx="0">
                  <c:v>136.5</c:v>
                </c:pt>
                <c:pt idx="8">
                  <c:v>122.8</c:v>
                </c:pt>
                <c:pt idx="16">
                  <c:v>110.6</c:v>
                </c:pt>
                <c:pt idx="24">
                  <c:v>111.1</c:v>
                </c:pt>
                <c:pt idx="32">
                  <c:v>102.6</c:v>
                </c:pt>
              </c:numCache>
            </c:numRef>
          </c:yVal>
          <c:smooth val="0"/>
          <c:extLst>
            <c:ext xmlns:c16="http://schemas.microsoft.com/office/drawing/2014/chart" uri="{C3380CC4-5D6E-409C-BE32-E72D297353CC}">
              <c16:uniqueId val="{00000009-8D9B-426A-B50B-9E798509C8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{0E4D5DF9-84ED-40A9-A753-E916C545F6EC}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D9B-426A-B50B-9E798509C8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{40296EE3-500A-4870-BA52-2056C595CB29}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9B-426A-B50B-9E798509C8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{01E85244-565A-4A15-AA25-60B363742D4B}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9B-426A-B50B-9E798509C8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{D564B6C4-86D3-4D66-BC95-DD190D765236}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9B-426A-B50B-9E798509C8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{9EFBC433-3CD3-48CC-89DC-1EE0422C5FF9}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9B-426A-B50B-9E798509C8C9}"/>
                </c:ext>
              </c:extLst>
            </c:dLbl>
            <c:dLbl>
              <c:idx val="8"/>
              <c:layout>
                <c:manualLayout>
                  <c:x val="-3.127462518034534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{E5ED852C-DA14-4E10-8716-81BCABCDF849}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D9B-426A-B50B-9E798509C8C9}"/>
                </c:ext>
              </c:extLst>
            </c:dLbl>
            <c:dLbl>
              <c:idx val="16"/>
              <c:layout>
                <c:manualLayout>
                  <c:x val="-3.212135805787595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{6A4F890A-EE38-4E68-97A0-34E9ACDB438C}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D9B-426A-B50B-9E798509C8C9}"/>
                </c:ext>
              </c:extLst>
            </c:dLbl>
            <c:dLbl>
              <c:idx val="24"/>
              <c:layout>
                <c:manualLayout>
                  <c:x val="-3.1274696973874049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{7A5A4310-D89E-4064-9161-6A9B172EA9A3}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D9B-426A-B50B-9E798509C8C9}"/>
                </c:ext>
              </c:extLst>
            </c:dLbl>
            <c:dLbl>
              <c:idx val="32"/>
              <c:layout>
                <c:manualLayout>
                  <c:x val="-3.212128626434720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{60DD5927-06B6-43ED-B2FB-A4A584446D10}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D9B-426A-B50B-9E798509C8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48.6</c:v>
                </c:pt>
                <c:pt idx="8">
                  <c:v>56.8</c:v>
                </c:pt>
                <c:pt idx="16">
                  <c:v>52.3</c:v>
                </c:pt>
                <c:pt idx="24">
                  <c:v>55.4</c:v>
                </c:pt>
                <c:pt idx="32">
                  <c:v>52.7</c:v>
                </c:pt>
              </c:numCache>
            </c:numRef>
          </c:yVal>
          <c:smooth val="0"/>
          <c:extLst>
            <c:ext xmlns:c16="http://schemas.microsoft.com/office/drawing/2014/chart" uri="{C3380CC4-5D6E-409C-BE32-E72D297353CC}">
              <c16:uniqueId val="{00000013-8D9B-426A-B50B-9E798509C8C9}"/>
            </c:ext>
          </c:extLst>
        </c:ser>
        <c:dLbls>
          <c:showLegendKey val="0"/>
          <c:showVal val="1"/>
          <c:showCatName val="0"/>
          <c:showSerName val="0"/>
          <c:showPercent val="0"/>
          <c:showBubbleSize val="0"/>
        </c:dLbls>
        <c:axId val="84219776"/>
        <c:axId val="84234240"/>
      </c:scatterChart>
      <c:valAx>
        <c:axId val="84219776"/>
        <c:scaling>
          <c:orientation val="minMax"/>
          <c:max val="15.6"/>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2"/>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年度の実質公債費比率は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％で前年度より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％改善している。しかしながら、過去の建設事業に対する借入金や地理的な要因による上下水道などの生活基盤整備に係る事業費の増などにより、依然高いものとなっている。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積極的な繰上償還により元利償還金は減少しているが、今後、インフラ長寿命化対策事業や認定こども園建設事業などが予定されていることから、引き続き、起債の発行抑制、交付税算入率の高い有利な起債の活用や、積極的な繰上償還の継続実施などにより、比率の抑制とさらなる財政の健全化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宍粟市では、満期一括償還地方債の償還の財源に係る減債基金の積み立ては行っていない。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年度の将来負担比率は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102.6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％で、前年度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改善した。災害復旧事業やこども園の建設により一般会計の地方債残高が増加したものの、公営企業債等の繰入見込額の減少、充当可能基金の増加が上回ったことが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要因である。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今後においても、公共施設の集約化による複合施設建設事業</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をはじめ</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大型事業が控えているため、交付税算入率の高い地方債の活用や、過去の借入金の積極的な繰上償還などにより、比率の抑制と健全財政の維持に努める。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兵庫県宍粟市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B05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財政調整基金においては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年連続で取り崩しを行わず、運用利子の積</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み</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立てにより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　減債基金については計画的に取り崩し、市債の償還の財源として活用している。　公共施設整備基金については公共施設の屋根貸し太陽光発電の収入を積み立てており、大きな増減はない。　ふるさと納税を原資とするブナ基金については、まちづくり事業の財源として積極的に活用しているが、平成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年度は寄付金総額が活用額を上回り、残高は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果実運用型基金である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地域福祉基金・森林文化創造基金については、運用利子をそれぞれの目的に合った事業に全額活用した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地域振興基金については、病院建設用地の取得費用として取</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崩しを行ったため、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425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全体として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386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B05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地域振興基金・地域福祉基金・森林文化創造基金については果実運用型として保有しており、原則取り崩しを行わないこととしている。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公共施設等整備基金については、施設の修繕等および公共施設の統合・更新の際に活用している。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また、ブナ基金についてはふるさと納税を原資としており、取崩金をその返礼品に充てるとともに、少子化対策や観光振興など、幅広いまちづくり事業に活用している。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地域振興基金は、果実運用型基金として運用利子の活用を行うとともに、病院建設用地の取得のため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425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百万円を取り崩しを行っている。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ブナ基金については、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月豪雨による流木撤去、住家等土砂撤去のほか第</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子以降の学校給食費無償化</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などの財源として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百万円を取り崩したものの、地方創生推進交付金や過疎債など、他の有利な財源をまちづくり事業に積極的に活用した結果、</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残高は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年度は、運用利子の積</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み</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立てにより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財政調整基金は、災害などの不測の支出増加に備え長期的視野に立った積</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み</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立てを行って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いるが、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年度７月豪雨に係る復旧事業については、国県補助金や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地方債</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等の特定財源により事業を実施できたため、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年度は財政調整基金の取り崩しは行っていない。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B050"/>
              </a:solidFill>
              <a:effectLst/>
              <a:latin typeface="+mn-lt"/>
              <a:ea typeface="+mn-ea"/>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年度決算で当面の目標であった残高</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％相当）を達成しており、以降は引き続き基金利子を積み立てることとし、不測の事態に備える。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B05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B050"/>
              </a:solidFill>
              <a:effectLst/>
              <a:latin typeface="+mn-lt"/>
              <a:ea typeface="+mn-ea"/>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起債対象事業に充てるべき財源を原資として積み立てており、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百万円新たに積み立てる一方、</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繰入計画に基づき平成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を取り崩し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毎年の起債元利償還に合わせた繰入計画に基づき、計画的に取り崩しを行う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とともに、後年度の負担軽減のため必要に応じて原資を積み立てる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38,013
37,774
658.54
24,881,666
24,304,868
437,019
14,818,977
30,655,062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この比率は資産の老朽化を示す指標であり、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年度は施設の更新や大規模な改修を行っていないため、経年による老朽化により平成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はなっているが、大きな差はない。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しかしながら、今後の人口減少や社会状況の変化を見据え、個別施設計画に基づき、施設の集約化や除却等を進め、施設の維持費用の削減を図っていく。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81" name="楕円 80"/>
        <xdr:cNvSpPr/>
      </xdr:nvSpPr>
      <xdr:spPr>
        <a:xfrm>
          <a:off x="47117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57439</xdr:rowOff>
    </xdr:from>
    <xdr:ext cx="405111" cy="259045"/>
    <xdr:sp macro="" textlink="">
      <xdr:nvSpPr>
        <xdr:cNvPr id="82" name="有形固定資産減価償却率該当値テキスト"/>
        <xdr:cNvSpPr txBox="1"/>
      </xdr:nvSpPr>
      <xdr:spPr>
        <a:xfrm>
          <a:off x="4813300" y="562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68489</xdr:rowOff>
    </xdr:from>
    <xdr:to>
      <xdr:col>19</xdr:col>
      <xdr:colOff>187325</xdr:colOff>
      <xdr:row>29</xdr:row>
      <xdr:rowOff>170089</xdr:rowOff>
    </xdr:to>
    <xdr:sp macro="" textlink="">
      <xdr:nvSpPr>
        <xdr:cNvPr id="83" name="楕円 82"/>
        <xdr:cNvSpPr/>
      </xdr:nvSpPr>
      <xdr:spPr>
        <a:xfrm>
          <a:off x="4000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85362</xdr:rowOff>
    </xdr:from>
    <xdr:to>
      <xdr:col>23</xdr:col>
      <xdr:colOff>85725</xdr:colOff>
      <xdr:row>29</xdr:row>
      <xdr:rowOff>119289</xdr:rowOff>
    </xdr:to>
    <xdr:cxnSp macro="">
      <xdr:nvCxnSpPr>
        <xdr:cNvPr id="84" name="直線コネクタ 83"/>
        <xdr:cNvCxnSpPr/>
      </xdr:nvCxnSpPr>
      <xdr:spPr>
        <a:xfrm flipV="1">
          <a:off x="4051300" y="582893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90079</xdr:rowOff>
    </xdr:from>
    <xdr:to>
      <xdr:col>15</xdr:col>
      <xdr:colOff>187325</xdr:colOff>
      <xdr:row>30</xdr:row>
      <xdr:rowOff>20229</xdr:rowOff>
    </xdr:to>
    <xdr:sp macro="" textlink="">
      <xdr:nvSpPr>
        <xdr:cNvPr id="85" name="楕円 84"/>
        <xdr:cNvSpPr/>
      </xdr:nvSpPr>
      <xdr:spPr>
        <a:xfrm>
          <a:off x="3238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119289</xdr:rowOff>
    </xdr:from>
    <xdr:to>
      <xdr:col>19</xdr:col>
      <xdr:colOff>136525</xdr:colOff>
      <xdr:row>29</xdr:row>
      <xdr:rowOff>140879</xdr:rowOff>
    </xdr:to>
    <xdr:cxnSp macro="">
      <xdr:nvCxnSpPr>
        <xdr:cNvPr id="86" name="直線コネクタ 85"/>
        <xdr:cNvCxnSpPr/>
      </xdr:nvCxnSpPr>
      <xdr:spPr>
        <a:xfrm flipV="1">
          <a:off x="3289300" y="586286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142512</xdr:rowOff>
    </xdr:from>
    <xdr:to>
      <xdr:col>11</xdr:col>
      <xdr:colOff>187325</xdr:colOff>
      <xdr:row>30</xdr:row>
      <xdr:rowOff>72662</xdr:rowOff>
    </xdr:to>
    <xdr:sp macro="" textlink="">
      <xdr:nvSpPr>
        <xdr:cNvPr id="87" name="楕円 86"/>
        <xdr:cNvSpPr/>
      </xdr:nvSpPr>
      <xdr:spPr>
        <a:xfrm>
          <a:off x="2476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140879</xdr:rowOff>
    </xdr:from>
    <xdr:to>
      <xdr:col>15</xdr:col>
      <xdr:colOff>136525</xdr:colOff>
      <xdr:row>30</xdr:row>
      <xdr:rowOff>21862</xdr:rowOff>
    </xdr:to>
    <xdr:cxnSp macro="">
      <xdr:nvCxnSpPr>
        <xdr:cNvPr id="88" name="直線コネクタ 87"/>
        <xdr:cNvCxnSpPr/>
      </xdr:nvCxnSpPr>
      <xdr:spPr>
        <a:xfrm flipV="1">
          <a:off x="2527300" y="588445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15166</xdr:rowOff>
    </xdr:from>
    <xdr:ext cx="405111" cy="259045"/>
    <xdr:sp macro="" textlink="">
      <xdr:nvSpPr>
        <xdr:cNvPr id="92" name="n_1mainValue有形固定資産減価償却率"/>
        <xdr:cNvSpPr txBox="1"/>
      </xdr:nvSpPr>
      <xdr:spPr>
        <a:xfrm>
          <a:off x="38360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3" name="n_2mainValue有形固定資産減価償却率"/>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89189</xdr:rowOff>
    </xdr:from>
    <xdr:ext cx="405111" cy="259045"/>
    <xdr:sp macro="" textlink="">
      <xdr:nvSpPr>
        <xdr:cNvPr id="94" name="n_3mainValue有形固定資産減価償却率"/>
        <xdr:cNvSpPr txBox="1"/>
      </xdr:nvSpPr>
      <xdr:spPr>
        <a:xfrm>
          <a:off x="23247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年から継続して繰上償還を実施し、地方債残高の減少を図ったが、平成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月豪雨の災害復旧、幼保一元化など地方債の発行が償還を上回ったため上昇することとなった。また、地理的要件によるインフラ整備など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地方債に頼らざるを得ない状況で、債務償還費率の比率が類似団体より高い。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103138</xdr:rowOff>
    </xdr:from>
    <xdr:to>
      <xdr:col>76</xdr:col>
      <xdr:colOff>73025</xdr:colOff>
      <xdr:row>31</xdr:row>
      <xdr:rowOff>33288</xdr:rowOff>
    </xdr:to>
    <xdr:sp macro="" textlink="">
      <xdr:nvSpPr>
        <xdr:cNvPr id="137" name="楕円 136"/>
        <xdr:cNvSpPr/>
      </xdr:nvSpPr>
      <xdr:spPr>
        <a:xfrm>
          <a:off x="14744700" y="60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126015</xdr:rowOff>
    </xdr:from>
    <xdr:ext cx="469744" cy="259045"/>
    <xdr:sp macro="" textlink="">
      <xdr:nvSpPr>
        <xdr:cNvPr id="138" name="債務償還比率該当値テキスト"/>
        <xdr:cNvSpPr txBox="1"/>
      </xdr:nvSpPr>
      <xdr:spPr>
        <a:xfrm>
          <a:off x="14846300" y="58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109135</xdr:rowOff>
    </xdr:from>
    <xdr:to>
      <xdr:col>72</xdr:col>
      <xdr:colOff>123825</xdr:colOff>
      <xdr:row>31</xdr:row>
      <xdr:rowOff>39285</xdr:rowOff>
    </xdr:to>
    <xdr:sp macro="" textlink="">
      <xdr:nvSpPr>
        <xdr:cNvPr id="139" name="楕円 138"/>
        <xdr:cNvSpPr/>
      </xdr:nvSpPr>
      <xdr:spPr>
        <a:xfrm>
          <a:off x="14033500" y="60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153938</xdr:rowOff>
    </xdr:from>
    <xdr:to>
      <xdr:col>76</xdr:col>
      <xdr:colOff>22225</xdr:colOff>
      <xdr:row>30</xdr:row>
      <xdr:rowOff>159935</xdr:rowOff>
    </xdr:to>
    <xdr:cxnSp macro="">
      <xdr:nvCxnSpPr>
        <xdr:cNvPr id="140" name="直線コネクタ 139"/>
        <xdr:cNvCxnSpPr/>
      </xdr:nvCxnSpPr>
      <xdr:spPr>
        <a:xfrm flipV="1">
          <a:off x="14084300" y="6068963"/>
          <a:ext cx="7112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41"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55812</xdr:rowOff>
    </xdr:from>
    <xdr:ext cx="469744" cy="259045"/>
    <xdr:sp macro="" textlink="">
      <xdr:nvSpPr>
        <xdr:cNvPr id="142" name="n_1mainValue債務償還比率"/>
        <xdr:cNvSpPr txBox="1"/>
      </xdr:nvSpPr>
      <xdr:spPr>
        <a:xfrm>
          <a:off x="13836727" y="57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38,013
37,774
658.54
24,881,666
24,304,868
437,019
14,818,977
30,655,062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159294</xdr:rowOff>
    </xdr:from>
    <xdr:to>
      <xdr:col>24</xdr:col>
      <xdr:colOff>114300</xdr:colOff>
      <xdr:row>41</xdr:row>
      <xdr:rowOff>89444</xdr:rowOff>
    </xdr:to>
    <xdr:sp macro="" textlink="">
      <xdr:nvSpPr>
        <xdr:cNvPr id="72" name="楕円 71"/>
        <xdr:cNvSpPr/>
      </xdr:nvSpPr>
      <xdr:spPr>
        <a:xfrm>
          <a:off x="45847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74221</xdr:rowOff>
    </xdr:from>
    <xdr:ext cx="405111" cy="259045"/>
    <xdr:sp macro="" textlink="">
      <xdr:nvSpPr>
        <xdr:cNvPr id="73" name="【道路】&#10;有形固定資産減価償却率該当値テキスト"/>
        <xdr:cNvSpPr txBox="1"/>
      </xdr:nvSpPr>
      <xdr:spPr>
        <a:xfrm>
          <a:off x="4673600" y="69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12337</xdr:rowOff>
    </xdr:from>
    <xdr:to>
      <xdr:col>20</xdr:col>
      <xdr:colOff>38100</xdr:colOff>
      <xdr:row>41</xdr:row>
      <xdr:rowOff>113937</xdr:rowOff>
    </xdr:to>
    <xdr:sp macro="" textlink="">
      <xdr:nvSpPr>
        <xdr:cNvPr id="74" name="楕円 73"/>
        <xdr:cNvSpPr/>
      </xdr:nvSpPr>
      <xdr:spPr>
        <a:xfrm>
          <a:off x="3746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38644</xdr:rowOff>
    </xdr:from>
    <xdr:to>
      <xdr:col>24</xdr:col>
      <xdr:colOff>63500</xdr:colOff>
      <xdr:row>41</xdr:row>
      <xdr:rowOff>63137</xdr:rowOff>
    </xdr:to>
    <xdr:cxnSp macro="">
      <xdr:nvCxnSpPr>
        <xdr:cNvPr id="75" name="直線コネクタ 74"/>
        <xdr:cNvCxnSpPr/>
      </xdr:nvCxnSpPr>
      <xdr:spPr>
        <a:xfrm flipV="1">
          <a:off x="3797300" y="70680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36830</xdr:rowOff>
    </xdr:from>
    <xdr:to>
      <xdr:col>15</xdr:col>
      <xdr:colOff>101600</xdr:colOff>
      <xdr:row>41</xdr:row>
      <xdr:rowOff>138430</xdr:rowOff>
    </xdr:to>
    <xdr:sp macro="" textlink="">
      <xdr:nvSpPr>
        <xdr:cNvPr id="76" name="楕円 75"/>
        <xdr:cNvSpPr/>
      </xdr:nvSpPr>
      <xdr:spPr>
        <a:xfrm>
          <a:off x="2857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63137</xdr:rowOff>
    </xdr:from>
    <xdr:to>
      <xdr:col>19</xdr:col>
      <xdr:colOff>177800</xdr:colOff>
      <xdr:row>41</xdr:row>
      <xdr:rowOff>87630</xdr:rowOff>
    </xdr:to>
    <xdr:cxnSp macro="">
      <xdr:nvCxnSpPr>
        <xdr:cNvPr id="77" name="直線コネクタ 76"/>
        <xdr:cNvCxnSpPr/>
      </xdr:nvCxnSpPr>
      <xdr:spPr>
        <a:xfrm flipV="1">
          <a:off x="2908300" y="70925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56424</xdr:rowOff>
    </xdr:from>
    <xdr:to>
      <xdr:col>10</xdr:col>
      <xdr:colOff>165100</xdr:colOff>
      <xdr:row>41</xdr:row>
      <xdr:rowOff>158024</xdr:rowOff>
    </xdr:to>
    <xdr:sp macro="" textlink="">
      <xdr:nvSpPr>
        <xdr:cNvPr id="78" name="楕円 77"/>
        <xdr:cNvSpPr/>
      </xdr:nvSpPr>
      <xdr:spPr>
        <a:xfrm>
          <a:off x="1968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87630</xdr:rowOff>
    </xdr:from>
    <xdr:to>
      <xdr:col>15</xdr:col>
      <xdr:colOff>50800</xdr:colOff>
      <xdr:row>41</xdr:row>
      <xdr:rowOff>107224</xdr:rowOff>
    </xdr:to>
    <xdr:cxnSp macro="">
      <xdr:nvCxnSpPr>
        <xdr:cNvPr id="79" name="直線コネクタ 78"/>
        <xdr:cNvCxnSpPr/>
      </xdr:nvCxnSpPr>
      <xdr:spPr>
        <a:xfrm flipV="1">
          <a:off x="2019300" y="71170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2"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105064</xdr:rowOff>
    </xdr:from>
    <xdr:ext cx="405111" cy="259045"/>
    <xdr:sp macro="" textlink="">
      <xdr:nvSpPr>
        <xdr:cNvPr id="83" name="n_1mainValue【道路】&#10;有形固定資産減価償却率"/>
        <xdr:cNvSpPr txBox="1"/>
      </xdr:nvSpPr>
      <xdr:spPr>
        <a:xfrm>
          <a:off x="35820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129557</xdr:rowOff>
    </xdr:from>
    <xdr:ext cx="405111" cy="259045"/>
    <xdr:sp macro="" textlink="">
      <xdr:nvSpPr>
        <xdr:cNvPr id="84" name="n_2mainValue【道路】&#10;有形固定資産減価償却率"/>
        <xdr:cNvSpPr txBox="1"/>
      </xdr:nvSpPr>
      <xdr:spPr>
        <a:xfrm>
          <a:off x="2705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41</xdr:row>
      <xdr:rowOff>149151</xdr:rowOff>
    </xdr:from>
    <xdr:ext cx="340478" cy="259045"/>
    <xdr:sp macro="" textlink="">
      <xdr:nvSpPr>
        <xdr:cNvPr id="85" name="n_3mainValue【道路】&#10;有形固定資産減価償却率"/>
        <xdr:cNvSpPr txBox="1"/>
      </xdr:nvSpPr>
      <xdr:spPr>
        <a:xfrm>
          <a:off x="1849061" y="71786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81255</xdr:rowOff>
    </xdr:from>
    <xdr:to>
      <xdr:col>55</xdr:col>
      <xdr:colOff>50800</xdr:colOff>
      <xdr:row>39</xdr:row>
      <xdr:rowOff>11405</xdr:rowOff>
    </xdr:to>
    <xdr:sp macro="" textlink="">
      <xdr:nvSpPr>
        <xdr:cNvPr id="124" name="楕円 123"/>
        <xdr:cNvSpPr/>
      </xdr:nvSpPr>
      <xdr:spPr>
        <a:xfrm>
          <a:off x="10426700" y="65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59682</xdr:rowOff>
    </xdr:from>
    <xdr:ext cx="534377" cy="259045"/>
    <xdr:sp macro="" textlink="">
      <xdr:nvSpPr>
        <xdr:cNvPr id="125" name="【道路】&#10;一人当たり延長該当値テキスト"/>
        <xdr:cNvSpPr txBox="1"/>
      </xdr:nvSpPr>
      <xdr:spPr>
        <a:xfrm>
          <a:off x="10515600" y="65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92075</xdr:rowOff>
    </xdr:from>
    <xdr:to>
      <xdr:col>50</xdr:col>
      <xdr:colOff>165100</xdr:colOff>
      <xdr:row>39</xdr:row>
      <xdr:rowOff>22225</xdr:rowOff>
    </xdr:to>
    <xdr:sp macro="" textlink="">
      <xdr:nvSpPr>
        <xdr:cNvPr id="126" name="楕円 125"/>
        <xdr:cNvSpPr/>
      </xdr:nvSpPr>
      <xdr:spPr>
        <a:xfrm>
          <a:off x="9588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132055</xdr:rowOff>
    </xdr:from>
    <xdr:to>
      <xdr:col>55</xdr:col>
      <xdr:colOff>0</xdr:colOff>
      <xdr:row>38</xdr:row>
      <xdr:rowOff>142875</xdr:rowOff>
    </xdr:to>
    <xdr:cxnSp macro="">
      <xdr:nvCxnSpPr>
        <xdr:cNvPr id="127" name="直線コネクタ 126"/>
        <xdr:cNvCxnSpPr/>
      </xdr:nvCxnSpPr>
      <xdr:spPr>
        <a:xfrm flipV="1">
          <a:off x="9639300" y="6647155"/>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102438</xdr:rowOff>
    </xdr:from>
    <xdr:to>
      <xdr:col>46</xdr:col>
      <xdr:colOff>38100</xdr:colOff>
      <xdr:row>39</xdr:row>
      <xdr:rowOff>32588</xdr:rowOff>
    </xdr:to>
    <xdr:sp macro="" textlink="">
      <xdr:nvSpPr>
        <xdr:cNvPr id="128" name="楕円 127"/>
        <xdr:cNvSpPr/>
      </xdr:nvSpPr>
      <xdr:spPr>
        <a:xfrm>
          <a:off x="8699500" y="66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142875</xdr:rowOff>
    </xdr:from>
    <xdr:to>
      <xdr:col>50</xdr:col>
      <xdr:colOff>114300</xdr:colOff>
      <xdr:row>38</xdr:row>
      <xdr:rowOff>153238</xdr:rowOff>
    </xdr:to>
    <xdr:cxnSp macro="">
      <xdr:nvCxnSpPr>
        <xdr:cNvPr id="129" name="直線コネクタ 128"/>
        <xdr:cNvCxnSpPr/>
      </xdr:nvCxnSpPr>
      <xdr:spPr>
        <a:xfrm flipV="1">
          <a:off x="8750300" y="6657975"/>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112878</xdr:rowOff>
    </xdr:from>
    <xdr:to>
      <xdr:col>41</xdr:col>
      <xdr:colOff>101600</xdr:colOff>
      <xdr:row>39</xdr:row>
      <xdr:rowOff>43028</xdr:rowOff>
    </xdr:to>
    <xdr:sp macro="" textlink="">
      <xdr:nvSpPr>
        <xdr:cNvPr id="130" name="楕円 129"/>
        <xdr:cNvSpPr/>
      </xdr:nvSpPr>
      <xdr:spPr>
        <a:xfrm>
          <a:off x="7810500" y="66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153238</xdr:rowOff>
    </xdr:from>
    <xdr:to>
      <xdr:col>45</xdr:col>
      <xdr:colOff>177800</xdr:colOff>
      <xdr:row>38</xdr:row>
      <xdr:rowOff>163678</xdr:rowOff>
    </xdr:to>
    <xdr:cxnSp macro="">
      <xdr:nvCxnSpPr>
        <xdr:cNvPr id="131" name="直線コネクタ 130"/>
        <xdr:cNvCxnSpPr/>
      </xdr:nvCxnSpPr>
      <xdr:spPr>
        <a:xfrm flipV="1">
          <a:off x="7861300" y="6668338"/>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13352</xdr:rowOff>
    </xdr:from>
    <xdr:ext cx="534377" cy="259045"/>
    <xdr:sp macro="" textlink="">
      <xdr:nvSpPr>
        <xdr:cNvPr id="135" name="n_1mainValue【道路】&#10;一人当たり延長"/>
        <xdr:cNvSpPr txBox="1"/>
      </xdr:nvSpPr>
      <xdr:spPr>
        <a:xfrm>
          <a:off x="9359411" y="669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23715</xdr:rowOff>
    </xdr:from>
    <xdr:ext cx="534377" cy="259045"/>
    <xdr:sp macro="" textlink="">
      <xdr:nvSpPr>
        <xdr:cNvPr id="136" name="n_2mainValue【道路】&#10;一人当たり延長"/>
        <xdr:cNvSpPr txBox="1"/>
      </xdr:nvSpPr>
      <xdr:spPr>
        <a:xfrm>
          <a:off x="8483111" y="67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34155</xdr:rowOff>
    </xdr:from>
    <xdr:ext cx="534377" cy="259045"/>
    <xdr:sp macro="" textlink="">
      <xdr:nvSpPr>
        <xdr:cNvPr id="137" name="n_3mainValue【道路】&#10;一人当たり延長"/>
        <xdr:cNvSpPr txBox="1"/>
      </xdr:nvSpPr>
      <xdr:spPr>
        <a:xfrm>
          <a:off x="7594111" y="67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96157</xdr:rowOff>
    </xdr:from>
    <xdr:to>
      <xdr:col>24</xdr:col>
      <xdr:colOff>114300</xdr:colOff>
      <xdr:row>58</xdr:row>
      <xdr:rowOff>26307</xdr:rowOff>
    </xdr:to>
    <xdr:sp macro="" textlink="">
      <xdr:nvSpPr>
        <xdr:cNvPr id="178" name="楕円 177"/>
        <xdr:cNvSpPr/>
      </xdr:nvSpPr>
      <xdr:spPr>
        <a:xfrm>
          <a:off x="45847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119034</xdr:rowOff>
    </xdr:from>
    <xdr:ext cx="405111" cy="259045"/>
    <xdr:sp macro="" textlink="">
      <xdr:nvSpPr>
        <xdr:cNvPr id="179" name="【橋りょう・トンネル】&#10;有形固定資産減価償却率該当値テキスト"/>
        <xdr:cNvSpPr txBox="1"/>
      </xdr:nvSpPr>
      <xdr:spPr>
        <a:xfrm>
          <a:off x="4673600" y="972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122283</xdr:rowOff>
    </xdr:from>
    <xdr:to>
      <xdr:col>20</xdr:col>
      <xdr:colOff>38100</xdr:colOff>
      <xdr:row>58</xdr:row>
      <xdr:rowOff>52433</xdr:rowOff>
    </xdr:to>
    <xdr:sp macro="" textlink="">
      <xdr:nvSpPr>
        <xdr:cNvPr id="180" name="楕円 179"/>
        <xdr:cNvSpPr/>
      </xdr:nvSpPr>
      <xdr:spPr>
        <a:xfrm>
          <a:off x="3746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146957</xdr:rowOff>
    </xdr:from>
    <xdr:to>
      <xdr:col>24</xdr:col>
      <xdr:colOff>63500</xdr:colOff>
      <xdr:row>58</xdr:row>
      <xdr:rowOff>1633</xdr:rowOff>
    </xdr:to>
    <xdr:cxnSp macro="">
      <xdr:nvCxnSpPr>
        <xdr:cNvPr id="181" name="直線コネクタ 180"/>
        <xdr:cNvCxnSpPr/>
      </xdr:nvCxnSpPr>
      <xdr:spPr>
        <a:xfrm flipV="1">
          <a:off x="3797300" y="991960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146776</xdr:rowOff>
    </xdr:from>
    <xdr:to>
      <xdr:col>15</xdr:col>
      <xdr:colOff>101600</xdr:colOff>
      <xdr:row>58</xdr:row>
      <xdr:rowOff>76926</xdr:rowOff>
    </xdr:to>
    <xdr:sp macro="" textlink="">
      <xdr:nvSpPr>
        <xdr:cNvPr id="182" name="楕円 181"/>
        <xdr:cNvSpPr/>
      </xdr:nvSpPr>
      <xdr:spPr>
        <a:xfrm>
          <a:off x="2857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1633</xdr:rowOff>
    </xdr:from>
    <xdr:to>
      <xdr:col>19</xdr:col>
      <xdr:colOff>177800</xdr:colOff>
      <xdr:row>58</xdr:row>
      <xdr:rowOff>26126</xdr:rowOff>
    </xdr:to>
    <xdr:cxnSp macro="">
      <xdr:nvCxnSpPr>
        <xdr:cNvPr id="183" name="直線コネクタ 182"/>
        <xdr:cNvCxnSpPr/>
      </xdr:nvCxnSpPr>
      <xdr:spPr>
        <a:xfrm flipV="1">
          <a:off x="2908300" y="994573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1451</xdr:rowOff>
    </xdr:from>
    <xdr:to>
      <xdr:col>10</xdr:col>
      <xdr:colOff>165100</xdr:colOff>
      <xdr:row>58</xdr:row>
      <xdr:rowOff>103051</xdr:rowOff>
    </xdr:to>
    <xdr:sp macro="" textlink="">
      <xdr:nvSpPr>
        <xdr:cNvPr id="184" name="楕円 183"/>
        <xdr:cNvSpPr/>
      </xdr:nvSpPr>
      <xdr:spPr>
        <a:xfrm>
          <a:off x="1968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26126</xdr:rowOff>
    </xdr:from>
    <xdr:to>
      <xdr:col>15</xdr:col>
      <xdr:colOff>50800</xdr:colOff>
      <xdr:row>58</xdr:row>
      <xdr:rowOff>52251</xdr:rowOff>
    </xdr:to>
    <xdr:cxnSp macro="">
      <xdr:nvCxnSpPr>
        <xdr:cNvPr id="185" name="直線コネクタ 184"/>
        <xdr:cNvCxnSpPr/>
      </xdr:nvCxnSpPr>
      <xdr:spPr>
        <a:xfrm flipV="1">
          <a:off x="2019300" y="99702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68960</xdr:rowOff>
    </xdr:from>
    <xdr:ext cx="405111" cy="259045"/>
    <xdr:sp macro="" textlink="">
      <xdr:nvSpPr>
        <xdr:cNvPr id="189" name="n_1mainValue【橋りょう・トンネル】&#10;有形固定資産減価償却率"/>
        <xdr:cNvSpPr txBox="1"/>
      </xdr:nvSpPr>
      <xdr:spPr>
        <a:xfrm>
          <a:off x="35820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93453</xdr:rowOff>
    </xdr:from>
    <xdr:ext cx="405111" cy="259045"/>
    <xdr:sp macro="" textlink="">
      <xdr:nvSpPr>
        <xdr:cNvPr id="190" name="n_2mainValue【橋りょう・トンネル】&#10;有形固定資産減価償却率"/>
        <xdr:cNvSpPr txBox="1"/>
      </xdr:nvSpPr>
      <xdr:spPr>
        <a:xfrm>
          <a:off x="2705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119578</xdr:rowOff>
    </xdr:from>
    <xdr:ext cx="405111" cy="259045"/>
    <xdr:sp macro="" textlink="">
      <xdr:nvSpPr>
        <xdr:cNvPr id="191" name="n_3mainValue【橋りょう・トンネル】&#10;有形固定資産減価償却率"/>
        <xdr:cNvSpPr txBox="1"/>
      </xdr:nvSpPr>
      <xdr:spPr>
        <a:xfrm>
          <a:off x="1816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108134</xdr:rowOff>
    </xdr:from>
    <xdr:to>
      <xdr:col>55</xdr:col>
      <xdr:colOff>50800</xdr:colOff>
      <xdr:row>61</xdr:row>
      <xdr:rowOff>38284</xdr:rowOff>
    </xdr:to>
    <xdr:sp macro="" textlink="">
      <xdr:nvSpPr>
        <xdr:cNvPr id="230" name="楕円 229"/>
        <xdr:cNvSpPr/>
      </xdr:nvSpPr>
      <xdr:spPr>
        <a:xfrm>
          <a:off x="10426700" y="103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131011</xdr:rowOff>
    </xdr:from>
    <xdr:ext cx="599010" cy="259045"/>
    <xdr:sp macro="" textlink="">
      <xdr:nvSpPr>
        <xdr:cNvPr id="231" name="【橋りょう・トンネル】&#10;一人当たり有形固定資産（償却資産）額該当値テキスト"/>
        <xdr:cNvSpPr txBox="1"/>
      </xdr:nvSpPr>
      <xdr:spPr>
        <a:xfrm>
          <a:off x="10515600" y="1024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113977</xdr:rowOff>
    </xdr:from>
    <xdr:to>
      <xdr:col>50</xdr:col>
      <xdr:colOff>165100</xdr:colOff>
      <xdr:row>61</xdr:row>
      <xdr:rowOff>44127</xdr:rowOff>
    </xdr:to>
    <xdr:sp macro="" textlink="">
      <xdr:nvSpPr>
        <xdr:cNvPr id="232" name="楕円 231"/>
        <xdr:cNvSpPr/>
      </xdr:nvSpPr>
      <xdr:spPr>
        <a:xfrm>
          <a:off x="9588500" y="104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158934</xdr:rowOff>
    </xdr:from>
    <xdr:to>
      <xdr:col>55</xdr:col>
      <xdr:colOff>0</xdr:colOff>
      <xdr:row>60</xdr:row>
      <xdr:rowOff>164777</xdr:rowOff>
    </xdr:to>
    <xdr:cxnSp macro="">
      <xdr:nvCxnSpPr>
        <xdr:cNvPr id="233" name="直線コネクタ 232"/>
        <xdr:cNvCxnSpPr/>
      </xdr:nvCxnSpPr>
      <xdr:spPr>
        <a:xfrm flipV="1">
          <a:off x="9639300" y="10445934"/>
          <a:ext cx="8382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124917</xdr:rowOff>
    </xdr:from>
    <xdr:to>
      <xdr:col>46</xdr:col>
      <xdr:colOff>38100</xdr:colOff>
      <xdr:row>61</xdr:row>
      <xdr:rowOff>55067</xdr:rowOff>
    </xdr:to>
    <xdr:sp macro="" textlink="">
      <xdr:nvSpPr>
        <xdr:cNvPr id="234" name="楕円 233"/>
        <xdr:cNvSpPr/>
      </xdr:nvSpPr>
      <xdr:spPr>
        <a:xfrm>
          <a:off x="8699500" y="104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164777</xdr:rowOff>
    </xdr:from>
    <xdr:to>
      <xdr:col>50</xdr:col>
      <xdr:colOff>114300</xdr:colOff>
      <xdr:row>61</xdr:row>
      <xdr:rowOff>4267</xdr:rowOff>
    </xdr:to>
    <xdr:cxnSp macro="">
      <xdr:nvCxnSpPr>
        <xdr:cNvPr id="235" name="直線コネクタ 234"/>
        <xdr:cNvCxnSpPr/>
      </xdr:nvCxnSpPr>
      <xdr:spPr>
        <a:xfrm flipV="1">
          <a:off x="8750300" y="10451777"/>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135294</xdr:rowOff>
    </xdr:from>
    <xdr:to>
      <xdr:col>41</xdr:col>
      <xdr:colOff>101600</xdr:colOff>
      <xdr:row>61</xdr:row>
      <xdr:rowOff>65444</xdr:rowOff>
    </xdr:to>
    <xdr:sp macro="" textlink="">
      <xdr:nvSpPr>
        <xdr:cNvPr id="236" name="楕円 235"/>
        <xdr:cNvSpPr/>
      </xdr:nvSpPr>
      <xdr:spPr>
        <a:xfrm>
          <a:off x="7810500" y="104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4267</xdr:rowOff>
    </xdr:from>
    <xdr:to>
      <xdr:col>45</xdr:col>
      <xdr:colOff>177800</xdr:colOff>
      <xdr:row>61</xdr:row>
      <xdr:rowOff>14644</xdr:rowOff>
    </xdr:to>
    <xdr:cxnSp macro="">
      <xdr:nvCxnSpPr>
        <xdr:cNvPr id="237" name="直線コネクタ 236"/>
        <xdr:cNvCxnSpPr/>
      </xdr:nvCxnSpPr>
      <xdr:spPr>
        <a:xfrm flipV="1">
          <a:off x="7861300" y="10462717"/>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3376</xdr:rowOff>
    </xdr:from>
    <xdr:ext cx="599010" cy="259045"/>
    <xdr:sp macro="" textlink="">
      <xdr:nvSpPr>
        <xdr:cNvPr id="240" name="n_3aveValue【橋りょう・トンネル】&#10;一人当たり有形固定資産（償却資産）額"/>
        <xdr:cNvSpPr txBox="1"/>
      </xdr:nvSpPr>
      <xdr:spPr>
        <a:xfrm>
          <a:off x="7561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60654</xdr:rowOff>
    </xdr:from>
    <xdr:ext cx="599010" cy="259045"/>
    <xdr:sp macro="" textlink="">
      <xdr:nvSpPr>
        <xdr:cNvPr id="241" name="n_1mainValue【橋りょう・トンネル】&#10;一人当たり有形固定資産（償却資産）額"/>
        <xdr:cNvSpPr txBox="1"/>
      </xdr:nvSpPr>
      <xdr:spPr>
        <a:xfrm>
          <a:off x="9327095" y="1017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71594</xdr:rowOff>
    </xdr:from>
    <xdr:ext cx="599010" cy="259045"/>
    <xdr:sp macro="" textlink="">
      <xdr:nvSpPr>
        <xdr:cNvPr id="242" name="n_2mainValue【橋りょう・トンネル】&#10;一人当たり有形固定資産（償却資産）額"/>
        <xdr:cNvSpPr txBox="1"/>
      </xdr:nvSpPr>
      <xdr:spPr>
        <a:xfrm>
          <a:off x="8450795" y="1018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81971</xdr:rowOff>
    </xdr:from>
    <xdr:ext cx="599010" cy="259045"/>
    <xdr:sp macro="" textlink="">
      <xdr:nvSpPr>
        <xdr:cNvPr id="243" name="n_3mainValue【橋りょう・トンネル】&#10;一人当たり有形固定資産（償却資産）額"/>
        <xdr:cNvSpPr txBox="1"/>
      </xdr:nvSpPr>
      <xdr:spPr>
        <a:xfrm>
          <a:off x="7561795" y="1019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72208</xdr:rowOff>
    </xdr:from>
    <xdr:to>
      <xdr:col>24</xdr:col>
      <xdr:colOff>114300</xdr:colOff>
      <xdr:row>81</xdr:row>
      <xdr:rowOff>2358</xdr:rowOff>
    </xdr:to>
    <xdr:sp macro="" textlink="">
      <xdr:nvSpPr>
        <xdr:cNvPr id="284" name="楕円 283"/>
        <xdr:cNvSpPr/>
      </xdr:nvSpPr>
      <xdr:spPr>
        <a:xfrm>
          <a:off x="45847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95085</xdr:rowOff>
    </xdr:from>
    <xdr:ext cx="405111" cy="259045"/>
    <xdr:sp macro="" textlink="">
      <xdr:nvSpPr>
        <xdr:cNvPr id="285" name="【公営住宅】&#10;有形固定資産減価償却率該当値テキスト"/>
        <xdr:cNvSpPr txBox="1"/>
      </xdr:nvSpPr>
      <xdr:spPr>
        <a:xfrm>
          <a:off x="4673600" y="1363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49349</xdr:rowOff>
    </xdr:from>
    <xdr:to>
      <xdr:col>20</xdr:col>
      <xdr:colOff>38100</xdr:colOff>
      <xdr:row>80</xdr:row>
      <xdr:rowOff>150949</xdr:rowOff>
    </xdr:to>
    <xdr:sp macro="" textlink="">
      <xdr:nvSpPr>
        <xdr:cNvPr id="286" name="楕円 285"/>
        <xdr:cNvSpPr/>
      </xdr:nvSpPr>
      <xdr:spPr>
        <a:xfrm>
          <a:off x="3746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100149</xdr:rowOff>
    </xdr:from>
    <xdr:to>
      <xdr:col>24</xdr:col>
      <xdr:colOff>63500</xdr:colOff>
      <xdr:row>80</xdr:row>
      <xdr:rowOff>123008</xdr:rowOff>
    </xdr:to>
    <xdr:cxnSp macro="">
      <xdr:nvCxnSpPr>
        <xdr:cNvPr id="287" name="直線コネクタ 286"/>
        <xdr:cNvCxnSpPr/>
      </xdr:nvCxnSpPr>
      <xdr:spPr>
        <a:xfrm>
          <a:off x="3797300" y="1381614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121194</xdr:rowOff>
    </xdr:from>
    <xdr:to>
      <xdr:col>15</xdr:col>
      <xdr:colOff>101600</xdr:colOff>
      <xdr:row>81</xdr:row>
      <xdr:rowOff>51344</xdr:rowOff>
    </xdr:to>
    <xdr:sp macro="" textlink="">
      <xdr:nvSpPr>
        <xdr:cNvPr id="288" name="楕円 287"/>
        <xdr:cNvSpPr/>
      </xdr:nvSpPr>
      <xdr:spPr>
        <a:xfrm>
          <a:off x="2857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100149</xdr:rowOff>
    </xdr:from>
    <xdr:to>
      <xdr:col>19</xdr:col>
      <xdr:colOff>177800</xdr:colOff>
      <xdr:row>81</xdr:row>
      <xdr:rowOff>544</xdr:rowOff>
    </xdr:to>
    <xdr:cxnSp macro="">
      <xdr:nvCxnSpPr>
        <xdr:cNvPr id="289" name="直線コネクタ 288"/>
        <xdr:cNvCxnSpPr/>
      </xdr:nvCxnSpPr>
      <xdr:spPr>
        <a:xfrm flipV="1">
          <a:off x="2908300" y="138161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160382</xdr:rowOff>
    </xdr:from>
    <xdr:to>
      <xdr:col>10</xdr:col>
      <xdr:colOff>165100</xdr:colOff>
      <xdr:row>81</xdr:row>
      <xdr:rowOff>90532</xdr:rowOff>
    </xdr:to>
    <xdr:sp macro="" textlink="">
      <xdr:nvSpPr>
        <xdr:cNvPr id="290" name="楕円 289"/>
        <xdr:cNvSpPr/>
      </xdr:nvSpPr>
      <xdr:spPr>
        <a:xfrm>
          <a:off x="1968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544</xdr:rowOff>
    </xdr:from>
    <xdr:to>
      <xdr:col>15</xdr:col>
      <xdr:colOff>50800</xdr:colOff>
      <xdr:row>81</xdr:row>
      <xdr:rowOff>39732</xdr:rowOff>
    </xdr:to>
    <xdr:cxnSp macro="">
      <xdr:nvCxnSpPr>
        <xdr:cNvPr id="291" name="直線コネクタ 290"/>
        <xdr:cNvCxnSpPr/>
      </xdr:nvCxnSpPr>
      <xdr:spPr>
        <a:xfrm flipV="1">
          <a:off x="2019300" y="138879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167476</xdr:rowOff>
    </xdr:from>
    <xdr:ext cx="405111" cy="259045"/>
    <xdr:sp macro="" textlink="">
      <xdr:nvSpPr>
        <xdr:cNvPr id="295" name="n_1mainValue【公営住宅】&#10;有形固定資産減価償却率"/>
        <xdr:cNvSpPr txBox="1"/>
      </xdr:nvSpPr>
      <xdr:spPr>
        <a:xfrm>
          <a:off x="35820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67871</xdr:rowOff>
    </xdr:from>
    <xdr:ext cx="405111" cy="259045"/>
    <xdr:sp macro="" textlink="">
      <xdr:nvSpPr>
        <xdr:cNvPr id="296" name="n_2mainValue【公営住宅】&#10;有形固定資産減価償却率"/>
        <xdr:cNvSpPr txBox="1"/>
      </xdr:nvSpPr>
      <xdr:spPr>
        <a:xfrm>
          <a:off x="2705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81659</xdr:rowOff>
    </xdr:from>
    <xdr:ext cx="405111" cy="259045"/>
    <xdr:sp macro="" textlink="">
      <xdr:nvSpPr>
        <xdr:cNvPr id="297" name="n_3mainValue【公営住宅】&#10;有形固定資産減価償却率"/>
        <xdr:cNvSpPr txBox="1"/>
      </xdr:nvSpPr>
      <xdr:spPr>
        <a:xfrm>
          <a:off x="18167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xdr:rowOff>
    </xdr:from>
    <xdr:to>
      <xdr:col>55</xdr:col>
      <xdr:colOff>50800</xdr:colOff>
      <xdr:row>85</xdr:row>
      <xdr:rowOff>108331</xdr:rowOff>
    </xdr:to>
    <xdr:sp macro="" textlink="">
      <xdr:nvSpPr>
        <xdr:cNvPr id="336" name="楕円 335"/>
        <xdr:cNvSpPr/>
      </xdr:nvSpPr>
      <xdr:spPr>
        <a:xfrm>
          <a:off x="104267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156608</xdr:rowOff>
    </xdr:from>
    <xdr:ext cx="469744" cy="259045"/>
    <xdr:sp macro="" textlink="">
      <xdr:nvSpPr>
        <xdr:cNvPr id="337" name="【公営住宅】&#10;一人当たり面積該当値テキスト"/>
        <xdr:cNvSpPr txBox="1"/>
      </xdr:nvSpPr>
      <xdr:spPr>
        <a:xfrm>
          <a:off x="10515600" y="145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20065</xdr:rowOff>
    </xdr:from>
    <xdr:to>
      <xdr:col>50</xdr:col>
      <xdr:colOff>165100</xdr:colOff>
      <xdr:row>85</xdr:row>
      <xdr:rowOff>121665</xdr:rowOff>
    </xdr:to>
    <xdr:sp macro="" textlink="">
      <xdr:nvSpPr>
        <xdr:cNvPr id="338" name="楕円 337"/>
        <xdr:cNvSpPr/>
      </xdr:nvSpPr>
      <xdr:spPr>
        <a:xfrm>
          <a:off x="9588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57531</xdr:rowOff>
    </xdr:from>
    <xdr:to>
      <xdr:col>55</xdr:col>
      <xdr:colOff>0</xdr:colOff>
      <xdr:row>85</xdr:row>
      <xdr:rowOff>70865</xdr:rowOff>
    </xdr:to>
    <xdr:cxnSp macro="">
      <xdr:nvCxnSpPr>
        <xdr:cNvPr id="339" name="直線コネクタ 338"/>
        <xdr:cNvCxnSpPr/>
      </xdr:nvCxnSpPr>
      <xdr:spPr>
        <a:xfrm flipV="1">
          <a:off x="9639300" y="1463078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22733</xdr:rowOff>
    </xdr:from>
    <xdr:to>
      <xdr:col>46</xdr:col>
      <xdr:colOff>38100</xdr:colOff>
      <xdr:row>85</xdr:row>
      <xdr:rowOff>124333</xdr:rowOff>
    </xdr:to>
    <xdr:sp macro="" textlink="">
      <xdr:nvSpPr>
        <xdr:cNvPr id="340" name="楕円 339"/>
        <xdr:cNvSpPr/>
      </xdr:nvSpPr>
      <xdr:spPr>
        <a:xfrm>
          <a:off x="86995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70865</xdr:rowOff>
    </xdr:from>
    <xdr:to>
      <xdr:col>50</xdr:col>
      <xdr:colOff>114300</xdr:colOff>
      <xdr:row>85</xdr:row>
      <xdr:rowOff>73533</xdr:rowOff>
    </xdr:to>
    <xdr:cxnSp macro="">
      <xdr:nvCxnSpPr>
        <xdr:cNvPr id="341" name="直線コネクタ 340"/>
        <xdr:cNvCxnSpPr/>
      </xdr:nvCxnSpPr>
      <xdr:spPr>
        <a:xfrm flipV="1">
          <a:off x="8750300" y="1464411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26543</xdr:rowOff>
    </xdr:from>
    <xdr:to>
      <xdr:col>41</xdr:col>
      <xdr:colOff>101600</xdr:colOff>
      <xdr:row>85</xdr:row>
      <xdr:rowOff>128143</xdr:rowOff>
    </xdr:to>
    <xdr:sp macro="" textlink="">
      <xdr:nvSpPr>
        <xdr:cNvPr id="342" name="楕円 341"/>
        <xdr:cNvSpPr/>
      </xdr:nvSpPr>
      <xdr:spPr>
        <a:xfrm>
          <a:off x="7810500" y="145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73533</xdr:rowOff>
    </xdr:from>
    <xdr:to>
      <xdr:col>45</xdr:col>
      <xdr:colOff>177800</xdr:colOff>
      <xdr:row>85</xdr:row>
      <xdr:rowOff>77343</xdr:rowOff>
    </xdr:to>
    <xdr:cxnSp macro="">
      <xdr:nvCxnSpPr>
        <xdr:cNvPr id="343" name="直線コネクタ 342"/>
        <xdr:cNvCxnSpPr/>
      </xdr:nvCxnSpPr>
      <xdr:spPr>
        <a:xfrm flipV="1">
          <a:off x="7861300" y="1464678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112792</xdr:rowOff>
    </xdr:from>
    <xdr:ext cx="469744" cy="259045"/>
    <xdr:sp macro="" textlink="">
      <xdr:nvSpPr>
        <xdr:cNvPr id="347" name="n_1mainValue【公営住宅】&#10;一人当たり面積"/>
        <xdr:cNvSpPr txBox="1"/>
      </xdr:nvSpPr>
      <xdr:spPr>
        <a:xfrm>
          <a:off x="93917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115460</xdr:rowOff>
    </xdr:from>
    <xdr:ext cx="469744" cy="259045"/>
    <xdr:sp macro="" textlink="">
      <xdr:nvSpPr>
        <xdr:cNvPr id="348" name="n_2mainValue【公営住宅】&#10;一人当たり面積"/>
        <xdr:cNvSpPr txBox="1"/>
      </xdr:nvSpPr>
      <xdr:spPr>
        <a:xfrm>
          <a:off x="8515427" y="14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119270</xdr:rowOff>
    </xdr:from>
    <xdr:ext cx="469744" cy="259045"/>
    <xdr:sp macro="" textlink="">
      <xdr:nvSpPr>
        <xdr:cNvPr id="349" name="n_3mainValue【公営住宅】&#10;一人当たり面積"/>
        <xdr:cNvSpPr txBox="1"/>
      </xdr:nvSpPr>
      <xdr:spPr>
        <a:xfrm>
          <a:off x="7626427" y="1469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87449</xdr:rowOff>
    </xdr:from>
    <xdr:to>
      <xdr:col>85</xdr:col>
      <xdr:colOff>177800</xdr:colOff>
      <xdr:row>37</xdr:row>
      <xdr:rowOff>17599</xdr:rowOff>
    </xdr:to>
    <xdr:sp macro="" textlink="">
      <xdr:nvSpPr>
        <xdr:cNvPr id="406" name="楕円 405"/>
        <xdr:cNvSpPr/>
      </xdr:nvSpPr>
      <xdr:spPr>
        <a:xfrm>
          <a:off x="162687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110326</xdr:rowOff>
    </xdr:from>
    <xdr:ext cx="405111" cy="259045"/>
    <xdr:sp macro="" textlink="">
      <xdr:nvSpPr>
        <xdr:cNvPr id="407" name="【認定こども園・幼稚園・保育所】&#10;有形固定資産減価償却率該当値テキスト"/>
        <xdr:cNvSpPr txBox="1"/>
      </xdr:nvSpPr>
      <xdr:spPr>
        <a:xfrm>
          <a:off x="16357600" y="611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69487</xdr:rowOff>
    </xdr:from>
    <xdr:to>
      <xdr:col>81</xdr:col>
      <xdr:colOff>101600</xdr:colOff>
      <xdr:row>35</xdr:row>
      <xdr:rowOff>171087</xdr:rowOff>
    </xdr:to>
    <xdr:sp macro="" textlink="">
      <xdr:nvSpPr>
        <xdr:cNvPr id="408" name="楕円 407"/>
        <xdr:cNvSpPr/>
      </xdr:nvSpPr>
      <xdr:spPr>
        <a:xfrm>
          <a:off x="15430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120287</xdr:rowOff>
    </xdr:from>
    <xdr:to>
      <xdr:col>85</xdr:col>
      <xdr:colOff>127000</xdr:colOff>
      <xdr:row>36</xdr:row>
      <xdr:rowOff>138249</xdr:rowOff>
    </xdr:to>
    <xdr:cxnSp macro="">
      <xdr:nvCxnSpPr>
        <xdr:cNvPr id="409" name="直線コネクタ 408"/>
        <xdr:cNvCxnSpPr/>
      </xdr:nvCxnSpPr>
      <xdr:spPr>
        <a:xfrm>
          <a:off x="15481300" y="6121037"/>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107043</xdr:rowOff>
    </xdr:from>
    <xdr:to>
      <xdr:col>76</xdr:col>
      <xdr:colOff>165100</xdr:colOff>
      <xdr:row>36</xdr:row>
      <xdr:rowOff>37193</xdr:rowOff>
    </xdr:to>
    <xdr:sp macro="" textlink="">
      <xdr:nvSpPr>
        <xdr:cNvPr id="410" name="楕円 409"/>
        <xdr:cNvSpPr/>
      </xdr:nvSpPr>
      <xdr:spPr>
        <a:xfrm>
          <a:off x="14541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120287</xdr:rowOff>
    </xdr:from>
    <xdr:to>
      <xdr:col>81</xdr:col>
      <xdr:colOff>50800</xdr:colOff>
      <xdr:row>35</xdr:row>
      <xdr:rowOff>157843</xdr:rowOff>
    </xdr:to>
    <xdr:cxnSp macro="">
      <xdr:nvCxnSpPr>
        <xdr:cNvPr id="411" name="直線コネクタ 410"/>
        <xdr:cNvCxnSpPr/>
      </xdr:nvCxnSpPr>
      <xdr:spPr>
        <a:xfrm flipV="1">
          <a:off x="14592300" y="61210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144599</xdr:rowOff>
    </xdr:from>
    <xdr:to>
      <xdr:col>72</xdr:col>
      <xdr:colOff>38100</xdr:colOff>
      <xdr:row>36</xdr:row>
      <xdr:rowOff>74749</xdr:rowOff>
    </xdr:to>
    <xdr:sp macro="" textlink="">
      <xdr:nvSpPr>
        <xdr:cNvPr id="412" name="楕円 411"/>
        <xdr:cNvSpPr/>
      </xdr:nvSpPr>
      <xdr:spPr>
        <a:xfrm>
          <a:off x="13652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157843</xdr:rowOff>
    </xdr:from>
    <xdr:to>
      <xdr:col>76</xdr:col>
      <xdr:colOff>114300</xdr:colOff>
      <xdr:row>36</xdr:row>
      <xdr:rowOff>23949</xdr:rowOff>
    </xdr:to>
    <xdr:cxnSp macro="">
      <xdr:nvCxnSpPr>
        <xdr:cNvPr id="413" name="直線コネクタ 412"/>
        <xdr:cNvCxnSpPr/>
      </xdr:nvCxnSpPr>
      <xdr:spPr>
        <a:xfrm flipV="1">
          <a:off x="13703300" y="61585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16164</xdr:rowOff>
    </xdr:from>
    <xdr:ext cx="405111" cy="259045"/>
    <xdr:sp macro="" textlink="">
      <xdr:nvSpPr>
        <xdr:cNvPr id="417" name="n_1mainValue【認定こども園・幼稚園・保育所】&#10;有形固定資産減価償却率"/>
        <xdr:cNvSpPr txBox="1"/>
      </xdr:nvSpPr>
      <xdr:spPr>
        <a:xfrm>
          <a:off x="152660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53720</xdr:rowOff>
    </xdr:from>
    <xdr:ext cx="405111" cy="259045"/>
    <xdr:sp macro="" textlink="">
      <xdr:nvSpPr>
        <xdr:cNvPr id="418" name="n_2mainValue【認定こども園・幼稚園・保育所】&#10;有形固定資産減価償却率"/>
        <xdr:cNvSpPr txBox="1"/>
      </xdr:nvSpPr>
      <xdr:spPr>
        <a:xfrm>
          <a:off x="14389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91276</xdr:rowOff>
    </xdr:from>
    <xdr:ext cx="405111" cy="259045"/>
    <xdr:sp macro="" textlink="">
      <xdr:nvSpPr>
        <xdr:cNvPr id="419" name="n_3mainValue【認定こども園・幼稚園・保育所】&#10;有形固定資産減価償却率"/>
        <xdr:cNvSpPr txBox="1"/>
      </xdr:nvSpPr>
      <xdr:spPr>
        <a:xfrm>
          <a:off x="13500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50"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23767</xdr:rowOff>
    </xdr:from>
    <xdr:to>
      <xdr:col>116</xdr:col>
      <xdr:colOff>114300</xdr:colOff>
      <xdr:row>37</xdr:row>
      <xdr:rowOff>125367</xdr:rowOff>
    </xdr:to>
    <xdr:sp macro="" textlink="">
      <xdr:nvSpPr>
        <xdr:cNvPr id="460" name="楕円 459"/>
        <xdr:cNvSpPr/>
      </xdr:nvSpPr>
      <xdr:spPr>
        <a:xfrm>
          <a:off x="22110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46644</xdr:rowOff>
    </xdr:from>
    <xdr:ext cx="469744" cy="259045"/>
    <xdr:sp macro="" textlink="">
      <xdr:nvSpPr>
        <xdr:cNvPr id="461" name="【認定こども園・幼稚園・保育所】&#10;一人当たり面積該当値テキスト"/>
        <xdr:cNvSpPr txBox="1"/>
      </xdr:nvSpPr>
      <xdr:spPr>
        <a:xfrm>
          <a:off x="22199600" y="6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76019</xdr:rowOff>
    </xdr:from>
    <xdr:to>
      <xdr:col>112</xdr:col>
      <xdr:colOff>38100</xdr:colOff>
      <xdr:row>38</xdr:row>
      <xdr:rowOff>6169</xdr:rowOff>
    </xdr:to>
    <xdr:sp macro="" textlink="">
      <xdr:nvSpPr>
        <xdr:cNvPr id="462" name="楕円 461"/>
        <xdr:cNvSpPr/>
      </xdr:nvSpPr>
      <xdr:spPr>
        <a:xfrm>
          <a:off x="21272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74567</xdr:rowOff>
    </xdr:from>
    <xdr:to>
      <xdr:col>116</xdr:col>
      <xdr:colOff>63500</xdr:colOff>
      <xdr:row>37</xdr:row>
      <xdr:rowOff>126819</xdr:rowOff>
    </xdr:to>
    <xdr:cxnSp macro="">
      <xdr:nvCxnSpPr>
        <xdr:cNvPr id="463" name="直線コネクタ 462"/>
        <xdr:cNvCxnSpPr/>
      </xdr:nvCxnSpPr>
      <xdr:spPr>
        <a:xfrm flipV="1">
          <a:off x="21323300" y="641821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92347</xdr:rowOff>
    </xdr:from>
    <xdr:to>
      <xdr:col>107</xdr:col>
      <xdr:colOff>101600</xdr:colOff>
      <xdr:row>38</xdr:row>
      <xdr:rowOff>22497</xdr:rowOff>
    </xdr:to>
    <xdr:sp macro="" textlink="">
      <xdr:nvSpPr>
        <xdr:cNvPr id="464" name="楕円 463"/>
        <xdr:cNvSpPr/>
      </xdr:nvSpPr>
      <xdr:spPr>
        <a:xfrm>
          <a:off x="20383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126819</xdr:rowOff>
    </xdr:from>
    <xdr:to>
      <xdr:col>111</xdr:col>
      <xdr:colOff>177800</xdr:colOff>
      <xdr:row>37</xdr:row>
      <xdr:rowOff>143147</xdr:rowOff>
    </xdr:to>
    <xdr:cxnSp macro="">
      <xdr:nvCxnSpPr>
        <xdr:cNvPr id="465" name="直線コネクタ 464"/>
        <xdr:cNvCxnSpPr/>
      </xdr:nvCxnSpPr>
      <xdr:spPr>
        <a:xfrm flipV="1">
          <a:off x="20434300" y="64704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466" name="楕円 465"/>
        <xdr:cNvSpPr/>
      </xdr:nvSpPr>
      <xdr:spPr>
        <a:xfrm>
          <a:off x="19494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143147</xdr:rowOff>
    </xdr:from>
    <xdr:to>
      <xdr:col>107</xdr:col>
      <xdr:colOff>50800</xdr:colOff>
      <xdr:row>37</xdr:row>
      <xdr:rowOff>156210</xdr:rowOff>
    </xdr:to>
    <xdr:cxnSp macro="">
      <xdr:nvCxnSpPr>
        <xdr:cNvPr id="467" name="直線コネクタ 466"/>
        <xdr:cNvCxnSpPr/>
      </xdr:nvCxnSpPr>
      <xdr:spPr>
        <a:xfrm flipV="1">
          <a:off x="19545300" y="64867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8"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69"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70" name="n_3aveValue【認定こども園・幼稚園・保育所】&#10;一人当たり面積"/>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22696</xdr:rowOff>
    </xdr:from>
    <xdr:ext cx="469744" cy="259045"/>
    <xdr:sp macro="" textlink="">
      <xdr:nvSpPr>
        <xdr:cNvPr id="471" name="n_1mainValue【認定こども園・幼稚園・保育所】&#10;一人当たり面積"/>
        <xdr:cNvSpPr txBox="1"/>
      </xdr:nvSpPr>
      <xdr:spPr>
        <a:xfrm>
          <a:off x="21075727" y="619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39024</xdr:rowOff>
    </xdr:from>
    <xdr:ext cx="469744" cy="259045"/>
    <xdr:sp macro="" textlink="">
      <xdr:nvSpPr>
        <xdr:cNvPr id="472" name="n_2mainValue【認定こども園・幼稚園・保育所】&#10;一人当たり面積"/>
        <xdr:cNvSpPr txBox="1"/>
      </xdr:nvSpPr>
      <xdr:spPr>
        <a:xfrm>
          <a:off x="201994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473" name="n_3mainValue【認定こども園・幼稚園・保育所】&#10;一人当たり面積"/>
        <xdr:cNvSpPr txBox="1"/>
      </xdr:nvSpPr>
      <xdr:spPr>
        <a:xfrm>
          <a:off x="19310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93980</xdr:rowOff>
    </xdr:from>
    <xdr:to>
      <xdr:col>85</xdr:col>
      <xdr:colOff>177800</xdr:colOff>
      <xdr:row>60</xdr:row>
      <xdr:rowOff>24130</xdr:rowOff>
    </xdr:to>
    <xdr:sp macro="" textlink="">
      <xdr:nvSpPr>
        <xdr:cNvPr id="513" name="楕円 512"/>
        <xdr:cNvSpPr/>
      </xdr:nvSpPr>
      <xdr:spPr>
        <a:xfrm>
          <a:off x="16268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72407</xdr:rowOff>
    </xdr:from>
    <xdr:ext cx="405111" cy="259045"/>
    <xdr:sp macro="" textlink="">
      <xdr:nvSpPr>
        <xdr:cNvPr id="514" name="【学校施設】&#10;有形固定資産減価償却率該当値テキスト"/>
        <xdr:cNvSpPr txBox="1"/>
      </xdr:nvSpPr>
      <xdr:spPr>
        <a:xfrm>
          <a:off x="16357600"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95885</xdr:rowOff>
    </xdr:from>
    <xdr:to>
      <xdr:col>81</xdr:col>
      <xdr:colOff>101600</xdr:colOff>
      <xdr:row>60</xdr:row>
      <xdr:rowOff>26035</xdr:rowOff>
    </xdr:to>
    <xdr:sp macro="" textlink="">
      <xdr:nvSpPr>
        <xdr:cNvPr id="515" name="楕円 514"/>
        <xdr:cNvSpPr/>
      </xdr:nvSpPr>
      <xdr:spPr>
        <a:xfrm>
          <a:off x="15430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144780</xdr:rowOff>
    </xdr:from>
    <xdr:to>
      <xdr:col>85</xdr:col>
      <xdr:colOff>127000</xdr:colOff>
      <xdr:row>59</xdr:row>
      <xdr:rowOff>146685</xdr:rowOff>
    </xdr:to>
    <xdr:cxnSp macro="">
      <xdr:nvCxnSpPr>
        <xdr:cNvPr id="516" name="直線コネクタ 515"/>
        <xdr:cNvCxnSpPr/>
      </xdr:nvCxnSpPr>
      <xdr:spPr>
        <a:xfrm flipV="1">
          <a:off x="15481300" y="102603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93980</xdr:rowOff>
    </xdr:from>
    <xdr:to>
      <xdr:col>76</xdr:col>
      <xdr:colOff>165100</xdr:colOff>
      <xdr:row>60</xdr:row>
      <xdr:rowOff>24130</xdr:rowOff>
    </xdr:to>
    <xdr:sp macro="" textlink="">
      <xdr:nvSpPr>
        <xdr:cNvPr id="517" name="楕円 516"/>
        <xdr:cNvSpPr/>
      </xdr:nvSpPr>
      <xdr:spPr>
        <a:xfrm>
          <a:off x="14541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144780</xdr:rowOff>
    </xdr:from>
    <xdr:to>
      <xdr:col>81</xdr:col>
      <xdr:colOff>50800</xdr:colOff>
      <xdr:row>59</xdr:row>
      <xdr:rowOff>146685</xdr:rowOff>
    </xdr:to>
    <xdr:cxnSp macro="">
      <xdr:nvCxnSpPr>
        <xdr:cNvPr id="518" name="直線コネクタ 517"/>
        <xdr:cNvCxnSpPr/>
      </xdr:nvCxnSpPr>
      <xdr:spPr>
        <a:xfrm>
          <a:off x="14592300" y="102603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19" name="楕円 518"/>
        <xdr:cNvSpPr/>
      </xdr:nvSpPr>
      <xdr:spPr>
        <a:xfrm>
          <a:off x="13652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144780</xdr:rowOff>
    </xdr:from>
    <xdr:to>
      <xdr:col>76</xdr:col>
      <xdr:colOff>114300</xdr:colOff>
      <xdr:row>60</xdr:row>
      <xdr:rowOff>3810</xdr:rowOff>
    </xdr:to>
    <xdr:cxnSp macro="">
      <xdr:nvCxnSpPr>
        <xdr:cNvPr id="520" name="直線コネクタ 519"/>
        <xdr:cNvCxnSpPr/>
      </xdr:nvCxnSpPr>
      <xdr:spPr>
        <a:xfrm flipV="1">
          <a:off x="13703300" y="102603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21"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23"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42562</xdr:rowOff>
    </xdr:from>
    <xdr:ext cx="405111" cy="259045"/>
    <xdr:sp macro="" textlink="">
      <xdr:nvSpPr>
        <xdr:cNvPr id="524" name="n_1main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25" name="n_2main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26" name="n_3main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54"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80873</xdr:rowOff>
    </xdr:from>
    <xdr:to>
      <xdr:col>116</xdr:col>
      <xdr:colOff>114300</xdr:colOff>
      <xdr:row>60</xdr:row>
      <xdr:rowOff>11023</xdr:rowOff>
    </xdr:to>
    <xdr:sp macro="" textlink="">
      <xdr:nvSpPr>
        <xdr:cNvPr id="564" name="楕円 563"/>
        <xdr:cNvSpPr/>
      </xdr:nvSpPr>
      <xdr:spPr>
        <a:xfrm>
          <a:off x="22110700" y="10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103750</xdr:rowOff>
    </xdr:from>
    <xdr:ext cx="469744" cy="259045"/>
    <xdr:sp macro="" textlink="">
      <xdr:nvSpPr>
        <xdr:cNvPr id="565" name="【学校施設】&#10;一人当たり面積該当値テキスト"/>
        <xdr:cNvSpPr txBox="1"/>
      </xdr:nvSpPr>
      <xdr:spPr>
        <a:xfrm>
          <a:off x="22199600" y="100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8179</xdr:rowOff>
    </xdr:from>
    <xdr:to>
      <xdr:col>112</xdr:col>
      <xdr:colOff>38100</xdr:colOff>
      <xdr:row>59</xdr:row>
      <xdr:rowOff>109779</xdr:rowOff>
    </xdr:to>
    <xdr:sp macro="" textlink="">
      <xdr:nvSpPr>
        <xdr:cNvPr id="566" name="楕円 565"/>
        <xdr:cNvSpPr/>
      </xdr:nvSpPr>
      <xdr:spPr>
        <a:xfrm>
          <a:off x="21272500" y="101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58979</xdr:rowOff>
    </xdr:from>
    <xdr:to>
      <xdr:col>116</xdr:col>
      <xdr:colOff>63500</xdr:colOff>
      <xdr:row>59</xdr:row>
      <xdr:rowOff>131673</xdr:rowOff>
    </xdr:to>
    <xdr:cxnSp macro="">
      <xdr:nvCxnSpPr>
        <xdr:cNvPr id="567" name="直線コネクタ 566"/>
        <xdr:cNvCxnSpPr/>
      </xdr:nvCxnSpPr>
      <xdr:spPr>
        <a:xfrm>
          <a:off x="21323300" y="10174529"/>
          <a:ext cx="8382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18694</xdr:rowOff>
    </xdr:from>
    <xdr:to>
      <xdr:col>107</xdr:col>
      <xdr:colOff>101600</xdr:colOff>
      <xdr:row>59</xdr:row>
      <xdr:rowOff>120294</xdr:rowOff>
    </xdr:to>
    <xdr:sp macro="" textlink="">
      <xdr:nvSpPr>
        <xdr:cNvPr id="568" name="楕円 567"/>
        <xdr:cNvSpPr/>
      </xdr:nvSpPr>
      <xdr:spPr>
        <a:xfrm>
          <a:off x="20383500" y="101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58979</xdr:rowOff>
    </xdr:from>
    <xdr:to>
      <xdr:col>111</xdr:col>
      <xdr:colOff>177800</xdr:colOff>
      <xdr:row>59</xdr:row>
      <xdr:rowOff>69494</xdr:rowOff>
    </xdr:to>
    <xdr:cxnSp macro="">
      <xdr:nvCxnSpPr>
        <xdr:cNvPr id="569" name="直線コネクタ 568"/>
        <xdr:cNvCxnSpPr/>
      </xdr:nvCxnSpPr>
      <xdr:spPr>
        <a:xfrm flipV="1">
          <a:off x="20434300" y="1017452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42926</xdr:rowOff>
    </xdr:from>
    <xdr:to>
      <xdr:col>102</xdr:col>
      <xdr:colOff>165100</xdr:colOff>
      <xdr:row>59</xdr:row>
      <xdr:rowOff>144526</xdr:rowOff>
    </xdr:to>
    <xdr:sp macro="" textlink="">
      <xdr:nvSpPr>
        <xdr:cNvPr id="570" name="楕円 569"/>
        <xdr:cNvSpPr/>
      </xdr:nvSpPr>
      <xdr:spPr>
        <a:xfrm>
          <a:off x="19494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69494</xdr:rowOff>
    </xdr:from>
    <xdr:to>
      <xdr:col>107</xdr:col>
      <xdr:colOff>50800</xdr:colOff>
      <xdr:row>59</xdr:row>
      <xdr:rowOff>93726</xdr:rowOff>
    </xdr:to>
    <xdr:cxnSp macro="">
      <xdr:nvCxnSpPr>
        <xdr:cNvPr id="571" name="直線コネクタ 570"/>
        <xdr:cNvCxnSpPr/>
      </xdr:nvCxnSpPr>
      <xdr:spPr>
        <a:xfrm flipV="1">
          <a:off x="19545300" y="10185044"/>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72"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73"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131995</xdr:rowOff>
    </xdr:from>
    <xdr:ext cx="469744" cy="259045"/>
    <xdr:sp macro="" textlink="">
      <xdr:nvSpPr>
        <xdr:cNvPr id="574" name="n_3aveValue【学校施設】&#10;一人当たり面積"/>
        <xdr:cNvSpPr txBox="1"/>
      </xdr:nvSpPr>
      <xdr:spPr>
        <a:xfrm>
          <a:off x="19310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126306</xdr:rowOff>
    </xdr:from>
    <xdr:ext cx="469744" cy="259045"/>
    <xdr:sp macro="" textlink="">
      <xdr:nvSpPr>
        <xdr:cNvPr id="575" name="n_1mainValue【学校施設】&#10;一人当たり面積"/>
        <xdr:cNvSpPr txBox="1"/>
      </xdr:nvSpPr>
      <xdr:spPr>
        <a:xfrm>
          <a:off x="21075727" y="989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136821</xdr:rowOff>
    </xdr:from>
    <xdr:ext cx="469744" cy="259045"/>
    <xdr:sp macro="" textlink="">
      <xdr:nvSpPr>
        <xdr:cNvPr id="576" name="n_2mainValue【学校施設】&#10;一人当たり面積"/>
        <xdr:cNvSpPr txBox="1"/>
      </xdr:nvSpPr>
      <xdr:spPr>
        <a:xfrm>
          <a:off x="20199427" y="990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161053</xdr:rowOff>
    </xdr:from>
    <xdr:ext cx="469744" cy="259045"/>
    <xdr:sp macro="" textlink="">
      <xdr:nvSpPr>
        <xdr:cNvPr id="577" name="n_3mainValue【学校施設】&#10;一人当たり面積"/>
        <xdr:cNvSpPr txBox="1"/>
      </xdr:nvSpPr>
      <xdr:spPr>
        <a:xfrm>
          <a:off x="19310427" y="99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有形固定資産減価償却率が他の施設と比較してもかなり低くなっているが、これは過去の道路舗装など道路工作物の価額が不明で、固定資産台帳に登録されていないためであり、今後比率は増加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橋りょう・トンネルの有形固定資産減価償却率は、老朽化が進んでおり、類似団体との比較においても高い水準となっている。引き続き、長寿命化対策を計画的に進めていく。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公営住宅は、築年数や老朽化による施設の状態により、計画的な更新を進めている。平成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年度は老朽化が進んでいた住宅１棟を更新したことから、有形固定資産減価償却率が減少することとなった。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認定こども園・幼稚園・保育所の有形固定資産減価償却率は、平成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年度に保育所２園と幼稚園１園を廃止し新たにこども園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園を整備したこともあり</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％の減少となった。今後も幼保一元化計画に基づき施設の集約化を進めていく。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38,013
37,774
658.54
24,881,666
24,304,868
437,019
14,818,977
30,655,062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2" name="楕円 71"/>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3" name="【図書館】&#10;有形固定資産減価償却率該当値テキスト"/>
        <xdr:cNvSpPr txBox="1"/>
      </xdr:nvSpPr>
      <xdr:spPr>
        <a:xfrm>
          <a:off x="4673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4" name="楕円 73"/>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2722</xdr:rowOff>
    </xdr:to>
    <xdr:cxnSp macro="">
      <xdr:nvCxnSpPr>
        <xdr:cNvPr id="75" name="直線コネクタ 74"/>
        <xdr:cNvCxnSpPr/>
      </xdr:nvCxnSpPr>
      <xdr:spPr>
        <a:xfrm flipV="1">
          <a:off x="3797300" y="63137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6" name="楕円 75"/>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35378</xdr:rowOff>
    </xdr:to>
    <xdr:cxnSp macro="">
      <xdr:nvCxnSpPr>
        <xdr:cNvPr id="77" name="直線コネクタ 76"/>
        <xdr:cNvCxnSpPr/>
      </xdr:nvCxnSpPr>
      <xdr:spPr>
        <a:xfrm flipV="1">
          <a:off x="2908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78" name="楕円 77"/>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79" name="直線コネクタ 78"/>
        <xdr:cNvCxnSpPr/>
      </xdr:nvCxnSpPr>
      <xdr:spPr>
        <a:xfrm flipV="1">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3" name="n_1main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4" name="n_2mainValue【図書館】&#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5" name="n_3main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112485</xdr:rowOff>
    </xdr:from>
    <xdr:to>
      <xdr:col>55</xdr:col>
      <xdr:colOff>50800</xdr:colOff>
      <xdr:row>41</xdr:row>
      <xdr:rowOff>42635</xdr:rowOff>
    </xdr:to>
    <xdr:sp macro="" textlink="">
      <xdr:nvSpPr>
        <xdr:cNvPr id="126" name="楕円 125"/>
        <xdr:cNvSpPr/>
      </xdr:nvSpPr>
      <xdr:spPr>
        <a:xfrm>
          <a:off x="104267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27412</xdr:rowOff>
    </xdr:from>
    <xdr:ext cx="469744" cy="259045"/>
    <xdr:sp macro="" textlink="">
      <xdr:nvSpPr>
        <xdr:cNvPr id="127" name="【図書館】&#10;一人当たり面積該当値テキスト"/>
        <xdr:cNvSpPr txBox="1"/>
      </xdr:nvSpPr>
      <xdr:spPr>
        <a:xfrm>
          <a:off x="10515600" y="688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112485</xdr:rowOff>
    </xdr:from>
    <xdr:to>
      <xdr:col>50</xdr:col>
      <xdr:colOff>165100</xdr:colOff>
      <xdr:row>41</xdr:row>
      <xdr:rowOff>42635</xdr:rowOff>
    </xdr:to>
    <xdr:sp macro="" textlink="">
      <xdr:nvSpPr>
        <xdr:cNvPr id="128" name="楕円 127"/>
        <xdr:cNvSpPr/>
      </xdr:nvSpPr>
      <xdr:spPr>
        <a:xfrm>
          <a:off x="9588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163285</xdr:rowOff>
    </xdr:from>
    <xdr:to>
      <xdr:col>55</xdr:col>
      <xdr:colOff>0</xdr:colOff>
      <xdr:row>40</xdr:row>
      <xdr:rowOff>163285</xdr:rowOff>
    </xdr:to>
    <xdr:cxnSp macro="">
      <xdr:nvCxnSpPr>
        <xdr:cNvPr id="129" name="直線コネクタ 128"/>
        <xdr:cNvCxnSpPr/>
      </xdr:nvCxnSpPr>
      <xdr:spPr>
        <a:xfrm>
          <a:off x="9639300" y="7021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112485</xdr:rowOff>
    </xdr:from>
    <xdr:to>
      <xdr:col>46</xdr:col>
      <xdr:colOff>38100</xdr:colOff>
      <xdr:row>41</xdr:row>
      <xdr:rowOff>42635</xdr:rowOff>
    </xdr:to>
    <xdr:sp macro="" textlink="">
      <xdr:nvSpPr>
        <xdr:cNvPr id="130" name="楕円 129"/>
        <xdr:cNvSpPr/>
      </xdr:nvSpPr>
      <xdr:spPr>
        <a:xfrm>
          <a:off x="8699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163285</xdr:rowOff>
    </xdr:from>
    <xdr:to>
      <xdr:col>50</xdr:col>
      <xdr:colOff>114300</xdr:colOff>
      <xdr:row>40</xdr:row>
      <xdr:rowOff>163285</xdr:rowOff>
    </xdr:to>
    <xdr:cxnSp macro="">
      <xdr:nvCxnSpPr>
        <xdr:cNvPr id="131" name="直線コネクタ 130"/>
        <xdr:cNvCxnSpPr/>
      </xdr:nvCxnSpPr>
      <xdr:spPr>
        <a:xfrm>
          <a:off x="8750300" y="702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123372</xdr:rowOff>
    </xdr:from>
    <xdr:to>
      <xdr:col>41</xdr:col>
      <xdr:colOff>101600</xdr:colOff>
      <xdr:row>41</xdr:row>
      <xdr:rowOff>53522</xdr:rowOff>
    </xdr:to>
    <xdr:sp macro="" textlink="">
      <xdr:nvSpPr>
        <xdr:cNvPr id="132" name="楕円 131"/>
        <xdr:cNvSpPr/>
      </xdr:nvSpPr>
      <xdr:spPr>
        <a:xfrm>
          <a:off x="781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163285</xdr:rowOff>
    </xdr:from>
    <xdr:to>
      <xdr:col>45</xdr:col>
      <xdr:colOff>177800</xdr:colOff>
      <xdr:row>41</xdr:row>
      <xdr:rowOff>2722</xdr:rowOff>
    </xdr:to>
    <xdr:cxnSp macro="">
      <xdr:nvCxnSpPr>
        <xdr:cNvPr id="133" name="直線コネクタ 132"/>
        <xdr:cNvCxnSpPr/>
      </xdr:nvCxnSpPr>
      <xdr:spPr>
        <a:xfrm flipV="1">
          <a:off x="7861300" y="70212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4"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6"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33762</xdr:rowOff>
    </xdr:from>
    <xdr:ext cx="469744" cy="259045"/>
    <xdr:sp macro="" textlink="">
      <xdr:nvSpPr>
        <xdr:cNvPr id="137" name="n_1mainValue【図書館】&#10;一人当たり面積"/>
        <xdr:cNvSpPr txBox="1"/>
      </xdr:nvSpPr>
      <xdr:spPr>
        <a:xfrm>
          <a:off x="93917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33762</xdr:rowOff>
    </xdr:from>
    <xdr:ext cx="469744" cy="259045"/>
    <xdr:sp macro="" textlink="">
      <xdr:nvSpPr>
        <xdr:cNvPr id="138" name="n_2mainValue【図書館】&#10;一人当たり面積"/>
        <xdr:cNvSpPr txBox="1"/>
      </xdr:nvSpPr>
      <xdr:spPr>
        <a:xfrm>
          <a:off x="8515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44649</xdr:rowOff>
    </xdr:from>
    <xdr:ext cx="469744" cy="259045"/>
    <xdr:sp macro="" textlink="">
      <xdr:nvSpPr>
        <xdr:cNvPr id="139" name="n_3mainValue【図書館】&#10;一人当たり面積"/>
        <xdr:cNvSpPr txBox="1"/>
      </xdr:nvSpPr>
      <xdr:spPr>
        <a:xfrm>
          <a:off x="7626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152654</xdr:rowOff>
    </xdr:from>
    <xdr:to>
      <xdr:col>24</xdr:col>
      <xdr:colOff>114300</xdr:colOff>
      <xdr:row>60</xdr:row>
      <xdr:rowOff>82804</xdr:rowOff>
    </xdr:to>
    <xdr:sp macro="" textlink="">
      <xdr:nvSpPr>
        <xdr:cNvPr id="177" name="楕円 176"/>
        <xdr:cNvSpPr/>
      </xdr:nvSpPr>
      <xdr:spPr>
        <a:xfrm>
          <a:off x="4584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4081</xdr:rowOff>
    </xdr:from>
    <xdr:ext cx="405111" cy="259045"/>
    <xdr:sp macro="" textlink="">
      <xdr:nvSpPr>
        <xdr:cNvPr id="178" name="【体育館・プール】&#10;有形固定資産減価償却率該当値テキスト"/>
        <xdr:cNvSpPr txBox="1"/>
      </xdr:nvSpPr>
      <xdr:spPr>
        <a:xfrm>
          <a:off x="4673600" y="1011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22352</xdr:rowOff>
    </xdr:from>
    <xdr:to>
      <xdr:col>20</xdr:col>
      <xdr:colOff>38100</xdr:colOff>
      <xdr:row>60</xdr:row>
      <xdr:rowOff>123952</xdr:rowOff>
    </xdr:to>
    <xdr:sp macro="" textlink="">
      <xdr:nvSpPr>
        <xdr:cNvPr id="179" name="楕円 178"/>
        <xdr:cNvSpPr/>
      </xdr:nvSpPr>
      <xdr:spPr>
        <a:xfrm>
          <a:off x="3746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32004</xdr:rowOff>
    </xdr:from>
    <xdr:to>
      <xdr:col>24</xdr:col>
      <xdr:colOff>63500</xdr:colOff>
      <xdr:row>60</xdr:row>
      <xdr:rowOff>73152</xdr:rowOff>
    </xdr:to>
    <xdr:cxnSp macro="">
      <xdr:nvCxnSpPr>
        <xdr:cNvPr id="180" name="直線コネクタ 179"/>
        <xdr:cNvCxnSpPr/>
      </xdr:nvCxnSpPr>
      <xdr:spPr>
        <a:xfrm flipV="1">
          <a:off x="3797300" y="103190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45212</xdr:rowOff>
    </xdr:from>
    <xdr:to>
      <xdr:col>15</xdr:col>
      <xdr:colOff>101600</xdr:colOff>
      <xdr:row>60</xdr:row>
      <xdr:rowOff>146812</xdr:rowOff>
    </xdr:to>
    <xdr:sp macro="" textlink="">
      <xdr:nvSpPr>
        <xdr:cNvPr id="181" name="楕円 180"/>
        <xdr:cNvSpPr/>
      </xdr:nvSpPr>
      <xdr:spPr>
        <a:xfrm>
          <a:off x="2857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73152</xdr:rowOff>
    </xdr:from>
    <xdr:to>
      <xdr:col>19</xdr:col>
      <xdr:colOff>177800</xdr:colOff>
      <xdr:row>60</xdr:row>
      <xdr:rowOff>96012</xdr:rowOff>
    </xdr:to>
    <xdr:cxnSp macro="">
      <xdr:nvCxnSpPr>
        <xdr:cNvPr id="182" name="直線コネクタ 181"/>
        <xdr:cNvCxnSpPr/>
      </xdr:nvCxnSpPr>
      <xdr:spPr>
        <a:xfrm flipV="1">
          <a:off x="2908300" y="10360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83" name="楕円 182"/>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60</xdr:row>
      <xdr:rowOff>96012</xdr:rowOff>
    </xdr:to>
    <xdr:cxnSp macro="">
      <xdr:nvCxnSpPr>
        <xdr:cNvPr id="184" name="直線コネクタ 183"/>
        <xdr:cNvCxnSpPr/>
      </xdr:nvCxnSpPr>
      <xdr:spPr>
        <a:xfrm>
          <a:off x="2019300" y="1014984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140479</xdr:rowOff>
    </xdr:from>
    <xdr:ext cx="405111" cy="259045"/>
    <xdr:sp macro="" textlink="">
      <xdr:nvSpPr>
        <xdr:cNvPr id="188" name="n_1mainValue【体育館・プール】&#10;有形固定資産減価償却率"/>
        <xdr:cNvSpPr txBox="1"/>
      </xdr:nvSpPr>
      <xdr:spPr>
        <a:xfrm>
          <a:off x="3582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163339</xdr:rowOff>
    </xdr:from>
    <xdr:ext cx="405111" cy="259045"/>
    <xdr:sp macro="" textlink="">
      <xdr:nvSpPr>
        <xdr:cNvPr id="189" name="n_2mainValue【体育館・プール】&#10;有形固定資産減価償却率"/>
        <xdr:cNvSpPr txBox="1"/>
      </xdr:nvSpPr>
      <xdr:spPr>
        <a:xfrm>
          <a:off x="2705744" y="1010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101617</xdr:rowOff>
    </xdr:from>
    <xdr:ext cx="405111" cy="259045"/>
    <xdr:sp macro="" textlink="">
      <xdr:nvSpPr>
        <xdr:cNvPr id="190" name="n_3mainValue【体育館・プール】&#10;有形固定資産減価償却率"/>
        <xdr:cNvSpPr txBox="1"/>
      </xdr:nvSpPr>
      <xdr:spPr>
        <a:xfrm>
          <a:off x="1816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123190</xdr:rowOff>
    </xdr:from>
    <xdr:to>
      <xdr:col>55</xdr:col>
      <xdr:colOff>50800</xdr:colOff>
      <xdr:row>62</xdr:row>
      <xdr:rowOff>53340</xdr:rowOff>
    </xdr:to>
    <xdr:sp macro="" textlink="">
      <xdr:nvSpPr>
        <xdr:cNvPr id="229" name="楕円 228"/>
        <xdr:cNvSpPr/>
      </xdr:nvSpPr>
      <xdr:spPr>
        <a:xfrm>
          <a:off x="10426700" y="105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146067</xdr:rowOff>
    </xdr:from>
    <xdr:ext cx="469744" cy="259045"/>
    <xdr:sp macro="" textlink="">
      <xdr:nvSpPr>
        <xdr:cNvPr id="230" name="【体育館・プール】&#10;一人当たり面積該当値テキスト"/>
        <xdr:cNvSpPr txBox="1"/>
      </xdr:nvSpPr>
      <xdr:spPr>
        <a:xfrm>
          <a:off x="10515600"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130810</xdr:rowOff>
    </xdr:from>
    <xdr:to>
      <xdr:col>50</xdr:col>
      <xdr:colOff>165100</xdr:colOff>
      <xdr:row>62</xdr:row>
      <xdr:rowOff>60960</xdr:rowOff>
    </xdr:to>
    <xdr:sp macro="" textlink="">
      <xdr:nvSpPr>
        <xdr:cNvPr id="231" name="楕円 230"/>
        <xdr:cNvSpPr/>
      </xdr:nvSpPr>
      <xdr:spPr>
        <a:xfrm>
          <a:off x="9588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2540</xdr:rowOff>
    </xdr:from>
    <xdr:to>
      <xdr:col>55</xdr:col>
      <xdr:colOff>0</xdr:colOff>
      <xdr:row>62</xdr:row>
      <xdr:rowOff>10160</xdr:rowOff>
    </xdr:to>
    <xdr:cxnSp macro="">
      <xdr:nvCxnSpPr>
        <xdr:cNvPr id="232" name="直線コネクタ 231"/>
        <xdr:cNvCxnSpPr/>
      </xdr:nvCxnSpPr>
      <xdr:spPr>
        <a:xfrm flipV="1">
          <a:off x="9639300" y="10632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83820</xdr:rowOff>
    </xdr:from>
    <xdr:to>
      <xdr:col>46</xdr:col>
      <xdr:colOff>38100</xdr:colOff>
      <xdr:row>62</xdr:row>
      <xdr:rowOff>13970</xdr:rowOff>
    </xdr:to>
    <xdr:sp macro="" textlink="">
      <xdr:nvSpPr>
        <xdr:cNvPr id="233" name="楕円 232"/>
        <xdr:cNvSpPr/>
      </xdr:nvSpPr>
      <xdr:spPr>
        <a:xfrm>
          <a:off x="86995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134620</xdr:rowOff>
    </xdr:from>
    <xdr:to>
      <xdr:col>50</xdr:col>
      <xdr:colOff>114300</xdr:colOff>
      <xdr:row>62</xdr:row>
      <xdr:rowOff>10160</xdr:rowOff>
    </xdr:to>
    <xdr:cxnSp macro="">
      <xdr:nvCxnSpPr>
        <xdr:cNvPr id="234" name="直線コネクタ 233"/>
        <xdr:cNvCxnSpPr/>
      </xdr:nvCxnSpPr>
      <xdr:spPr>
        <a:xfrm>
          <a:off x="8750300" y="1059307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127000</xdr:rowOff>
    </xdr:from>
    <xdr:to>
      <xdr:col>41</xdr:col>
      <xdr:colOff>101600</xdr:colOff>
      <xdr:row>62</xdr:row>
      <xdr:rowOff>57150</xdr:rowOff>
    </xdr:to>
    <xdr:sp macro="" textlink="">
      <xdr:nvSpPr>
        <xdr:cNvPr id="235" name="楕円 234"/>
        <xdr:cNvSpPr/>
      </xdr:nvSpPr>
      <xdr:spPr>
        <a:xfrm>
          <a:off x="781050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134620</xdr:rowOff>
    </xdr:from>
    <xdr:to>
      <xdr:col>45</xdr:col>
      <xdr:colOff>177800</xdr:colOff>
      <xdr:row>62</xdr:row>
      <xdr:rowOff>6350</xdr:rowOff>
    </xdr:to>
    <xdr:cxnSp macro="">
      <xdr:nvCxnSpPr>
        <xdr:cNvPr id="236" name="直線コネクタ 235"/>
        <xdr:cNvCxnSpPr/>
      </xdr:nvCxnSpPr>
      <xdr:spPr>
        <a:xfrm flipV="1">
          <a:off x="7861300" y="1059307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8"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71137</xdr:rowOff>
    </xdr:from>
    <xdr:ext cx="469744" cy="259045"/>
    <xdr:sp macro="" textlink="">
      <xdr:nvSpPr>
        <xdr:cNvPr id="239" name="n_3aveValue【体育館・プール】&#10;一人当たり面積"/>
        <xdr:cNvSpPr txBox="1"/>
      </xdr:nvSpPr>
      <xdr:spPr>
        <a:xfrm>
          <a:off x="7626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77487</xdr:rowOff>
    </xdr:from>
    <xdr:ext cx="469744" cy="259045"/>
    <xdr:sp macro="" textlink="">
      <xdr:nvSpPr>
        <xdr:cNvPr id="240" name="n_1mainValue【体育館・プール】&#10;一人当たり面積"/>
        <xdr:cNvSpPr txBox="1"/>
      </xdr:nvSpPr>
      <xdr:spPr>
        <a:xfrm>
          <a:off x="93917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30497</xdr:rowOff>
    </xdr:from>
    <xdr:ext cx="469744" cy="259045"/>
    <xdr:sp macro="" textlink="">
      <xdr:nvSpPr>
        <xdr:cNvPr id="241" name="n_2mainValue【体育館・プール】&#10;一人当たり面積"/>
        <xdr:cNvSpPr txBox="1"/>
      </xdr:nvSpPr>
      <xdr:spPr>
        <a:xfrm>
          <a:off x="8515427"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73677</xdr:rowOff>
    </xdr:from>
    <xdr:ext cx="469744" cy="259045"/>
    <xdr:sp macro="" textlink="">
      <xdr:nvSpPr>
        <xdr:cNvPr id="242" name="n_3mainValue【体育館・プール】&#10;一人当たり面積"/>
        <xdr:cNvSpPr txBox="1"/>
      </xdr:nvSpPr>
      <xdr:spPr>
        <a:xfrm>
          <a:off x="76264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122555</xdr:rowOff>
    </xdr:from>
    <xdr:to>
      <xdr:col>24</xdr:col>
      <xdr:colOff>114300</xdr:colOff>
      <xdr:row>81</xdr:row>
      <xdr:rowOff>52705</xdr:rowOff>
    </xdr:to>
    <xdr:sp macro="" textlink="">
      <xdr:nvSpPr>
        <xdr:cNvPr id="282" name="楕円 281"/>
        <xdr:cNvSpPr/>
      </xdr:nvSpPr>
      <xdr:spPr>
        <a:xfrm>
          <a:off x="4584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145432</xdr:rowOff>
    </xdr:from>
    <xdr:ext cx="405111" cy="259045"/>
    <xdr:sp macro="" textlink="">
      <xdr:nvSpPr>
        <xdr:cNvPr id="283" name="【福祉施設】&#10;有形固定資産減価償却率該当値テキスト"/>
        <xdr:cNvSpPr txBox="1"/>
      </xdr:nvSpPr>
      <xdr:spPr>
        <a:xfrm>
          <a:off x="4673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284" name="楕円 283"/>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xdr:rowOff>
    </xdr:from>
    <xdr:to>
      <xdr:col>24</xdr:col>
      <xdr:colOff>63500</xdr:colOff>
      <xdr:row>81</xdr:row>
      <xdr:rowOff>49530</xdr:rowOff>
    </xdr:to>
    <xdr:cxnSp macro="">
      <xdr:nvCxnSpPr>
        <xdr:cNvPr id="285" name="直線コネクタ 284"/>
        <xdr:cNvCxnSpPr/>
      </xdr:nvCxnSpPr>
      <xdr:spPr>
        <a:xfrm flipV="1">
          <a:off x="3797300" y="138893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286" name="楕円 285"/>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95250</xdr:rowOff>
    </xdr:to>
    <xdr:cxnSp macro="">
      <xdr:nvCxnSpPr>
        <xdr:cNvPr id="287" name="直線コネクタ 286"/>
        <xdr:cNvCxnSpPr/>
      </xdr:nvCxnSpPr>
      <xdr:spPr>
        <a:xfrm flipV="1">
          <a:off x="2908300" y="13936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2539</xdr:rowOff>
    </xdr:from>
    <xdr:to>
      <xdr:col>10</xdr:col>
      <xdr:colOff>165100</xdr:colOff>
      <xdr:row>81</xdr:row>
      <xdr:rowOff>104139</xdr:rowOff>
    </xdr:to>
    <xdr:sp macro="" textlink="">
      <xdr:nvSpPr>
        <xdr:cNvPr id="288" name="楕円 287"/>
        <xdr:cNvSpPr/>
      </xdr:nvSpPr>
      <xdr:spPr>
        <a:xfrm>
          <a:off x="1968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53339</xdr:rowOff>
    </xdr:from>
    <xdr:to>
      <xdr:col>15</xdr:col>
      <xdr:colOff>50800</xdr:colOff>
      <xdr:row>81</xdr:row>
      <xdr:rowOff>95250</xdr:rowOff>
    </xdr:to>
    <xdr:cxnSp macro="">
      <xdr:nvCxnSpPr>
        <xdr:cNvPr id="289" name="直線コネクタ 288"/>
        <xdr:cNvCxnSpPr/>
      </xdr:nvCxnSpPr>
      <xdr:spPr>
        <a:xfrm>
          <a:off x="2019300" y="13940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293" name="n_1mainValue【福祉施設】&#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94" name="n_2main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95" name="n_3mainValue【福祉施設】&#10;有形固定資産減価償却率"/>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33592</xdr:rowOff>
    </xdr:from>
    <xdr:to>
      <xdr:col>55</xdr:col>
      <xdr:colOff>50800</xdr:colOff>
      <xdr:row>85</xdr:row>
      <xdr:rowOff>135192</xdr:rowOff>
    </xdr:to>
    <xdr:sp macro="" textlink="">
      <xdr:nvSpPr>
        <xdr:cNvPr id="330" name="楕円 329"/>
        <xdr:cNvSpPr/>
      </xdr:nvSpPr>
      <xdr:spPr>
        <a:xfrm>
          <a:off x="10426700" y="14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119969</xdr:rowOff>
    </xdr:from>
    <xdr:ext cx="469744" cy="259045"/>
    <xdr:sp macro="" textlink="">
      <xdr:nvSpPr>
        <xdr:cNvPr id="331" name="【福祉施設】&#10;一人当たり面積該当値テキスト"/>
        <xdr:cNvSpPr txBox="1"/>
      </xdr:nvSpPr>
      <xdr:spPr>
        <a:xfrm>
          <a:off x="10515600" y="1452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34162</xdr:rowOff>
    </xdr:from>
    <xdr:to>
      <xdr:col>50</xdr:col>
      <xdr:colOff>165100</xdr:colOff>
      <xdr:row>85</xdr:row>
      <xdr:rowOff>135762</xdr:rowOff>
    </xdr:to>
    <xdr:sp macro="" textlink="">
      <xdr:nvSpPr>
        <xdr:cNvPr id="332" name="楕円 331"/>
        <xdr:cNvSpPr/>
      </xdr:nvSpPr>
      <xdr:spPr>
        <a:xfrm>
          <a:off x="9588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84392</xdr:rowOff>
    </xdr:from>
    <xdr:to>
      <xdr:col>55</xdr:col>
      <xdr:colOff>0</xdr:colOff>
      <xdr:row>85</xdr:row>
      <xdr:rowOff>84962</xdr:rowOff>
    </xdr:to>
    <xdr:cxnSp macro="">
      <xdr:nvCxnSpPr>
        <xdr:cNvPr id="333" name="直線コネクタ 332"/>
        <xdr:cNvCxnSpPr/>
      </xdr:nvCxnSpPr>
      <xdr:spPr>
        <a:xfrm flipV="1">
          <a:off x="9639300" y="14657642"/>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34162</xdr:rowOff>
    </xdr:from>
    <xdr:to>
      <xdr:col>46</xdr:col>
      <xdr:colOff>38100</xdr:colOff>
      <xdr:row>85</xdr:row>
      <xdr:rowOff>135762</xdr:rowOff>
    </xdr:to>
    <xdr:sp macro="" textlink="">
      <xdr:nvSpPr>
        <xdr:cNvPr id="334" name="楕円 333"/>
        <xdr:cNvSpPr/>
      </xdr:nvSpPr>
      <xdr:spPr>
        <a:xfrm>
          <a:off x="8699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84962</xdr:rowOff>
    </xdr:from>
    <xdr:to>
      <xdr:col>50</xdr:col>
      <xdr:colOff>114300</xdr:colOff>
      <xdr:row>85</xdr:row>
      <xdr:rowOff>84962</xdr:rowOff>
    </xdr:to>
    <xdr:cxnSp macro="">
      <xdr:nvCxnSpPr>
        <xdr:cNvPr id="335" name="直線コネクタ 334"/>
        <xdr:cNvCxnSpPr/>
      </xdr:nvCxnSpPr>
      <xdr:spPr>
        <a:xfrm>
          <a:off x="8750300" y="14658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34734</xdr:rowOff>
    </xdr:from>
    <xdr:to>
      <xdr:col>41</xdr:col>
      <xdr:colOff>101600</xdr:colOff>
      <xdr:row>85</xdr:row>
      <xdr:rowOff>136334</xdr:rowOff>
    </xdr:to>
    <xdr:sp macro="" textlink="">
      <xdr:nvSpPr>
        <xdr:cNvPr id="336" name="楕円 335"/>
        <xdr:cNvSpPr/>
      </xdr:nvSpPr>
      <xdr:spPr>
        <a:xfrm>
          <a:off x="7810500" y="146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84962</xdr:rowOff>
    </xdr:from>
    <xdr:to>
      <xdr:col>45</xdr:col>
      <xdr:colOff>177800</xdr:colOff>
      <xdr:row>85</xdr:row>
      <xdr:rowOff>85534</xdr:rowOff>
    </xdr:to>
    <xdr:cxnSp macro="">
      <xdr:nvCxnSpPr>
        <xdr:cNvPr id="337" name="直線コネクタ 336"/>
        <xdr:cNvCxnSpPr/>
      </xdr:nvCxnSpPr>
      <xdr:spPr>
        <a:xfrm flipV="1">
          <a:off x="7861300" y="1465821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126889</xdr:rowOff>
    </xdr:from>
    <xdr:ext cx="469744" cy="259045"/>
    <xdr:sp macro="" textlink="">
      <xdr:nvSpPr>
        <xdr:cNvPr id="341" name="n_1mainValue【福祉施設】&#10;一人当たり面積"/>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126889</xdr:rowOff>
    </xdr:from>
    <xdr:ext cx="469744" cy="259045"/>
    <xdr:sp macro="" textlink="">
      <xdr:nvSpPr>
        <xdr:cNvPr id="342" name="n_2mainValue【福祉施設】&#10;一人当たり面積"/>
        <xdr:cNvSpPr txBox="1"/>
      </xdr:nvSpPr>
      <xdr:spPr>
        <a:xfrm>
          <a:off x="8515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127461</xdr:rowOff>
    </xdr:from>
    <xdr:ext cx="469744" cy="259045"/>
    <xdr:sp macro="" textlink="">
      <xdr:nvSpPr>
        <xdr:cNvPr id="343" name="n_3mainValue【福祉施設】&#10;一人当たり面積"/>
        <xdr:cNvSpPr txBox="1"/>
      </xdr:nvSpPr>
      <xdr:spPr>
        <a:xfrm>
          <a:off x="7626427" y="1470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384" name="楕円 383"/>
        <xdr:cNvSpPr/>
      </xdr:nvSpPr>
      <xdr:spPr>
        <a:xfrm>
          <a:off x="4584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385" name="【市民会館】&#10;有形固定資産減価償却率該当値テキスト"/>
        <xdr:cNvSpPr txBox="1"/>
      </xdr:nvSpPr>
      <xdr:spPr>
        <a:xfrm>
          <a:off x="4673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107043</xdr:rowOff>
    </xdr:from>
    <xdr:to>
      <xdr:col>20</xdr:col>
      <xdr:colOff>38100</xdr:colOff>
      <xdr:row>103</xdr:row>
      <xdr:rowOff>37193</xdr:rowOff>
    </xdr:to>
    <xdr:sp macro="" textlink="">
      <xdr:nvSpPr>
        <xdr:cNvPr id="386" name="楕円 385"/>
        <xdr:cNvSpPr/>
      </xdr:nvSpPr>
      <xdr:spPr>
        <a:xfrm>
          <a:off x="3746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102</xdr:row>
      <xdr:rowOff>157843</xdr:rowOff>
    </xdr:to>
    <xdr:cxnSp macro="">
      <xdr:nvCxnSpPr>
        <xdr:cNvPr id="387" name="直線コネクタ 386"/>
        <xdr:cNvCxnSpPr/>
      </xdr:nvCxnSpPr>
      <xdr:spPr>
        <a:xfrm flipV="1">
          <a:off x="3797300" y="176098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142966</xdr:rowOff>
    </xdr:from>
    <xdr:to>
      <xdr:col>15</xdr:col>
      <xdr:colOff>101600</xdr:colOff>
      <xdr:row>103</xdr:row>
      <xdr:rowOff>73116</xdr:rowOff>
    </xdr:to>
    <xdr:sp macro="" textlink="">
      <xdr:nvSpPr>
        <xdr:cNvPr id="388" name="楕円 387"/>
        <xdr:cNvSpPr/>
      </xdr:nvSpPr>
      <xdr:spPr>
        <a:xfrm>
          <a:off x="2857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157843</xdr:rowOff>
    </xdr:from>
    <xdr:to>
      <xdr:col>19</xdr:col>
      <xdr:colOff>177800</xdr:colOff>
      <xdr:row>103</xdr:row>
      <xdr:rowOff>22316</xdr:rowOff>
    </xdr:to>
    <xdr:cxnSp macro="">
      <xdr:nvCxnSpPr>
        <xdr:cNvPr id="389" name="直線コネクタ 388"/>
        <xdr:cNvCxnSpPr/>
      </xdr:nvCxnSpPr>
      <xdr:spPr>
        <a:xfrm flipV="1">
          <a:off x="2908300" y="17645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7438</xdr:rowOff>
    </xdr:from>
    <xdr:to>
      <xdr:col>10</xdr:col>
      <xdr:colOff>165100</xdr:colOff>
      <xdr:row>103</xdr:row>
      <xdr:rowOff>109038</xdr:rowOff>
    </xdr:to>
    <xdr:sp macro="" textlink="">
      <xdr:nvSpPr>
        <xdr:cNvPr id="390" name="楕円 389"/>
        <xdr:cNvSpPr/>
      </xdr:nvSpPr>
      <xdr:spPr>
        <a:xfrm>
          <a:off x="1968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22316</xdr:rowOff>
    </xdr:from>
    <xdr:to>
      <xdr:col>15</xdr:col>
      <xdr:colOff>50800</xdr:colOff>
      <xdr:row>103</xdr:row>
      <xdr:rowOff>58238</xdr:rowOff>
    </xdr:to>
    <xdr:cxnSp macro="">
      <xdr:nvCxnSpPr>
        <xdr:cNvPr id="391" name="直線コネクタ 390"/>
        <xdr:cNvCxnSpPr/>
      </xdr:nvCxnSpPr>
      <xdr:spPr>
        <a:xfrm flipV="1">
          <a:off x="2019300" y="176816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94" name="n_3aveValue【市民会館】&#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53720</xdr:rowOff>
    </xdr:from>
    <xdr:ext cx="405111" cy="259045"/>
    <xdr:sp macro="" textlink="">
      <xdr:nvSpPr>
        <xdr:cNvPr id="395" name="n_1mainValue【市民会館】&#10;有形固定資産減価償却率"/>
        <xdr:cNvSpPr txBox="1"/>
      </xdr:nvSpPr>
      <xdr:spPr>
        <a:xfrm>
          <a:off x="3582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89643</xdr:rowOff>
    </xdr:from>
    <xdr:ext cx="405111" cy="259045"/>
    <xdr:sp macro="" textlink="">
      <xdr:nvSpPr>
        <xdr:cNvPr id="396" name="n_2mainValue【市民会館】&#10;有形固定資産減価償却率"/>
        <xdr:cNvSpPr txBox="1"/>
      </xdr:nvSpPr>
      <xdr:spPr>
        <a:xfrm>
          <a:off x="2705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125565</xdr:rowOff>
    </xdr:from>
    <xdr:ext cx="405111" cy="259045"/>
    <xdr:sp macro="" textlink="">
      <xdr:nvSpPr>
        <xdr:cNvPr id="397" name="n_3mainValue【市民会館】&#10;有形固定資産減価償却率"/>
        <xdr:cNvSpPr txBox="1"/>
      </xdr:nvSpPr>
      <xdr:spPr>
        <a:xfrm>
          <a:off x="1816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36" name="楕円 435"/>
        <xdr:cNvSpPr/>
      </xdr:nvSpPr>
      <xdr:spPr>
        <a:xfrm>
          <a:off x="10426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437" name="【市民会館】&#10;一人当たり面積該当値テキスト"/>
        <xdr:cNvSpPr txBox="1"/>
      </xdr:nvSpPr>
      <xdr:spPr>
        <a:xfrm>
          <a:off x="10515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38" name="楕円 437"/>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144780</xdr:rowOff>
    </xdr:to>
    <xdr:cxnSp macro="">
      <xdr:nvCxnSpPr>
        <xdr:cNvPr id="439" name="直線コネクタ 438"/>
        <xdr:cNvCxnSpPr/>
      </xdr:nvCxnSpPr>
      <xdr:spPr>
        <a:xfrm flipV="1">
          <a:off x="9639300" y="18310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97789</xdr:rowOff>
    </xdr:from>
    <xdr:to>
      <xdr:col>46</xdr:col>
      <xdr:colOff>38100</xdr:colOff>
      <xdr:row>107</xdr:row>
      <xdr:rowOff>27939</xdr:rowOff>
    </xdr:to>
    <xdr:sp macro="" textlink="">
      <xdr:nvSpPr>
        <xdr:cNvPr id="440" name="楕円 439"/>
        <xdr:cNvSpPr/>
      </xdr:nvSpPr>
      <xdr:spPr>
        <a:xfrm>
          <a:off x="8699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148589</xdr:rowOff>
    </xdr:to>
    <xdr:cxnSp macro="">
      <xdr:nvCxnSpPr>
        <xdr:cNvPr id="441" name="直線コネクタ 440"/>
        <xdr:cNvCxnSpPr/>
      </xdr:nvCxnSpPr>
      <xdr:spPr>
        <a:xfrm flipV="1">
          <a:off x="8750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105411</xdr:rowOff>
    </xdr:from>
    <xdr:to>
      <xdr:col>41</xdr:col>
      <xdr:colOff>101600</xdr:colOff>
      <xdr:row>107</xdr:row>
      <xdr:rowOff>35561</xdr:rowOff>
    </xdr:to>
    <xdr:sp macro="" textlink="">
      <xdr:nvSpPr>
        <xdr:cNvPr id="442" name="楕円 441"/>
        <xdr:cNvSpPr/>
      </xdr:nvSpPr>
      <xdr:spPr>
        <a:xfrm>
          <a:off x="781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148589</xdr:rowOff>
    </xdr:from>
    <xdr:to>
      <xdr:col>45</xdr:col>
      <xdr:colOff>177800</xdr:colOff>
      <xdr:row>106</xdr:row>
      <xdr:rowOff>156211</xdr:rowOff>
    </xdr:to>
    <xdr:cxnSp macro="">
      <xdr:nvCxnSpPr>
        <xdr:cNvPr id="443" name="直線コネクタ 442"/>
        <xdr:cNvCxnSpPr/>
      </xdr:nvCxnSpPr>
      <xdr:spPr>
        <a:xfrm flipV="1">
          <a:off x="7861300" y="18322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46"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47" name="n_1mainValue【市民会館】&#10;一人当たり面積"/>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19066</xdr:rowOff>
    </xdr:from>
    <xdr:ext cx="469744" cy="259045"/>
    <xdr:sp macro="" textlink="">
      <xdr:nvSpPr>
        <xdr:cNvPr id="448" name="n_2mainValue【市民会館】&#10;一人当たり面積"/>
        <xdr:cNvSpPr txBox="1"/>
      </xdr:nvSpPr>
      <xdr:spPr>
        <a:xfrm>
          <a:off x="8515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26688</xdr:rowOff>
    </xdr:from>
    <xdr:ext cx="469744" cy="259045"/>
    <xdr:sp macro="" textlink="">
      <xdr:nvSpPr>
        <xdr:cNvPr id="449" name="n_3mainValue【市民会館】&#10;一人当たり面積"/>
        <xdr:cNvSpPr txBox="1"/>
      </xdr:nvSpPr>
      <xdr:spPr>
        <a:xfrm>
          <a:off x="7626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80"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23767</xdr:rowOff>
    </xdr:from>
    <xdr:to>
      <xdr:col>85</xdr:col>
      <xdr:colOff>177800</xdr:colOff>
      <xdr:row>37</xdr:row>
      <xdr:rowOff>125367</xdr:rowOff>
    </xdr:to>
    <xdr:sp macro="" textlink="">
      <xdr:nvSpPr>
        <xdr:cNvPr id="490" name="楕円 489"/>
        <xdr:cNvSpPr/>
      </xdr:nvSpPr>
      <xdr:spPr>
        <a:xfrm>
          <a:off x="16268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2194</xdr:rowOff>
    </xdr:from>
    <xdr:ext cx="405111" cy="259045"/>
    <xdr:sp macro="" textlink="">
      <xdr:nvSpPr>
        <xdr:cNvPr id="491" name="【一般廃棄物処理施設】&#10;有形固定資産減価償却率該当値テキスト"/>
        <xdr:cNvSpPr txBox="1"/>
      </xdr:nvSpPr>
      <xdr:spPr>
        <a:xfrm>
          <a:off x="16357600"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66222</xdr:rowOff>
    </xdr:from>
    <xdr:to>
      <xdr:col>81</xdr:col>
      <xdr:colOff>101600</xdr:colOff>
      <xdr:row>37</xdr:row>
      <xdr:rowOff>167822</xdr:rowOff>
    </xdr:to>
    <xdr:sp macro="" textlink="">
      <xdr:nvSpPr>
        <xdr:cNvPr id="492" name="楕円 491"/>
        <xdr:cNvSpPr/>
      </xdr:nvSpPr>
      <xdr:spPr>
        <a:xfrm>
          <a:off x="15430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74567</xdr:rowOff>
    </xdr:from>
    <xdr:to>
      <xdr:col>85</xdr:col>
      <xdr:colOff>127000</xdr:colOff>
      <xdr:row>37</xdr:row>
      <xdr:rowOff>117022</xdr:rowOff>
    </xdr:to>
    <xdr:cxnSp macro="">
      <xdr:nvCxnSpPr>
        <xdr:cNvPr id="493" name="直線コネクタ 492"/>
        <xdr:cNvCxnSpPr/>
      </xdr:nvCxnSpPr>
      <xdr:spPr>
        <a:xfrm flipV="1">
          <a:off x="15481300" y="641821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102144</xdr:rowOff>
    </xdr:from>
    <xdr:to>
      <xdr:col>76</xdr:col>
      <xdr:colOff>165100</xdr:colOff>
      <xdr:row>38</xdr:row>
      <xdr:rowOff>32294</xdr:rowOff>
    </xdr:to>
    <xdr:sp macro="" textlink="">
      <xdr:nvSpPr>
        <xdr:cNvPr id="494" name="楕円 493"/>
        <xdr:cNvSpPr/>
      </xdr:nvSpPr>
      <xdr:spPr>
        <a:xfrm>
          <a:off x="14541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117022</xdr:rowOff>
    </xdr:from>
    <xdr:to>
      <xdr:col>81</xdr:col>
      <xdr:colOff>50800</xdr:colOff>
      <xdr:row>37</xdr:row>
      <xdr:rowOff>152944</xdr:rowOff>
    </xdr:to>
    <xdr:cxnSp macro="">
      <xdr:nvCxnSpPr>
        <xdr:cNvPr id="495" name="直線コネクタ 494"/>
        <xdr:cNvCxnSpPr/>
      </xdr:nvCxnSpPr>
      <xdr:spPr>
        <a:xfrm flipV="1">
          <a:off x="14592300" y="64606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96" name="楕円 495"/>
        <xdr:cNvSpPr/>
      </xdr:nvSpPr>
      <xdr:spPr>
        <a:xfrm>
          <a:off x="13652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152944</xdr:rowOff>
    </xdr:from>
    <xdr:to>
      <xdr:col>76</xdr:col>
      <xdr:colOff>114300</xdr:colOff>
      <xdr:row>38</xdr:row>
      <xdr:rowOff>25581</xdr:rowOff>
    </xdr:to>
    <xdr:cxnSp macro="">
      <xdr:nvCxnSpPr>
        <xdr:cNvPr id="497" name="直線コネクタ 496"/>
        <xdr:cNvCxnSpPr/>
      </xdr:nvCxnSpPr>
      <xdr:spPr>
        <a:xfrm flipV="1">
          <a:off x="13703300" y="64965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98"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9"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500"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158949</xdr:rowOff>
    </xdr:from>
    <xdr:ext cx="405111" cy="259045"/>
    <xdr:sp macro="" textlink="">
      <xdr:nvSpPr>
        <xdr:cNvPr id="501" name="n_1mainValue【一般廃棄物処理施設】&#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23421</xdr:rowOff>
    </xdr:from>
    <xdr:ext cx="405111" cy="259045"/>
    <xdr:sp macro="" textlink="">
      <xdr:nvSpPr>
        <xdr:cNvPr id="502" name="n_2mainValue【一般廃棄物処理施設】&#10;有形固定資産減価償却率"/>
        <xdr:cNvSpPr txBox="1"/>
      </xdr:nvSpPr>
      <xdr:spPr>
        <a:xfrm>
          <a:off x="14389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503" name="n_3mainValue【一般廃棄物処理施設】&#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7" name="テキスト ボックス 51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9" name="テキスト ボックス 51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1" name="テキスト ボックス 52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9" name="直線コネクタ 528"/>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30"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31" name="直線コネクタ 530"/>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32"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3" name="直線コネクタ 532"/>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34"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5" name="フローチャート: 判断 534"/>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6" name="フローチャート: 判断 535"/>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7" name="フローチャート: 判断 536"/>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8" name="フローチャート: 判断 537"/>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129841</xdr:rowOff>
    </xdr:from>
    <xdr:to>
      <xdr:col>116</xdr:col>
      <xdr:colOff>114300</xdr:colOff>
      <xdr:row>41</xdr:row>
      <xdr:rowOff>59991</xdr:rowOff>
    </xdr:to>
    <xdr:sp macro="" textlink="">
      <xdr:nvSpPr>
        <xdr:cNvPr id="544" name="楕円 543"/>
        <xdr:cNvSpPr/>
      </xdr:nvSpPr>
      <xdr:spPr>
        <a:xfrm>
          <a:off x="22110700" y="698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108268</xdr:rowOff>
    </xdr:from>
    <xdr:ext cx="534377" cy="259045"/>
    <xdr:sp macro="" textlink="">
      <xdr:nvSpPr>
        <xdr:cNvPr id="545" name="【一般廃棄物処理施設】&#10;一人当たり有形固定資産（償却資産）額該当値テキスト"/>
        <xdr:cNvSpPr txBox="1"/>
      </xdr:nvSpPr>
      <xdr:spPr>
        <a:xfrm>
          <a:off x="22199600" y="696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133626</xdr:rowOff>
    </xdr:from>
    <xdr:to>
      <xdr:col>112</xdr:col>
      <xdr:colOff>38100</xdr:colOff>
      <xdr:row>41</xdr:row>
      <xdr:rowOff>63776</xdr:rowOff>
    </xdr:to>
    <xdr:sp macro="" textlink="">
      <xdr:nvSpPr>
        <xdr:cNvPr id="546" name="楕円 545"/>
        <xdr:cNvSpPr/>
      </xdr:nvSpPr>
      <xdr:spPr>
        <a:xfrm>
          <a:off x="21272500" y="69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9191</xdr:rowOff>
    </xdr:from>
    <xdr:to>
      <xdr:col>116</xdr:col>
      <xdr:colOff>63500</xdr:colOff>
      <xdr:row>41</xdr:row>
      <xdr:rowOff>12976</xdr:rowOff>
    </xdr:to>
    <xdr:cxnSp macro="">
      <xdr:nvCxnSpPr>
        <xdr:cNvPr id="547" name="直線コネクタ 546"/>
        <xdr:cNvCxnSpPr/>
      </xdr:nvCxnSpPr>
      <xdr:spPr>
        <a:xfrm flipV="1">
          <a:off x="21323300" y="7038641"/>
          <a:ext cx="8382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137982</xdr:rowOff>
    </xdr:from>
    <xdr:to>
      <xdr:col>107</xdr:col>
      <xdr:colOff>101600</xdr:colOff>
      <xdr:row>41</xdr:row>
      <xdr:rowOff>68132</xdr:rowOff>
    </xdr:to>
    <xdr:sp macro="" textlink="">
      <xdr:nvSpPr>
        <xdr:cNvPr id="548" name="楕円 547"/>
        <xdr:cNvSpPr/>
      </xdr:nvSpPr>
      <xdr:spPr>
        <a:xfrm>
          <a:off x="20383500" y="69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12976</xdr:rowOff>
    </xdr:from>
    <xdr:to>
      <xdr:col>111</xdr:col>
      <xdr:colOff>177800</xdr:colOff>
      <xdr:row>41</xdr:row>
      <xdr:rowOff>17332</xdr:rowOff>
    </xdr:to>
    <xdr:cxnSp macro="">
      <xdr:nvCxnSpPr>
        <xdr:cNvPr id="549" name="直線コネクタ 548"/>
        <xdr:cNvCxnSpPr/>
      </xdr:nvCxnSpPr>
      <xdr:spPr>
        <a:xfrm flipV="1">
          <a:off x="20434300" y="7042426"/>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142734</xdr:rowOff>
    </xdr:from>
    <xdr:to>
      <xdr:col>102</xdr:col>
      <xdr:colOff>165100</xdr:colOff>
      <xdr:row>41</xdr:row>
      <xdr:rowOff>72884</xdr:rowOff>
    </xdr:to>
    <xdr:sp macro="" textlink="">
      <xdr:nvSpPr>
        <xdr:cNvPr id="550" name="楕円 549"/>
        <xdr:cNvSpPr/>
      </xdr:nvSpPr>
      <xdr:spPr>
        <a:xfrm>
          <a:off x="19494500" y="70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17332</xdr:rowOff>
    </xdr:from>
    <xdr:to>
      <xdr:col>107</xdr:col>
      <xdr:colOff>50800</xdr:colOff>
      <xdr:row>41</xdr:row>
      <xdr:rowOff>22084</xdr:rowOff>
    </xdr:to>
    <xdr:cxnSp macro="">
      <xdr:nvCxnSpPr>
        <xdr:cNvPr id="551" name="直線コネクタ 550"/>
        <xdr:cNvCxnSpPr/>
      </xdr:nvCxnSpPr>
      <xdr:spPr>
        <a:xfrm flipV="1">
          <a:off x="19545300" y="7046782"/>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52"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5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88811</xdr:rowOff>
    </xdr:from>
    <xdr:ext cx="534377" cy="259045"/>
    <xdr:sp macro="" textlink="">
      <xdr:nvSpPr>
        <xdr:cNvPr id="554" name="n_3aveValue【一般廃棄物処理施設】&#10;一人当たり有形固定資産（償却資産）額"/>
        <xdr:cNvSpPr txBox="1"/>
      </xdr:nvSpPr>
      <xdr:spPr>
        <a:xfrm>
          <a:off x="19278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80303</xdr:rowOff>
    </xdr:from>
    <xdr:ext cx="534377" cy="259045"/>
    <xdr:sp macro="" textlink="">
      <xdr:nvSpPr>
        <xdr:cNvPr id="555" name="n_1mainValue【一般廃棄物処理施設】&#10;一人当たり有形固定資産（償却資産）額"/>
        <xdr:cNvSpPr txBox="1"/>
      </xdr:nvSpPr>
      <xdr:spPr>
        <a:xfrm>
          <a:off x="21043411" y="67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59259</xdr:rowOff>
    </xdr:from>
    <xdr:ext cx="534377" cy="259045"/>
    <xdr:sp macro="" textlink="">
      <xdr:nvSpPr>
        <xdr:cNvPr id="556" name="n_2mainValue【一般廃棄物処理施設】&#10;一人当たり有形固定資産（償却資産）額"/>
        <xdr:cNvSpPr txBox="1"/>
      </xdr:nvSpPr>
      <xdr:spPr>
        <a:xfrm>
          <a:off x="20167111" y="70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89411</xdr:rowOff>
    </xdr:from>
    <xdr:ext cx="534377" cy="259045"/>
    <xdr:sp macro="" textlink="">
      <xdr:nvSpPr>
        <xdr:cNvPr id="557" name="n_3mainValue【一般廃棄物処理施設】&#10;一人当たり有形固定資産（償却資産）額"/>
        <xdr:cNvSpPr txBox="1"/>
      </xdr:nvSpPr>
      <xdr:spPr>
        <a:xfrm>
          <a:off x="19278111" y="67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8" name="直線コネクタ 5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9" name="テキスト ボックス 5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0" name="直線コネクタ 5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1" name="テキスト ボックス 5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2" name="直線コネクタ 5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3" name="テキスト ボックス 5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4" name="直線コネクタ 5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5" name="テキスト ボックス 5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6" name="直線コネクタ 5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7" name="テキスト ボックス 5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8" name="直線コネクタ 5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9" name="テキスト ボックス 5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83" name="直線コネクタ 58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5" name="直線コネクタ 58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7" name="直線コネクタ 58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88"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89" name="フローチャート: 判断 58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90" name="フローチャート: 判断 58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91" name="フローチャート: 判断 59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92" name="フローチャート: 判断 59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84727</xdr:rowOff>
    </xdr:from>
    <xdr:to>
      <xdr:col>85</xdr:col>
      <xdr:colOff>177800</xdr:colOff>
      <xdr:row>61</xdr:row>
      <xdr:rowOff>14877</xdr:rowOff>
    </xdr:to>
    <xdr:sp macro="" textlink="">
      <xdr:nvSpPr>
        <xdr:cNvPr id="598" name="楕円 597"/>
        <xdr:cNvSpPr/>
      </xdr:nvSpPr>
      <xdr:spPr>
        <a:xfrm>
          <a:off x="16268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63154</xdr:rowOff>
    </xdr:from>
    <xdr:ext cx="405111" cy="259045"/>
    <xdr:sp macro="" textlink="">
      <xdr:nvSpPr>
        <xdr:cNvPr id="599" name="【保健センター・保健所】&#10;有形固定資産減価償却率該当値テキスト"/>
        <xdr:cNvSpPr txBox="1"/>
      </xdr:nvSpPr>
      <xdr:spPr>
        <a:xfrm>
          <a:off x="16357600"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600" name="楕円 599"/>
        <xdr:cNvSpPr/>
      </xdr:nvSpPr>
      <xdr:spPr>
        <a:xfrm>
          <a:off x="1543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135527</xdr:rowOff>
    </xdr:from>
    <xdr:to>
      <xdr:col>85</xdr:col>
      <xdr:colOff>127000</xdr:colOff>
      <xdr:row>61</xdr:row>
      <xdr:rowOff>4899</xdr:rowOff>
    </xdr:to>
    <xdr:cxnSp macro="">
      <xdr:nvCxnSpPr>
        <xdr:cNvPr id="601" name="直線コネクタ 600"/>
        <xdr:cNvCxnSpPr/>
      </xdr:nvCxnSpPr>
      <xdr:spPr>
        <a:xfrm flipV="1">
          <a:off x="15481300" y="104225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602" name="楕円 601"/>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61</xdr:row>
      <xdr:rowOff>4899</xdr:rowOff>
    </xdr:to>
    <xdr:cxnSp macro="">
      <xdr:nvCxnSpPr>
        <xdr:cNvPr id="603" name="直線コネクタ 602"/>
        <xdr:cNvCxnSpPr/>
      </xdr:nvCxnSpPr>
      <xdr:spPr>
        <a:xfrm>
          <a:off x="14592300" y="104176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04" name="楕円 603"/>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61</xdr:row>
      <xdr:rowOff>4899</xdr:rowOff>
    </xdr:to>
    <xdr:cxnSp macro="">
      <xdr:nvCxnSpPr>
        <xdr:cNvPr id="605" name="直線コネクタ 604"/>
        <xdr:cNvCxnSpPr/>
      </xdr:nvCxnSpPr>
      <xdr:spPr>
        <a:xfrm flipV="1">
          <a:off x="13703300" y="104176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06"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607"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608"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609" name="n_1mainValue【保健センター・保健所】&#10;有形固定資産減価償却率"/>
        <xdr:cNvSpPr txBox="1"/>
      </xdr:nvSpPr>
      <xdr:spPr>
        <a:xfrm>
          <a:off x="15266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10"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611" name="n_3mainValue【保健センター・保健所】&#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2" name="直線コネクタ 6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3" name="テキスト ボックス 6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4" name="直線コネクタ 6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5" name="テキスト ボックス 6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7" name="テキスト ボックス 62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8" name="直線コネクタ 6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9" name="テキスト ボックス 62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0" name="直線コネクタ 6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1" name="テキスト ボックス 63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3" name="テキスト ボックス 6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35" name="直線コネクタ 634"/>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36"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37" name="直線コネクタ 636"/>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38"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39" name="直線コネクタ 638"/>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40"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41" name="フローチャート: 判断 640"/>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42" name="フローチャート: 判断 641"/>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43" name="フローチャート: 判断 642"/>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44" name="フローチャート: 判断 643"/>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143510</xdr:rowOff>
    </xdr:from>
    <xdr:to>
      <xdr:col>116</xdr:col>
      <xdr:colOff>114300</xdr:colOff>
      <xdr:row>60</xdr:row>
      <xdr:rowOff>73660</xdr:rowOff>
    </xdr:to>
    <xdr:sp macro="" textlink="">
      <xdr:nvSpPr>
        <xdr:cNvPr id="650" name="楕円 649"/>
        <xdr:cNvSpPr/>
      </xdr:nvSpPr>
      <xdr:spPr>
        <a:xfrm>
          <a:off x="22110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166387</xdr:rowOff>
    </xdr:from>
    <xdr:ext cx="469744" cy="259045"/>
    <xdr:sp macro="" textlink="">
      <xdr:nvSpPr>
        <xdr:cNvPr id="651" name="【保健センター・保健所】&#10;一人当たり面積該当値テキスト"/>
        <xdr:cNvSpPr txBox="1"/>
      </xdr:nvSpPr>
      <xdr:spPr>
        <a:xfrm>
          <a:off x="22199600"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154940</xdr:rowOff>
    </xdr:from>
    <xdr:to>
      <xdr:col>112</xdr:col>
      <xdr:colOff>38100</xdr:colOff>
      <xdr:row>60</xdr:row>
      <xdr:rowOff>85090</xdr:rowOff>
    </xdr:to>
    <xdr:sp macro="" textlink="">
      <xdr:nvSpPr>
        <xdr:cNvPr id="652" name="楕円 651"/>
        <xdr:cNvSpPr/>
      </xdr:nvSpPr>
      <xdr:spPr>
        <a:xfrm>
          <a:off x="2127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22860</xdr:rowOff>
    </xdr:from>
    <xdr:to>
      <xdr:col>116</xdr:col>
      <xdr:colOff>63500</xdr:colOff>
      <xdr:row>60</xdr:row>
      <xdr:rowOff>34290</xdr:rowOff>
    </xdr:to>
    <xdr:cxnSp macro="">
      <xdr:nvCxnSpPr>
        <xdr:cNvPr id="653" name="直線コネクタ 652"/>
        <xdr:cNvCxnSpPr/>
      </xdr:nvCxnSpPr>
      <xdr:spPr>
        <a:xfrm flipV="1">
          <a:off x="21323300" y="103098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170180</xdr:rowOff>
    </xdr:from>
    <xdr:to>
      <xdr:col>107</xdr:col>
      <xdr:colOff>101600</xdr:colOff>
      <xdr:row>60</xdr:row>
      <xdr:rowOff>100330</xdr:rowOff>
    </xdr:to>
    <xdr:sp macro="" textlink="">
      <xdr:nvSpPr>
        <xdr:cNvPr id="654" name="楕円 653"/>
        <xdr:cNvSpPr/>
      </xdr:nvSpPr>
      <xdr:spPr>
        <a:xfrm>
          <a:off x="20383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34290</xdr:rowOff>
    </xdr:from>
    <xdr:to>
      <xdr:col>111</xdr:col>
      <xdr:colOff>177800</xdr:colOff>
      <xdr:row>60</xdr:row>
      <xdr:rowOff>49530</xdr:rowOff>
    </xdr:to>
    <xdr:cxnSp macro="">
      <xdr:nvCxnSpPr>
        <xdr:cNvPr id="655" name="直線コネクタ 654"/>
        <xdr:cNvCxnSpPr/>
      </xdr:nvCxnSpPr>
      <xdr:spPr>
        <a:xfrm flipV="1">
          <a:off x="20434300" y="103212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xdr:rowOff>
    </xdr:from>
    <xdr:to>
      <xdr:col>102</xdr:col>
      <xdr:colOff>165100</xdr:colOff>
      <xdr:row>60</xdr:row>
      <xdr:rowOff>111760</xdr:rowOff>
    </xdr:to>
    <xdr:sp macro="" textlink="">
      <xdr:nvSpPr>
        <xdr:cNvPr id="656" name="楕円 655"/>
        <xdr:cNvSpPr/>
      </xdr:nvSpPr>
      <xdr:spPr>
        <a:xfrm>
          <a:off x="19494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49530</xdr:rowOff>
    </xdr:from>
    <xdr:to>
      <xdr:col>107</xdr:col>
      <xdr:colOff>50800</xdr:colOff>
      <xdr:row>60</xdr:row>
      <xdr:rowOff>60960</xdr:rowOff>
    </xdr:to>
    <xdr:cxnSp macro="">
      <xdr:nvCxnSpPr>
        <xdr:cNvPr id="657" name="直線コネクタ 656"/>
        <xdr:cNvCxnSpPr/>
      </xdr:nvCxnSpPr>
      <xdr:spPr>
        <a:xfrm flipV="1">
          <a:off x="19545300" y="10336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658" name="n_1ave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59" name="n_2ave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660" name="n_3aveValue【保健センター・保健所】&#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101617</xdr:rowOff>
    </xdr:from>
    <xdr:ext cx="469744" cy="259045"/>
    <xdr:sp macro="" textlink="">
      <xdr:nvSpPr>
        <xdr:cNvPr id="661" name="n_1mainValue【保健センター・保健所】&#10;一人当たり面積"/>
        <xdr:cNvSpPr txBox="1"/>
      </xdr:nvSpPr>
      <xdr:spPr>
        <a:xfrm>
          <a:off x="21075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116857</xdr:rowOff>
    </xdr:from>
    <xdr:ext cx="469744" cy="259045"/>
    <xdr:sp macro="" textlink="">
      <xdr:nvSpPr>
        <xdr:cNvPr id="662" name="n_2mainValue【保健センター・保健所】&#10;一人当たり面積"/>
        <xdr:cNvSpPr txBox="1"/>
      </xdr:nvSpPr>
      <xdr:spPr>
        <a:xfrm>
          <a:off x="20199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128287</xdr:rowOff>
    </xdr:from>
    <xdr:ext cx="469744" cy="259045"/>
    <xdr:sp macro="" textlink="">
      <xdr:nvSpPr>
        <xdr:cNvPr id="663" name="n_3mainValue【保健センター・保健所】&#10;一人当たり面積"/>
        <xdr:cNvSpPr txBox="1"/>
      </xdr:nvSpPr>
      <xdr:spPr>
        <a:xfrm>
          <a:off x="193104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4" name="テキスト ボックス 6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5" name="直線コネクタ 6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6" name="テキスト ボックス 6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7" name="直線コネクタ 6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8" name="テキスト ボックス 6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9" name="直線コネクタ 6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0" name="テキスト ボックス 6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1" name="直線コネクタ 6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2" name="テキスト ボックス 6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3" name="直線コネクタ 6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4" name="テキスト ボックス 6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88" name="直線コネクタ 68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8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90" name="直線コネクタ 68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9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92" name="直線コネクタ 69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9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94" name="フローチャート: 判断 69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95" name="フローチャート: 判断 69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96" name="フローチャート: 判断 69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97" name="フローチャート: 判断 696"/>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703" name="楕円 702"/>
        <xdr:cNvSpPr/>
      </xdr:nvSpPr>
      <xdr:spPr>
        <a:xfrm>
          <a:off x="16268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19702</xdr:rowOff>
    </xdr:from>
    <xdr:ext cx="405111" cy="259045"/>
    <xdr:sp macro="" textlink="">
      <xdr:nvSpPr>
        <xdr:cNvPr id="704" name="【消防施設】&#10;有形固定資産減価償却率該当値テキスト"/>
        <xdr:cNvSpPr txBox="1"/>
      </xdr:nvSpPr>
      <xdr:spPr>
        <a:xfrm>
          <a:off x="16357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xdr:rowOff>
    </xdr:from>
    <xdr:to>
      <xdr:col>81</xdr:col>
      <xdr:colOff>101600</xdr:colOff>
      <xdr:row>81</xdr:row>
      <xdr:rowOff>117475</xdr:rowOff>
    </xdr:to>
    <xdr:sp macro="" textlink="">
      <xdr:nvSpPr>
        <xdr:cNvPr id="705" name="楕円 704"/>
        <xdr:cNvSpPr/>
      </xdr:nvSpPr>
      <xdr:spPr>
        <a:xfrm>
          <a:off x="15430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47625</xdr:rowOff>
    </xdr:from>
    <xdr:to>
      <xdr:col>85</xdr:col>
      <xdr:colOff>127000</xdr:colOff>
      <xdr:row>81</xdr:row>
      <xdr:rowOff>66675</xdr:rowOff>
    </xdr:to>
    <xdr:cxnSp macro="">
      <xdr:nvCxnSpPr>
        <xdr:cNvPr id="706" name="直線コネクタ 705"/>
        <xdr:cNvCxnSpPr/>
      </xdr:nvCxnSpPr>
      <xdr:spPr>
        <a:xfrm flipV="1">
          <a:off x="15481300" y="139350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86361</xdr:rowOff>
    </xdr:from>
    <xdr:to>
      <xdr:col>76</xdr:col>
      <xdr:colOff>165100</xdr:colOff>
      <xdr:row>82</xdr:row>
      <xdr:rowOff>16511</xdr:rowOff>
    </xdr:to>
    <xdr:sp macro="" textlink="">
      <xdr:nvSpPr>
        <xdr:cNvPr id="707" name="楕円 706"/>
        <xdr:cNvSpPr/>
      </xdr:nvSpPr>
      <xdr:spPr>
        <a:xfrm>
          <a:off x="14541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66675</xdr:rowOff>
    </xdr:from>
    <xdr:to>
      <xdr:col>81</xdr:col>
      <xdr:colOff>50800</xdr:colOff>
      <xdr:row>81</xdr:row>
      <xdr:rowOff>137161</xdr:rowOff>
    </xdr:to>
    <xdr:cxnSp macro="">
      <xdr:nvCxnSpPr>
        <xdr:cNvPr id="708" name="直線コネクタ 707"/>
        <xdr:cNvCxnSpPr/>
      </xdr:nvCxnSpPr>
      <xdr:spPr>
        <a:xfrm flipV="1">
          <a:off x="14592300" y="139541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709"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710"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711"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134002</xdr:rowOff>
    </xdr:from>
    <xdr:ext cx="405111" cy="259045"/>
    <xdr:sp macro="" textlink="">
      <xdr:nvSpPr>
        <xdr:cNvPr id="712" name="n_1mainValue【消防施設】&#10;有形固定資産減価償却率"/>
        <xdr:cNvSpPr txBox="1"/>
      </xdr:nvSpPr>
      <xdr:spPr>
        <a:xfrm>
          <a:off x="152660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33038</xdr:rowOff>
    </xdr:from>
    <xdr:ext cx="405111" cy="259045"/>
    <xdr:sp macro="" textlink="">
      <xdr:nvSpPr>
        <xdr:cNvPr id="713" name="n_2mainValue【消防施設】&#10;有形固定資産減価償却率"/>
        <xdr:cNvSpPr txBox="1"/>
      </xdr:nvSpPr>
      <xdr:spPr>
        <a:xfrm>
          <a:off x="14389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37" name="直線コネクタ 736"/>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38"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9" name="直線コネクタ 73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40"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41" name="直線コネクタ 740"/>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42"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43" name="フローチャート: 判断 742"/>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44" name="フローチャート: 判断 743"/>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45" name="フローチャート: 判断 744"/>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46" name="フローチャート: 判断 745"/>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52" name="楕円 751"/>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753"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123189</xdr:rowOff>
    </xdr:from>
    <xdr:to>
      <xdr:col>112</xdr:col>
      <xdr:colOff>38100</xdr:colOff>
      <xdr:row>86</xdr:row>
      <xdr:rowOff>53339</xdr:rowOff>
    </xdr:to>
    <xdr:sp macro="" textlink="">
      <xdr:nvSpPr>
        <xdr:cNvPr id="754" name="楕円 753"/>
        <xdr:cNvSpPr/>
      </xdr:nvSpPr>
      <xdr:spPr>
        <a:xfrm>
          <a:off x="21272500" y="146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2539</xdr:rowOff>
    </xdr:to>
    <xdr:cxnSp macro="">
      <xdr:nvCxnSpPr>
        <xdr:cNvPr id="755" name="直線コネクタ 754"/>
        <xdr:cNvCxnSpPr/>
      </xdr:nvCxnSpPr>
      <xdr:spPr>
        <a:xfrm flipV="1">
          <a:off x="21323300" y="147447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125730</xdr:rowOff>
    </xdr:from>
    <xdr:to>
      <xdr:col>107</xdr:col>
      <xdr:colOff>101600</xdr:colOff>
      <xdr:row>86</xdr:row>
      <xdr:rowOff>55880</xdr:rowOff>
    </xdr:to>
    <xdr:sp macro="" textlink="">
      <xdr:nvSpPr>
        <xdr:cNvPr id="756" name="楕円 755"/>
        <xdr:cNvSpPr/>
      </xdr:nvSpPr>
      <xdr:spPr>
        <a:xfrm>
          <a:off x="20383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2539</xdr:rowOff>
    </xdr:from>
    <xdr:to>
      <xdr:col>111</xdr:col>
      <xdr:colOff>177800</xdr:colOff>
      <xdr:row>86</xdr:row>
      <xdr:rowOff>5080</xdr:rowOff>
    </xdr:to>
    <xdr:cxnSp macro="">
      <xdr:nvCxnSpPr>
        <xdr:cNvPr id="757" name="直線コネクタ 756"/>
        <xdr:cNvCxnSpPr/>
      </xdr:nvCxnSpPr>
      <xdr:spPr>
        <a:xfrm flipV="1">
          <a:off x="20434300" y="147472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58"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59"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60"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44466</xdr:rowOff>
    </xdr:from>
    <xdr:ext cx="469744" cy="259045"/>
    <xdr:sp macro="" textlink="">
      <xdr:nvSpPr>
        <xdr:cNvPr id="761" name="n_1mainValue【消防施設】&#10;一人当たり面積"/>
        <xdr:cNvSpPr txBox="1"/>
      </xdr:nvSpPr>
      <xdr:spPr>
        <a:xfrm>
          <a:off x="21075727" y="147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47007</xdr:rowOff>
    </xdr:from>
    <xdr:ext cx="469744" cy="259045"/>
    <xdr:sp macro="" textlink="">
      <xdr:nvSpPr>
        <xdr:cNvPr id="762" name="n_2mainValue【消防施設】&#10;一人当たり面積"/>
        <xdr:cNvSpPr txBox="1"/>
      </xdr:nvSpPr>
      <xdr:spPr>
        <a:xfrm>
          <a:off x="201994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3" name="直線コネクタ 7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4" name="テキスト ボックス 7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5" name="直線コネクタ 7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6" name="テキスト ボックス 7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7" name="直線コネクタ 7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8" name="テキスト ボックス 7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9" name="直線コネクタ 7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0" name="テキスト ボックス 7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1" name="直線コネクタ 7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2" name="テキスト ボックス 7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3" name="直線コネクタ 7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4" name="テキスト ボックス 7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6" name="テキスト ボックス 7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88" name="直線コネクタ 787"/>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89"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90" name="直線コネクタ 789"/>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91"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92" name="直線コネクタ 791"/>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93"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94" name="フローチャート: 判断 793"/>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95" name="フローチャート: 判断 794"/>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96" name="フローチャート: 判断 795"/>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97" name="フローチャート: 判断 796"/>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134801</xdr:rowOff>
    </xdr:from>
    <xdr:to>
      <xdr:col>85</xdr:col>
      <xdr:colOff>177800</xdr:colOff>
      <xdr:row>104</xdr:row>
      <xdr:rowOff>64951</xdr:rowOff>
    </xdr:to>
    <xdr:sp macro="" textlink="">
      <xdr:nvSpPr>
        <xdr:cNvPr id="803" name="楕円 802"/>
        <xdr:cNvSpPr/>
      </xdr:nvSpPr>
      <xdr:spPr>
        <a:xfrm>
          <a:off x="16268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113228</xdr:rowOff>
    </xdr:from>
    <xdr:ext cx="405111" cy="259045"/>
    <xdr:sp macro="" textlink="">
      <xdr:nvSpPr>
        <xdr:cNvPr id="804" name="【庁舎】&#10;有形固定資産減価償却率該当値テキスト"/>
        <xdr:cNvSpPr txBox="1"/>
      </xdr:nvSpPr>
      <xdr:spPr>
        <a:xfrm>
          <a:off x="16357600"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xdr:rowOff>
    </xdr:from>
    <xdr:to>
      <xdr:col>81</xdr:col>
      <xdr:colOff>101600</xdr:colOff>
      <xdr:row>104</xdr:row>
      <xdr:rowOff>102507</xdr:rowOff>
    </xdr:to>
    <xdr:sp macro="" textlink="">
      <xdr:nvSpPr>
        <xdr:cNvPr id="805" name="楕円 804"/>
        <xdr:cNvSpPr/>
      </xdr:nvSpPr>
      <xdr:spPr>
        <a:xfrm>
          <a:off x="15430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xdr:rowOff>
    </xdr:from>
    <xdr:to>
      <xdr:col>85</xdr:col>
      <xdr:colOff>127000</xdr:colOff>
      <xdr:row>104</xdr:row>
      <xdr:rowOff>51707</xdr:rowOff>
    </xdr:to>
    <xdr:cxnSp macro="">
      <xdr:nvCxnSpPr>
        <xdr:cNvPr id="806" name="直線コネクタ 805"/>
        <xdr:cNvCxnSpPr/>
      </xdr:nvCxnSpPr>
      <xdr:spPr>
        <a:xfrm flipV="1">
          <a:off x="15481300" y="178449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07" name="楕円 806"/>
        <xdr:cNvSpPr/>
      </xdr:nvSpPr>
      <xdr:spPr>
        <a:xfrm>
          <a:off x="14541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51707</xdr:rowOff>
    </xdr:from>
    <xdr:to>
      <xdr:col>81</xdr:col>
      <xdr:colOff>50800</xdr:colOff>
      <xdr:row>104</xdr:row>
      <xdr:rowOff>90895</xdr:rowOff>
    </xdr:to>
    <xdr:cxnSp macro="">
      <xdr:nvCxnSpPr>
        <xdr:cNvPr id="808" name="直線コネクタ 807"/>
        <xdr:cNvCxnSpPr/>
      </xdr:nvCxnSpPr>
      <xdr:spPr>
        <a:xfrm flipV="1">
          <a:off x="14592300" y="1788250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79284</xdr:rowOff>
    </xdr:from>
    <xdr:to>
      <xdr:col>72</xdr:col>
      <xdr:colOff>38100</xdr:colOff>
      <xdr:row>105</xdr:row>
      <xdr:rowOff>9434</xdr:rowOff>
    </xdr:to>
    <xdr:sp macro="" textlink="">
      <xdr:nvSpPr>
        <xdr:cNvPr id="809" name="楕円 808"/>
        <xdr:cNvSpPr/>
      </xdr:nvSpPr>
      <xdr:spPr>
        <a:xfrm>
          <a:off x="13652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90895</xdr:rowOff>
    </xdr:from>
    <xdr:to>
      <xdr:col>76</xdr:col>
      <xdr:colOff>114300</xdr:colOff>
      <xdr:row>104</xdr:row>
      <xdr:rowOff>130084</xdr:rowOff>
    </xdr:to>
    <xdr:cxnSp macro="">
      <xdr:nvCxnSpPr>
        <xdr:cNvPr id="810" name="直線コネクタ 809"/>
        <xdr:cNvCxnSpPr/>
      </xdr:nvCxnSpPr>
      <xdr:spPr>
        <a:xfrm flipV="1">
          <a:off x="13703300" y="179216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811"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812"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813"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93634</xdr:rowOff>
    </xdr:from>
    <xdr:ext cx="405111" cy="259045"/>
    <xdr:sp macro="" textlink="">
      <xdr:nvSpPr>
        <xdr:cNvPr id="814" name="n_1mainValue【庁舎】&#10;有形固定資産減価償却率"/>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815" name="n_2mainValue【庁舎】&#10;有形固定資産減価償却率"/>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561</xdr:rowOff>
    </xdr:from>
    <xdr:ext cx="405111" cy="259045"/>
    <xdr:sp macro="" textlink="">
      <xdr:nvSpPr>
        <xdr:cNvPr id="816" name="n_3mainValue【庁舎】&#10;有形固定資産減価償却率"/>
        <xdr:cNvSpPr txBox="1"/>
      </xdr:nvSpPr>
      <xdr:spPr>
        <a:xfrm>
          <a:off x="13500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7" name="直線コネクタ 82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8" name="テキスト ボックス 82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9" name="直線コネクタ 82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0" name="テキスト ボックス 82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1" name="直線コネクタ 83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2" name="テキスト ボックス 83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3" name="直線コネクタ 83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4" name="テキスト ボックス 83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5" name="直線コネクタ 8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6" name="テキスト ボックス 8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38" name="直線コネクタ 837"/>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39"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40" name="直線コネクタ 839"/>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41"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42" name="直線コネクタ 841"/>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843"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44" name="フローチャート: 判断 843"/>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45" name="フローチャート: 判断 844"/>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46" name="フローチャート: 判断 845"/>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47" name="フローチャート: 判断 846"/>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8" name="テキスト ボックス 8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9" name="テキスト ボックス 8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0" name="テキスト ボックス 8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1" name="テキスト ボックス 8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2" name="テキスト ボックス 8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80263</xdr:rowOff>
    </xdr:from>
    <xdr:to>
      <xdr:col>116</xdr:col>
      <xdr:colOff>114300</xdr:colOff>
      <xdr:row>102</xdr:row>
      <xdr:rowOff>10413</xdr:rowOff>
    </xdr:to>
    <xdr:sp macro="" textlink="">
      <xdr:nvSpPr>
        <xdr:cNvPr id="853" name="楕円 852"/>
        <xdr:cNvSpPr/>
      </xdr:nvSpPr>
      <xdr:spPr>
        <a:xfrm>
          <a:off x="22110700" y="17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103140</xdr:rowOff>
    </xdr:from>
    <xdr:ext cx="469744" cy="259045"/>
    <xdr:sp macro="" textlink="">
      <xdr:nvSpPr>
        <xdr:cNvPr id="854" name="【庁舎】&#10;一人当たり面積該当値テキスト"/>
        <xdr:cNvSpPr txBox="1"/>
      </xdr:nvSpPr>
      <xdr:spPr>
        <a:xfrm>
          <a:off x="22199600" y="1724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100837</xdr:rowOff>
    </xdr:from>
    <xdr:to>
      <xdr:col>112</xdr:col>
      <xdr:colOff>38100</xdr:colOff>
      <xdr:row>102</xdr:row>
      <xdr:rowOff>30987</xdr:rowOff>
    </xdr:to>
    <xdr:sp macro="" textlink="">
      <xdr:nvSpPr>
        <xdr:cNvPr id="855" name="楕円 854"/>
        <xdr:cNvSpPr/>
      </xdr:nvSpPr>
      <xdr:spPr>
        <a:xfrm>
          <a:off x="21272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131063</xdr:rowOff>
    </xdr:from>
    <xdr:to>
      <xdr:col>116</xdr:col>
      <xdr:colOff>63500</xdr:colOff>
      <xdr:row>101</xdr:row>
      <xdr:rowOff>151637</xdr:rowOff>
    </xdr:to>
    <xdr:cxnSp macro="">
      <xdr:nvCxnSpPr>
        <xdr:cNvPr id="856" name="直線コネクタ 855"/>
        <xdr:cNvCxnSpPr/>
      </xdr:nvCxnSpPr>
      <xdr:spPr>
        <a:xfrm flipV="1">
          <a:off x="21323300" y="1744751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119126</xdr:rowOff>
    </xdr:from>
    <xdr:to>
      <xdr:col>107</xdr:col>
      <xdr:colOff>101600</xdr:colOff>
      <xdr:row>102</xdr:row>
      <xdr:rowOff>49276</xdr:rowOff>
    </xdr:to>
    <xdr:sp macro="" textlink="">
      <xdr:nvSpPr>
        <xdr:cNvPr id="857" name="楕円 856"/>
        <xdr:cNvSpPr/>
      </xdr:nvSpPr>
      <xdr:spPr>
        <a:xfrm>
          <a:off x="20383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151637</xdr:rowOff>
    </xdr:from>
    <xdr:to>
      <xdr:col>111</xdr:col>
      <xdr:colOff>177800</xdr:colOff>
      <xdr:row>101</xdr:row>
      <xdr:rowOff>169926</xdr:rowOff>
    </xdr:to>
    <xdr:cxnSp macro="">
      <xdr:nvCxnSpPr>
        <xdr:cNvPr id="858" name="直線コネクタ 857"/>
        <xdr:cNvCxnSpPr/>
      </xdr:nvCxnSpPr>
      <xdr:spPr>
        <a:xfrm flipV="1">
          <a:off x="20434300" y="17468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139700</xdr:rowOff>
    </xdr:from>
    <xdr:to>
      <xdr:col>102</xdr:col>
      <xdr:colOff>165100</xdr:colOff>
      <xdr:row>102</xdr:row>
      <xdr:rowOff>69850</xdr:rowOff>
    </xdr:to>
    <xdr:sp macro="" textlink="">
      <xdr:nvSpPr>
        <xdr:cNvPr id="859" name="楕円 858"/>
        <xdr:cNvSpPr/>
      </xdr:nvSpPr>
      <xdr:spPr>
        <a:xfrm>
          <a:off x="19494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169926</xdr:rowOff>
    </xdr:from>
    <xdr:to>
      <xdr:col>107</xdr:col>
      <xdr:colOff>50800</xdr:colOff>
      <xdr:row>102</xdr:row>
      <xdr:rowOff>19050</xdr:rowOff>
    </xdr:to>
    <xdr:cxnSp macro="">
      <xdr:nvCxnSpPr>
        <xdr:cNvPr id="860" name="直線コネクタ 859"/>
        <xdr:cNvCxnSpPr/>
      </xdr:nvCxnSpPr>
      <xdr:spPr>
        <a:xfrm flipV="1">
          <a:off x="19545300" y="174863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61"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862" name="n_2aveValue【庁舎】&#10;一人当たり面積"/>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8399</xdr:rowOff>
    </xdr:from>
    <xdr:ext cx="469744" cy="259045"/>
    <xdr:sp macro="" textlink="">
      <xdr:nvSpPr>
        <xdr:cNvPr id="863" name="n_3aveValue【庁舎】&#10;一人当たり面積"/>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47514</xdr:rowOff>
    </xdr:from>
    <xdr:ext cx="469744" cy="259045"/>
    <xdr:sp macro="" textlink="">
      <xdr:nvSpPr>
        <xdr:cNvPr id="864" name="n_1mainValue【庁舎】&#10;一人当たり面積"/>
        <xdr:cNvSpPr txBox="1"/>
      </xdr:nvSpPr>
      <xdr:spPr>
        <a:xfrm>
          <a:off x="21075727" y="171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65803</xdr:rowOff>
    </xdr:from>
    <xdr:ext cx="469744" cy="259045"/>
    <xdr:sp macro="" textlink="">
      <xdr:nvSpPr>
        <xdr:cNvPr id="865" name="n_2mainValue【庁舎】&#10;一人当たり面積"/>
        <xdr:cNvSpPr txBox="1"/>
      </xdr:nvSpPr>
      <xdr:spPr>
        <a:xfrm>
          <a:off x="20199427" y="172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86377</xdr:rowOff>
    </xdr:from>
    <xdr:ext cx="469744" cy="259045"/>
    <xdr:sp macro="" textlink="">
      <xdr:nvSpPr>
        <xdr:cNvPr id="866" name="n_3mainValue【庁舎】&#10;一人当たり面積"/>
        <xdr:cNvSpPr txBox="1"/>
      </xdr:nvSpPr>
      <xdr:spPr>
        <a:xfrm>
          <a:off x="193104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7" name="正方形/長方形 8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8" name="正方形/長方形 8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9" name="テキスト ボックス 8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図書館、福祉施設、市民会館、消防施設は、有形固定資産減価償却率が類似団体と比較しても高い状況であり、施設の長寿命化や建替えを検討しなければならない時期に来ている。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の有形固定資産減価償却率は、類似団体内平均値との比較では大きく高い状況ではないが、他施設との比較では高くなっており、これも、施設の長寿命化や建替えを検討する時期に来てい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他施設への集約化を進めており、それにより一人当たりの面積が低くなり、施設規模の適正化を進めることができると考えられる。しかし、近くに集約することとなっていない施設で老朽化が進んでいるものもあり、改修や設備の更新などを計画的に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庁舎は、老朽化しているものの更新を進めており、有形固定資産減価償却率は、令和元年度以降減少していく見込みである。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38,013
37,774
658.54
24,881,666
24,304,868
437,019
14,818,977
30,655,062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人口減少や高齢化、および市内に中心となる産業が少ないことにより、個人市民税が減少し、財政基盤が弱く類似団体平均より下回っている。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は、地域創生総合戦略に基づき、人口減少を最小限に留める施策推進や、林業再生など地場産業の強化、および中小企業対策をはじめとした活力ある地域づくりなど、市税の徴収率向上対策とあわせ財政基盤の強化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積極的な市債の繰上償還により公債費が大幅に</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減少となった一方で、</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施設老朽化</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による維持修繕費の増加など</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により、経常収支比率は昨年度より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悪化</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市税の減少や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普通交付税の縮減</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社会保障</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関係経費の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が見込まれることから、引き続き、事務事業の見直しや繰上償還の積極的な実施などにより、経常経費の抑制に努める。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62</xdr:row>
      <xdr:rowOff>20320</xdr:rowOff>
    </xdr:to>
    <xdr:cxnSp macro="">
      <xdr:nvCxnSpPr>
        <xdr:cNvPr id="130" name="直線コネクタ 129"/>
        <xdr:cNvCxnSpPr/>
      </xdr:nvCxnSpPr>
      <xdr:spPr>
        <a:xfrm>
          <a:off x="4114800" y="1061161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62</xdr:row>
      <xdr:rowOff>44450</xdr:rowOff>
    </xdr:to>
    <xdr:cxnSp macro="">
      <xdr:nvCxnSpPr>
        <xdr:cNvPr id="133" name="直線コネクタ 132"/>
        <xdr:cNvCxnSpPr/>
      </xdr:nvCxnSpPr>
      <xdr:spPr>
        <a:xfrm flipV="1">
          <a:off x="3225800" y="106116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44450</xdr:rowOff>
    </xdr:to>
    <xdr:cxnSp macro="">
      <xdr:nvCxnSpPr>
        <xdr:cNvPr id="136" name="直線コネクタ 135"/>
        <xdr:cNvCxnSpPr/>
      </xdr:nvCxnSpPr>
      <xdr:spPr>
        <a:xfrm>
          <a:off x="2336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119380</xdr:rowOff>
    </xdr:to>
    <xdr:cxnSp macro="">
      <xdr:nvCxnSpPr>
        <xdr:cNvPr id="139" name="直線コネクタ 138"/>
        <xdr:cNvCxnSpPr/>
      </xdr:nvCxnSpPr>
      <xdr:spPr>
        <a:xfrm flipV="1">
          <a:off x="1447800" y="1055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9" name="楕円 148"/>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113047</xdr:rowOff>
    </xdr:from>
    <xdr:ext cx="762000" cy="259045"/>
    <xdr:sp macro="" textlink="">
      <xdr:nvSpPr>
        <xdr:cNvPr id="150" name="財政構造の弾力性該当値テキスト"/>
        <xdr:cNvSpPr txBox="1"/>
      </xdr:nvSpPr>
      <xdr:spPr>
        <a:xfrm>
          <a:off x="5041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102362</xdr:rowOff>
    </xdr:from>
    <xdr:to>
      <xdr:col>19</xdr:col>
      <xdr:colOff>184150</xdr:colOff>
      <xdr:row>62</xdr:row>
      <xdr:rowOff>32512</xdr:rowOff>
    </xdr:to>
    <xdr:sp macro="" textlink="">
      <xdr:nvSpPr>
        <xdr:cNvPr id="151" name="楕円 150"/>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52" name="テキスト ボックス 151"/>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3" name="楕円 152"/>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54" name="テキスト ボックス 15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5" name="楕円 154"/>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56" name="テキスト ボックス 155"/>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7" name="楕円 156"/>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58" name="テキスト ボックス 157"/>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人件費が減少している一方で、物件費等については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地籍調査事業や災害関連費用の増加のほか各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施設</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維持管理経費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増加しており、全体的には類似団体と比較し高い数値となっている。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今後においては、公共施設等総合管理計画に基づき、施設の集約化を含め維持管理経費の削減に向けた取組みを進めていく。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54164</xdr:rowOff>
    </xdr:from>
    <xdr:to>
      <xdr:col>23</xdr:col>
      <xdr:colOff>133350</xdr:colOff>
      <xdr:row>83</xdr:row>
      <xdr:rowOff>83707</xdr:rowOff>
    </xdr:to>
    <xdr:cxnSp macro="">
      <xdr:nvCxnSpPr>
        <xdr:cNvPr id="193" name="直線コネクタ 192"/>
        <xdr:cNvCxnSpPr/>
      </xdr:nvCxnSpPr>
      <xdr:spPr>
        <a:xfrm>
          <a:off x="4114800" y="14284514"/>
          <a:ext cx="838200" cy="2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29510</xdr:rowOff>
    </xdr:from>
    <xdr:to>
      <xdr:col>19</xdr:col>
      <xdr:colOff>133350</xdr:colOff>
      <xdr:row>83</xdr:row>
      <xdr:rowOff>54164</xdr:rowOff>
    </xdr:to>
    <xdr:cxnSp macro="">
      <xdr:nvCxnSpPr>
        <xdr:cNvPr id="196" name="直線コネクタ 195"/>
        <xdr:cNvCxnSpPr/>
      </xdr:nvCxnSpPr>
      <xdr:spPr>
        <a:xfrm>
          <a:off x="3225800" y="14259860"/>
          <a:ext cx="889000" cy="2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26994</xdr:rowOff>
    </xdr:from>
    <xdr:to>
      <xdr:col>15</xdr:col>
      <xdr:colOff>82550</xdr:colOff>
      <xdr:row>83</xdr:row>
      <xdr:rowOff>29510</xdr:rowOff>
    </xdr:to>
    <xdr:cxnSp macro="">
      <xdr:nvCxnSpPr>
        <xdr:cNvPr id="199" name="直線コネクタ 198"/>
        <xdr:cNvCxnSpPr/>
      </xdr:nvCxnSpPr>
      <xdr:spPr>
        <a:xfrm>
          <a:off x="2336800" y="14257344"/>
          <a:ext cx="889000" cy="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136404</xdr:rowOff>
    </xdr:from>
    <xdr:to>
      <xdr:col>11</xdr:col>
      <xdr:colOff>31750</xdr:colOff>
      <xdr:row>83</xdr:row>
      <xdr:rowOff>26994</xdr:rowOff>
    </xdr:to>
    <xdr:cxnSp macro="">
      <xdr:nvCxnSpPr>
        <xdr:cNvPr id="202" name="直線コネクタ 201"/>
        <xdr:cNvCxnSpPr/>
      </xdr:nvCxnSpPr>
      <xdr:spPr>
        <a:xfrm>
          <a:off x="1447800" y="14195304"/>
          <a:ext cx="889000" cy="6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5" name="フローチャート: 判断 204"/>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6" name="テキスト ボックス 205"/>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32907</xdr:rowOff>
    </xdr:from>
    <xdr:to>
      <xdr:col>23</xdr:col>
      <xdr:colOff>184150</xdr:colOff>
      <xdr:row>83</xdr:row>
      <xdr:rowOff>134507</xdr:rowOff>
    </xdr:to>
    <xdr:sp macro="" textlink="">
      <xdr:nvSpPr>
        <xdr:cNvPr id="212" name="楕円 211"/>
        <xdr:cNvSpPr/>
      </xdr:nvSpPr>
      <xdr:spPr>
        <a:xfrm>
          <a:off x="4902200" y="142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4984</xdr:rowOff>
    </xdr:from>
    <xdr:ext cx="762000" cy="259045"/>
    <xdr:sp macro="" textlink="">
      <xdr:nvSpPr>
        <xdr:cNvPr id="213" name="人件費・物件費等の状況該当値テキスト"/>
        <xdr:cNvSpPr txBox="1"/>
      </xdr:nvSpPr>
      <xdr:spPr>
        <a:xfrm>
          <a:off x="5041900" y="142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3364</xdr:rowOff>
    </xdr:from>
    <xdr:to>
      <xdr:col>19</xdr:col>
      <xdr:colOff>184150</xdr:colOff>
      <xdr:row>83</xdr:row>
      <xdr:rowOff>104964</xdr:rowOff>
    </xdr:to>
    <xdr:sp macro="" textlink="">
      <xdr:nvSpPr>
        <xdr:cNvPr id="214" name="楕円 213"/>
        <xdr:cNvSpPr/>
      </xdr:nvSpPr>
      <xdr:spPr>
        <a:xfrm>
          <a:off x="4064000" y="142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89741</xdr:rowOff>
    </xdr:from>
    <xdr:ext cx="736600" cy="259045"/>
    <xdr:sp macro="" textlink="">
      <xdr:nvSpPr>
        <xdr:cNvPr id="215" name="テキスト ボックス 214"/>
        <xdr:cNvSpPr txBox="1"/>
      </xdr:nvSpPr>
      <xdr:spPr>
        <a:xfrm>
          <a:off x="3733800" y="1432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150160</xdr:rowOff>
    </xdr:from>
    <xdr:to>
      <xdr:col>15</xdr:col>
      <xdr:colOff>133350</xdr:colOff>
      <xdr:row>83</xdr:row>
      <xdr:rowOff>80310</xdr:rowOff>
    </xdr:to>
    <xdr:sp macro="" textlink="">
      <xdr:nvSpPr>
        <xdr:cNvPr id="216" name="楕円 215"/>
        <xdr:cNvSpPr/>
      </xdr:nvSpPr>
      <xdr:spPr>
        <a:xfrm>
          <a:off x="3175000" y="142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65087</xdr:rowOff>
    </xdr:from>
    <xdr:ext cx="762000" cy="259045"/>
    <xdr:sp macro="" textlink="">
      <xdr:nvSpPr>
        <xdr:cNvPr id="217" name="テキスト ボックス 216"/>
        <xdr:cNvSpPr txBox="1"/>
      </xdr:nvSpPr>
      <xdr:spPr>
        <a:xfrm>
          <a:off x="2844800" y="1429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147644</xdr:rowOff>
    </xdr:from>
    <xdr:to>
      <xdr:col>11</xdr:col>
      <xdr:colOff>82550</xdr:colOff>
      <xdr:row>83</xdr:row>
      <xdr:rowOff>77794</xdr:rowOff>
    </xdr:to>
    <xdr:sp macro="" textlink="">
      <xdr:nvSpPr>
        <xdr:cNvPr id="218" name="楕円 217"/>
        <xdr:cNvSpPr/>
      </xdr:nvSpPr>
      <xdr:spPr>
        <a:xfrm>
          <a:off x="2286000" y="142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62571</xdr:rowOff>
    </xdr:from>
    <xdr:ext cx="762000" cy="259045"/>
    <xdr:sp macro="" textlink="">
      <xdr:nvSpPr>
        <xdr:cNvPr id="219" name="テキスト ボックス 218"/>
        <xdr:cNvSpPr txBox="1"/>
      </xdr:nvSpPr>
      <xdr:spPr>
        <a:xfrm>
          <a:off x="1955800" y="1429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85604</xdr:rowOff>
    </xdr:from>
    <xdr:to>
      <xdr:col>7</xdr:col>
      <xdr:colOff>31750</xdr:colOff>
      <xdr:row>83</xdr:row>
      <xdr:rowOff>15754</xdr:rowOff>
    </xdr:to>
    <xdr:sp macro="" textlink="">
      <xdr:nvSpPr>
        <xdr:cNvPr id="220" name="楕円 219"/>
        <xdr:cNvSpPr/>
      </xdr:nvSpPr>
      <xdr:spPr>
        <a:xfrm>
          <a:off x="1397000" y="1414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25931</xdr:rowOff>
    </xdr:from>
    <xdr:ext cx="762000" cy="259045"/>
    <xdr:sp macro="" textlink="">
      <xdr:nvSpPr>
        <xdr:cNvPr id="221" name="テキスト ボックス 220"/>
        <xdr:cNvSpPr txBox="1"/>
      </xdr:nvSpPr>
      <xdr:spPr>
        <a:xfrm>
          <a:off x="1066800" y="1391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給料表については国の制度に準拠しており、兵庫県内では７級制を超える団体がほとんどである中、宍粟市は６級制とし低額となるようにしている。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毎年度、人事院勧告や県の人事委員会勧告に準拠した対応をしており、今後においても国及び県の動向に留意し現行制度を維持していくこととする。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32657</xdr:rowOff>
    </xdr:to>
    <xdr:cxnSp macro="">
      <xdr:nvCxnSpPr>
        <xdr:cNvPr id="257" name="直線コネクタ 256"/>
        <xdr:cNvCxnSpPr/>
      </xdr:nvCxnSpPr>
      <xdr:spPr>
        <a:xfrm flipV="1">
          <a:off x="16179800" y="147428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32657</xdr:rowOff>
    </xdr:to>
    <xdr:cxnSp macro="">
      <xdr:nvCxnSpPr>
        <xdr:cNvPr id="260" name="直線コネクタ 259"/>
        <xdr:cNvCxnSpPr/>
      </xdr:nvCxnSpPr>
      <xdr:spPr>
        <a:xfrm>
          <a:off x="15290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152400</xdr:rowOff>
    </xdr:to>
    <xdr:cxnSp macro="">
      <xdr:nvCxnSpPr>
        <xdr:cNvPr id="263" name="直線コネクタ 262"/>
        <xdr:cNvCxnSpPr/>
      </xdr:nvCxnSpPr>
      <xdr:spPr>
        <a:xfrm>
          <a:off x="14401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15421</xdr:rowOff>
    </xdr:to>
    <xdr:cxnSp macro="">
      <xdr:nvCxnSpPr>
        <xdr:cNvPr id="266" name="直線コネクタ 265"/>
        <xdr:cNvCxnSpPr/>
      </xdr:nvCxnSpPr>
      <xdr:spPr>
        <a:xfrm flipV="1">
          <a:off x="13512800" y="146739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0" name="テキスト ボックス 269"/>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7"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3" name="テキスト ボックス 282"/>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4" name="楕円 283"/>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5" name="テキスト ボックス 284"/>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合併による市発足以降、退職者の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補充を原則とした職員数の削減をすすめてきたが、類似団体内では依然として高い数値となっている。市の面積が広大で、類似団体と比較し、支所や出先機関などを多く配置していることから、今後における急減を見込むことが難しい現状に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今後においては、公共施設等総合管理計画に基づき施設の集約化も含め、一定の市民サービスを維持しつつ事務事業の効率化を推進し、増え続ける行政需要のなかで適正な定員管理に努める。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69487</xdr:rowOff>
    </xdr:from>
    <xdr:to>
      <xdr:col>81</xdr:col>
      <xdr:colOff>44450</xdr:colOff>
      <xdr:row>63</xdr:row>
      <xdr:rowOff>129812</xdr:rowOff>
    </xdr:to>
    <xdr:cxnSp macro="">
      <xdr:nvCxnSpPr>
        <xdr:cNvPr id="322" name="直線コネクタ 321"/>
        <xdr:cNvCxnSpPr/>
      </xdr:nvCxnSpPr>
      <xdr:spPr>
        <a:xfrm>
          <a:off x="16179800" y="1087083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67763</xdr:rowOff>
    </xdr:from>
    <xdr:to>
      <xdr:col>77</xdr:col>
      <xdr:colOff>44450</xdr:colOff>
      <xdr:row>63</xdr:row>
      <xdr:rowOff>69487</xdr:rowOff>
    </xdr:to>
    <xdr:cxnSp macro="">
      <xdr:nvCxnSpPr>
        <xdr:cNvPr id="325" name="直線コネクタ 324"/>
        <xdr:cNvCxnSpPr/>
      </xdr:nvCxnSpPr>
      <xdr:spPr>
        <a:xfrm>
          <a:off x="15290800" y="108691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55699</xdr:rowOff>
    </xdr:from>
    <xdr:to>
      <xdr:col>72</xdr:col>
      <xdr:colOff>203200</xdr:colOff>
      <xdr:row>63</xdr:row>
      <xdr:rowOff>67763</xdr:rowOff>
    </xdr:to>
    <xdr:cxnSp macro="">
      <xdr:nvCxnSpPr>
        <xdr:cNvPr id="328" name="直線コネクタ 327"/>
        <xdr:cNvCxnSpPr/>
      </xdr:nvCxnSpPr>
      <xdr:spPr>
        <a:xfrm>
          <a:off x="14401800" y="1085704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33292</xdr:rowOff>
    </xdr:from>
    <xdr:to>
      <xdr:col>68</xdr:col>
      <xdr:colOff>152400</xdr:colOff>
      <xdr:row>63</xdr:row>
      <xdr:rowOff>55699</xdr:rowOff>
    </xdr:to>
    <xdr:cxnSp macro="">
      <xdr:nvCxnSpPr>
        <xdr:cNvPr id="331" name="直線コネクタ 330"/>
        <xdr:cNvCxnSpPr/>
      </xdr:nvCxnSpPr>
      <xdr:spPr>
        <a:xfrm>
          <a:off x="13512800" y="10834642"/>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34" name="フローチャート: 判断 333"/>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77033</xdr:rowOff>
    </xdr:from>
    <xdr:ext cx="762000" cy="259045"/>
    <xdr:sp macro="" textlink="">
      <xdr:nvSpPr>
        <xdr:cNvPr id="335" name="テキスト ボックス 334"/>
        <xdr:cNvSpPr txBox="1"/>
      </xdr:nvSpPr>
      <xdr:spPr>
        <a:xfrm>
          <a:off x="13131800" y="1053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79012</xdr:rowOff>
    </xdr:from>
    <xdr:to>
      <xdr:col>81</xdr:col>
      <xdr:colOff>95250</xdr:colOff>
      <xdr:row>64</xdr:row>
      <xdr:rowOff>9162</xdr:rowOff>
    </xdr:to>
    <xdr:sp macro="" textlink="">
      <xdr:nvSpPr>
        <xdr:cNvPr id="341" name="楕円 340"/>
        <xdr:cNvSpPr/>
      </xdr:nvSpPr>
      <xdr:spPr>
        <a:xfrm>
          <a:off x="169672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51089</xdr:rowOff>
    </xdr:from>
    <xdr:ext cx="762000" cy="259045"/>
    <xdr:sp macro="" textlink="">
      <xdr:nvSpPr>
        <xdr:cNvPr id="342" name="定員管理の状況該当値テキスト"/>
        <xdr:cNvSpPr txBox="1"/>
      </xdr:nvSpPr>
      <xdr:spPr>
        <a:xfrm>
          <a:off x="17106900" y="1085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18687</xdr:rowOff>
    </xdr:from>
    <xdr:to>
      <xdr:col>77</xdr:col>
      <xdr:colOff>95250</xdr:colOff>
      <xdr:row>63</xdr:row>
      <xdr:rowOff>120287</xdr:rowOff>
    </xdr:to>
    <xdr:sp macro="" textlink="">
      <xdr:nvSpPr>
        <xdr:cNvPr id="343" name="楕円 342"/>
        <xdr:cNvSpPr/>
      </xdr:nvSpPr>
      <xdr:spPr>
        <a:xfrm>
          <a:off x="16129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105064</xdr:rowOff>
    </xdr:from>
    <xdr:ext cx="736600" cy="259045"/>
    <xdr:sp macro="" textlink="">
      <xdr:nvSpPr>
        <xdr:cNvPr id="344" name="テキスト ボックス 343"/>
        <xdr:cNvSpPr txBox="1"/>
      </xdr:nvSpPr>
      <xdr:spPr>
        <a:xfrm>
          <a:off x="15798800" y="1090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16963</xdr:rowOff>
    </xdr:from>
    <xdr:to>
      <xdr:col>73</xdr:col>
      <xdr:colOff>44450</xdr:colOff>
      <xdr:row>63</xdr:row>
      <xdr:rowOff>118563</xdr:rowOff>
    </xdr:to>
    <xdr:sp macro="" textlink="">
      <xdr:nvSpPr>
        <xdr:cNvPr id="345" name="楕円 344"/>
        <xdr:cNvSpPr/>
      </xdr:nvSpPr>
      <xdr:spPr>
        <a:xfrm>
          <a:off x="15240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103340</xdr:rowOff>
    </xdr:from>
    <xdr:ext cx="762000" cy="259045"/>
    <xdr:sp macro="" textlink="">
      <xdr:nvSpPr>
        <xdr:cNvPr id="346" name="テキスト ボックス 345"/>
        <xdr:cNvSpPr txBox="1"/>
      </xdr:nvSpPr>
      <xdr:spPr>
        <a:xfrm>
          <a:off x="14909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4899</xdr:rowOff>
    </xdr:from>
    <xdr:to>
      <xdr:col>68</xdr:col>
      <xdr:colOff>203200</xdr:colOff>
      <xdr:row>63</xdr:row>
      <xdr:rowOff>106499</xdr:rowOff>
    </xdr:to>
    <xdr:sp macro="" textlink="">
      <xdr:nvSpPr>
        <xdr:cNvPr id="347" name="楕円 346"/>
        <xdr:cNvSpPr/>
      </xdr:nvSpPr>
      <xdr:spPr>
        <a:xfrm>
          <a:off x="14351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91276</xdr:rowOff>
    </xdr:from>
    <xdr:ext cx="762000" cy="259045"/>
    <xdr:sp macro="" textlink="">
      <xdr:nvSpPr>
        <xdr:cNvPr id="348" name="テキスト ボックス 347"/>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153942</xdr:rowOff>
    </xdr:from>
    <xdr:to>
      <xdr:col>64</xdr:col>
      <xdr:colOff>152400</xdr:colOff>
      <xdr:row>63</xdr:row>
      <xdr:rowOff>84092</xdr:rowOff>
    </xdr:to>
    <xdr:sp macro="" textlink="">
      <xdr:nvSpPr>
        <xdr:cNvPr id="349" name="楕円 348"/>
        <xdr:cNvSpPr/>
      </xdr:nvSpPr>
      <xdr:spPr>
        <a:xfrm>
          <a:off x="13462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68869</xdr:rowOff>
    </xdr:from>
    <xdr:ext cx="762000" cy="259045"/>
    <xdr:sp macro="" textlink="">
      <xdr:nvSpPr>
        <xdr:cNvPr id="350" name="テキスト ボックス 349"/>
        <xdr:cNvSpPr txBox="1"/>
      </xdr:nvSpPr>
      <xdr:spPr>
        <a:xfrm>
          <a:off x="13131800" y="1087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繰上償還の実施の影響が大きく、比率は昨年度より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％改善したものの、過去の建設事業に対する借入金や、地理的な要因により上下水道などの生活基盤整備に係る事業費が嵩むことが影響し、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類似団体平均より高い数値となっている。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過去の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繰上償還の影響により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程度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の比率となる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見込みであるが、公共施設の集約化による複合施設建設事業や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幼保一元化によるこども園の建設</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などの大型事業</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が控えているため、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継続して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公債費負担の適正管理に取り組む必要がある。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42</xdr:row>
      <xdr:rowOff>57573</xdr:rowOff>
    </xdr:to>
    <xdr:cxnSp macro="">
      <xdr:nvCxnSpPr>
        <xdr:cNvPr id="384" name="直線コネクタ 383"/>
        <xdr:cNvCxnSpPr/>
      </xdr:nvCxnSpPr>
      <xdr:spPr>
        <a:xfrm flipV="1">
          <a:off x="16179800" y="710565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146050</xdr:rowOff>
    </xdr:to>
    <xdr:cxnSp macro="">
      <xdr:nvCxnSpPr>
        <xdr:cNvPr id="387" name="直線コネクタ 386"/>
        <xdr:cNvCxnSpPr/>
      </xdr:nvCxnSpPr>
      <xdr:spPr>
        <a:xfrm flipV="1">
          <a:off x="15290800" y="72584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14817</xdr:rowOff>
    </xdr:to>
    <xdr:cxnSp macro="">
      <xdr:nvCxnSpPr>
        <xdr:cNvPr id="390" name="直線コネクタ 389"/>
        <xdr:cNvCxnSpPr/>
      </xdr:nvCxnSpPr>
      <xdr:spPr>
        <a:xfrm flipV="1">
          <a:off x="14401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22860</xdr:rowOff>
    </xdr:to>
    <xdr:cxnSp macro="">
      <xdr:nvCxnSpPr>
        <xdr:cNvPr id="393" name="直線コネクタ 392"/>
        <xdr:cNvCxnSpPr/>
      </xdr:nvCxnSpPr>
      <xdr:spPr>
        <a:xfrm flipV="1">
          <a:off x="13512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6" name="フローチャート: 判断 395"/>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397" name="テキスト ボックス 396"/>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3" name="楕円 402"/>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4"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5" name="楕円 404"/>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6" name="テキスト ボックス 405"/>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7" name="楕円 406"/>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8" name="テキスト ボックス 407"/>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9" name="楕円 408"/>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10" name="テキスト ボックス 409"/>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11" name="楕円 410"/>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12" name="テキスト ボックス 411"/>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積極的な繰上償還の実施（</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億円）や公営企業債の発行抑制に</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よる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地方債残高</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、また、土地開発基金や国民健康保険事業基金への積立を行ったことにより、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比率は昨年度から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と比較すると、依然将来負担額が大きい状況にあり、今後においては引き続き地方債の発行抑制、発行する場合は交付税算入率の高い有利な地方債の活用および過去の借入金の積極的な繰上償還により、比率の抑制とさらなる財政の健全化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109813</xdr:rowOff>
    </xdr:from>
    <xdr:to>
      <xdr:col>81</xdr:col>
      <xdr:colOff>44450</xdr:colOff>
      <xdr:row>19</xdr:row>
      <xdr:rowOff>6731</xdr:rowOff>
    </xdr:to>
    <xdr:cxnSp macro="">
      <xdr:nvCxnSpPr>
        <xdr:cNvPr id="446" name="直線コネクタ 445"/>
        <xdr:cNvCxnSpPr/>
      </xdr:nvCxnSpPr>
      <xdr:spPr>
        <a:xfrm flipV="1">
          <a:off x="16179800" y="3195913"/>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2710</xdr:rowOff>
    </xdr:from>
    <xdr:to>
      <xdr:col>77</xdr:col>
      <xdr:colOff>44450</xdr:colOff>
      <xdr:row>19</xdr:row>
      <xdr:rowOff>6731</xdr:rowOff>
    </xdr:to>
    <xdr:cxnSp macro="">
      <xdr:nvCxnSpPr>
        <xdr:cNvPr id="449" name="直線コネクタ 448"/>
        <xdr:cNvCxnSpPr/>
      </xdr:nvCxnSpPr>
      <xdr:spPr>
        <a:xfrm>
          <a:off x="15290800" y="326026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2710</xdr:rowOff>
    </xdr:from>
    <xdr:to>
      <xdr:col>72</xdr:col>
      <xdr:colOff>203200</xdr:colOff>
      <xdr:row>19</xdr:row>
      <xdr:rowOff>100838</xdr:rowOff>
    </xdr:to>
    <xdr:cxnSp macro="">
      <xdr:nvCxnSpPr>
        <xdr:cNvPr id="452" name="直線コネクタ 451"/>
        <xdr:cNvCxnSpPr/>
      </xdr:nvCxnSpPr>
      <xdr:spPr>
        <a:xfrm flipV="1">
          <a:off x="14401800" y="3260260"/>
          <a:ext cx="889000" cy="9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100838</xdr:rowOff>
    </xdr:from>
    <xdr:to>
      <xdr:col>68</xdr:col>
      <xdr:colOff>152400</xdr:colOff>
      <xdr:row>20</xdr:row>
      <xdr:rowOff>39582</xdr:rowOff>
    </xdr:to>
    <xdr:cxnSp macro="">
      <xdr:nvCxnSpPr>
        <xdr:cNvPr id="455" name="直線コネクタ 454"/>
        <xdr:cNvCxnSpPr/>
      </xdr:nvCxnSpPr>
      <xdr:spPr>
        <a:xfrm flipV="1">
          <a:off x="13512800" y="3358388"/>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59013</xdr:rowOff>
    </xdr:from>
    <xdr:to>
      <xdr:col>81</xdr:col>
      <xdr:colOff>95250</xdr:colOff>
      <xdr:row>18</xdr:row>
      <xdr:rowOff>160613</xdr:rowOff>
    </xdr:to>
    <xdr:sp macro="" textlink="">
      <xdr:nvSpPr>
        <xdr:cNvPr id="465" name="楕円 464"/>
        <xdr:cNvSpPr/>
      </xdr:nvSpPr>
      <xdr:spPr>
        <a:xfrm>
          <a:off x="169672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31090</xdr:rowOff>
    </xdr:from>
    <xdr:ext cx="762000" cy="259045"/>
    <xdr:sp macro="" textlink="">
      <xdr:nvSpPr>
        <xdr:cNvPr id="466" name="将来負担の状況該当値テキスト"/>
        <xdr:cNvSpPr txBox="1"/>
      </xdr:nvSpPr>
      <xdr:spPr>
        <a:xfrm>
          <a:off x="17106900" y="311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127381</xdr:rowOff>
    </xdr:from>
    <xdr:to>
      <xdr:col>77</xdr:col>
      <xdr:colOff>95250</xdr:colOff>
      <xdr:row>19</xdr:row>
      <xdr:rowOff>57531</xdr:rowOff>
    </xdr:to>
    <xdr:sp macro="" textlink="">
      <xdr:nvSpPr>
        <xdr:cNvPr id="467" name="楕円 466"/>
        <xdr:cNvSpPr/>
      </xdr:nvSpPr>
      <xdr:spPr>
        <a:xfrm>
          <a:off x="16129000" y="32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42308</xdr:rowOff>
    </xdr:from>
    <xdr:ext cx="736600" cy="259045"/>
    <xdr:sp macro="" textlink="">
      <xdr:nvSpPr>
        <xdr:cNvPr id="468" name="テキスト ボックス 467"/>
        <xdr:cNvSpPr txBox="1"/>
      </xdr:nvSpPr>
      <xdr:spPr>
        <a:xfrm>
          <a:off x="15798800" y="3299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123359</xdr:rowOff>
    </xdr:from>
    <xdr:to>
      <xdr:col>73</xdr:col>
      <xdr:colOff>44450</xdr:colOff>
      <xdr:row>19</xdr:row>
      <xdr:rowOff>53509</xdr:rowOff>
    </xdr:to>
    <xdr:sp macro="" textlink="">
      <xdr:nvSpPr>
        <xdr:cNvPr id="469" name="楕円 468"/>
        <xdr:cNvSpPr/>
      </xdr:nvSpPr>
      <xdr:spPr>
        <a:xfrm>
          <a:off x="15240000" y="32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38287</xdr:rowOff>
    </xdr:from>
    <xdr:ext cx="762000" cy="259045"/>
    <xdr:sp macro="" textlink="">
      <xdr:nvSpPr>
        <xdr:cNvPr id="470" name="テキスト ボックス 469"/>
        <xdr:cNvSpPr txBox="1"/>
      </xdr:nvSpPr>
      <xdr:spPr>
        <a:xfrm>
          <a:off x="14909800" y="32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50038</xdr:rowOff>
    </xdr:from>
    <xdr:to>
      <xdr:col>68</xdr:col>
      <xdr:colOff>203200</xdr:colOff>
      <xdr:row>19</xdr:row>
      <xdr:rowOff>151638</xdr:rowOff>
    </xdr:to>
    <xdr:sp macro="" textlink="">
      <xdr:nvSpPr>
        <xdr:cNvPr id="471" name="楕円 470"/>
        <xdr:cNvSpPr/>
      </xdr:nvSpPr>
      <xdr:spPr>
        <a:xfrm>
          <a:off x="14351000" y="33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136415</xdr:rowOff>
    </xdr:from>
    <xdr:ext cx="762000" cy="259045"/>
    <xdr:sp macro="" textlink="">
      <xdr:nvSpPr>
        <xdr:cNvPr id="472" name="テキスト ボックス 471"/>
        <xdr:cNvSpPr txBox="1"/>
      </xdr:nvSpPr>
      <xdr:spPr>
        <a:xfrm>
          <a:off x="14020800" y="339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160232</xdr:rowOff>
    </xdr:from>
    <xdr:to>
      <xdr:col>64</xdr:col>
      <xdr:colOff>152400</xdr:colOff>
      <xdr:row>20</xdr:row>
      <xdr:rowOff>90382</xdr:rowOff>
    </xdr:to>
    <xdr:sp macro="" textlink="">
      <xdr:nvSpPr>
        <xdr:cNvPr id="473" name="楕円 472"/>
        <xdr:cNvSpPr/>
      </xdr:nvSpPr>
      <xdr:spPr>
        <a:xfrm>
          <a:off x="134620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75159</xdr:rowOff>
    </xdr:from>
    <xdr:ext cx="762000" cy="259045"/>
    <xdr:sp macro="" textlink="">
      <xdr:nvSpPr>
        <xdr:cNvPr id="474" name="テキスト ボックス 473"/>
        <xdr:cNvSpPr txBox="1"/>
      </xdr:nvSpPr>
      <xdr:spPr>
        <a:xfrm>
          <a:off x="13131800" y="35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38,013
37,774
658.54
24,881,666
24,304,868
437,019
14,818,977
30,655,062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経常一般財源に占める人件費の割合は、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退職手当組合への負担金が減少したことにより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22.3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全国平均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25.6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％および兵庫県平均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％をいずれも下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回った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今後も、専門職など必要な職員数は現状維持としつ、適正な人員配置を進めるとともに、給与の適正化を図るなかで人件費の削減に努める。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76708</xdr:rowOff>
    </xdr:to>
    <xdr:cxnSp macro="">
      <xdr:nvCxnSpPr>
        <xdr:cNvPr id="64" name="直線コネクタ 63"/>
        <xdr:cNvCxnSpPr/>
      </xdr:nvCxnSpPr>
      <xdr:spPr>
        <a:xfrm flipV="1">
          <a:off x="3987800" y="62031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76708</xdr:rowOff>
    </xdr:to>
    <xdr:cxnSp macro="">
      <xdr:nvCxnSpPr>
        <xdr:cNvPr id="67" name="直線コネクタ 66"/>
        <xdr:cNvCxnSpPr/>
      </xdr:nvCxnSpPr>
      <xdr:spPr>
        <a:xfrm>
          <a:off x="3098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40132</xdr:rowOff>
    </xdr:to>
    <xdr:cxnSp macro="">
      <xdr:nvCxnSpPr>
        <xdr:cNvPr id="70" name="直線コネクタ 69"/>
        <xdr:cNvCxnSpPr/>
      </xdr:nvCxnSpPr>
      <xdr:spPr>
        <a:xfrm>
          <a:off x="2209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58420</xdr:rowOff>
    </xdr:to>
    <xdr:cxnSp macro="">
      <xdr:nvCxnSpPr>
        <xdr:cNvPr id="73" name="直線コネクタ 72"/>
        <xdr:cNvCxnSpPr/>
      </xdr:nvCxnSpPr>
      <xdr:spPr>
        <a:xfrm flipV="1">
          <a:off x="1320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76" name="フローチャート: 判断 75"/>
        <xdr:cNvSpPr/>
      </xdr:nvSpPr>
      <xdr:spPr>
        <a:xfrm>
          <a:off x="1270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77" name="テキスト ボックス 76"/>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地籍調査業務の増加や災害廃棄物等の収集運搬等の平成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年度のみ影響する事業が多かったことにより前年度から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％上昇し、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兵庫県平均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上回っている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市域が広大であることから各種施設が多く、維持管理経費が増加する見込みであるため、引き続き施設の集約化や事業の見直しにより効率的な行財政運営に取り組む必要がある。</a:t>
          </a:r>
          <a:endParaRPr lang="ja-JP" altLang="ja-JP" sz="1400">
            <a:solidFill>
              <a:srgbClr val="00B05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114300</xdr:rowOff>
    </xdr:from>
    <xdr:to>
      <xdr:col>82</xdr:col>
      <xdr:colOff>107950</xdr:colOff>
      <xdr:row>15</xdr:row>
      <xdr:rowOff>146050</xdr:rowOff>
    </xdr:to>
    <xdr:cxnSp macro="">
      <xdr:nvCxnSpPr>
        <xdr:cNvPr id="125" name="直線コネクタ 124"/>
        <xdr:cNvCxnSpPr/>
      </xdr:nvCxnSpPr>
      <xdr:spPr>
        <a:xfrm>
          <a:off x="15671800" y="25146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14</xdr:row>
      <xdr:rowOff>139700</xdr:rowOff>
    </xdr:to>
    <xdr:cxnSp macro="">
      <xdr:nvCxnSpPr>
        <xdr:cNvPr id="128" name="直線コネクタ 127"/>
        <xdr:cNvCxnSpPr/>
      </xdr:nvCxnSpPr>
      <xdr:spPr>
        <a:xfrm flipV="1">
          <a:off x="14782800" y="251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25400</xdr:rowOff>
    </xdr:from>
    <xdr:to>
      <xdr:col>73</xdr:col>
      <xdr:colOff>180975</xdr:colOff>
      <xdr:row>14</xdr:row>
      <xdr:rowOff>139700</xdr:rowOff>
    </xdr:to>
    <xdr:cxnSp macro="">
      <xdr:nvCxnSpPr>
        <xdr:cNvPr id="131" name="直線コネクタ 130"/>
        <xdr:cNvCxnSpPr/>
      </xdr:nvCxnSpPr>
      <xdr:spPr>
        <a:xfrm>
          <a:off x="13893800" y="242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25400</xdr:rowOff>
    </xdr:from>
    <xdr:to>
      <xdr:col>69</xdr:col>
      <xdr:colOff>92075</xdr:colOff>
      <xdr:row>14</xdr:row>
      <xdr:rowOff>50800</xdr:rowOff>
    </xdr:to>
    <xdr:cxnSp macro="">
      <xdr:nvCxnSpPr>
        <xdr:cNvPr id="134" name="直線コネクタ 133"/>
        <xdr:cNvCxnSpPr/>
      </xdr:nvCxnSpPr>
      <xdr:spPr>
        <a:xfrm flipV="1">
          <a:off x="13004800" y="242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7" name="フローチャート: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63500</xdr:rowOff>
    </xdr:from>
    <xdr:to>
      <xdr:col>78</xdr:col>
      <xdr:colOff>120650</xdr:colOff>
      <xdr:row>14</xdr:row>
      <xdr:rowOff>165100</xdr:rowOff>
    </xdr:to>
    <xdr:sp macro="" textlink="">
      <xdr:nvSpPr>
        <xdr:cNvPr id="146" name="楕円 145"/>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3827</xdr:rowOff>
    </xdr:from>
    <xdr:ext cx="736600" cy="259045"/>
    <xdr:sp macro="" textlink="">
      <xdr:nvSpPr>
        <xdr:cNvPr id="147" name="テキスト ボックス 146"/>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88900</xdr:rowOff>
    </xdr:from>
    <xdr:to>
      <xdr:col>74</xdr:col>
      <xdr:colOff>31750</xdr:colOff>
      <xdr:row>15</xdr:row>
      <xdr:rowOff>19050</xdr:rowOff>
    </xdr:to>
    <xdr:sp macro="" textlink="">
      <xdr:nvSpPr>
        <xdr:cNvPr id="148" name="楕円 147"/>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29227</xdr:rowOff>
    </xdr:from>
    <xdr:ext cx="762000" cy="259045"/>
    <xdr:sp macro="" textlink="">
      <xdr:nvSpPr>
        <xdr:cNvPr id="149" name="テキスト ボックス 148"/>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146050</xdr:rowOff>
    </xdr:from>
    <xdr:to>
      <xdr:col>69</xdr:col>
      <xdr:colOff>142875</xdr:colOff>
      <xdr:row>14</xdr:row>
      <xdr:rowOff>76200</xdr:rowOff>
    </xdr:to>
    <xdr:sp macro="" textlink="">
      <xdr:nvSpPr>
        <xdr:cNvPr id="150" name="楕円 149"/>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86377</xdr:rowOff>
    </xdr:from>
    <xdr:ext cx="762000" cy="259045"/>
    <xdr:sp macro="" textlink="">
      <xdr:nvSpPr>
        <xdr:cNvPr id="151" name="テキスト ボックス 150"/>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2" name="楕円 151"/>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3" name="テキスト ボックス 152"/>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扶助費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は年金生活臨時給付金に係る事業費が皆減したことにより、前年度と同率となったが、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生活保護費や障害福祉サービス費の増、認可保育所の運営費（施設型給付）の増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により年々上昇傾向にある。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生活保護費において資格審査等の適正化や就労準備支援・就労支援事業に取り組むなど、</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事業の見直しを進めることで</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上昇傾向に歯止めをかけるよう努め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る必要がある。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29028</xdr:rowOff>
    </xdr:to>
    <xdr:cxnSp macro="">
      <xdr:nvCxnSpPr>
        <xdr:cNvPr id="188" name="直線コネクタ 187"/>
        <xdr:cNvCxnSpPr/>
      </xdr:nvCxnSpPr>
      <xdr:spPr>
        <a:xfrm>
          <a:off x="3987800" y="9630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29028</xdr:rowOff>
    </xdr:to>
    <xdr:cxnSp macro="">
      <xdr:nvCxnSpPr>
        <xdr:cNvPr id="191" name="直線コネクタ 190"/>
        <xdr:cNvCxnSpPr/>
      </xdr:nvCxnSpPr>
      <xdr:spPr>
        <a:xfrm>
          <a:off x="3098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135165</xdr:rowOff>
    </xdr:to>
    <xdr:cxnSp macro="">
      <xdr:nvCxnSpPr>
        <xdr:cNvPr id="194" name="直線コネクタ 193"/>
        <xdr:cNvCxnSpPr/>
      </xdr:nvCxnSpPr>
      <xdr:spPr>
        <a:xfrm>
          <a:off x="2209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69850</xdr:rowOff>
    </xdr:to>
    <xdr:cxnSp macro="">
      <xdr:nvCxnSpPr>
        <xdr:cNvPr id="197" name="直線コネクタ 196"/>
        <xdr:cNvCxnSpPr/>
      </xdr:nvCxnSpPr>
      <xdr:spPr>
        <a:xfrm>
          <a:off x="1320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0" name="フローチャート: 判断 199"/>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01" name="テキスト ボックス 200"/>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7" name="楕円 206"/>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08"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9" name="楕円 208"/>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0" name="テキスト ボックス 209"/>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1" name="楕円 210"/>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2" name="テキスト ボックス 211"/>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全国平均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％および兵庫県平均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％をいずれも上回っている。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地理的要因等から下水道事業に対する繰出が類似団体より高い傾向があるなかで、経営戦略を策定し、収支見通しにおける中長期的計画とあわせ、使用料などの料金格差を是正し、受益者負担の適正化および一般会計負担の縮減を図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58</xdr:row>
      <xdr:rowOff>149860</xdr:rowOff>
    </xdr:to>
    <xdr:cxnSp macro="">
      <xdr:nvCxnSpPr>
        <xdr:cNvPr id="249" name="直線コネクタ 248"/>
        <xdr:cNvCxnSpPr/>
      </xdr:nvCxnSpPr>
      <xdr:spPr>
        <a:xfrm>
          <a:off x="15671800" y="10055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111760</xdr:rowOff>
    </xdr:to>
    <xdr:cxnSp macro="">
      <xdr:nvCxnSpPr>
        <xdr:cNvPr id="252" name="直線コネクタ 251"/>
        <xdr:cNvCxnSpPr/>
      </xdr:nvCxnSpPr>
      <xdr:spPr>
        <a:xfrm>
          <a:off x="14782800" y="9941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43180</xdr:rowOff>
    </xdr:to>
    <xdr:cxnSp macro="">
      <xdr:nvCxnSpPr>
        <xdr:cNvPr id="255" name="直線コネクタ 254"/>
        <xdr:cNvCxnSpPr/>
      </xdr:nvCxnSpPr>
      <xdr:spPr>
        <a:xfrm flipV="1">
          <a:off x="13893800" y="994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43180</xdr:rowOff>
    </xdr:to>
    <xdr:cxnSp macro="">
      <xdr:nvCxnSpPr>
        <xdr:cNvPr id="258" name="直線コネクタ 257"/>
        <xdr:cNvCxnSpPr/>
      </xdr:nvCxnSpPr>
      <xdr:spPr>
        <a:xfrm>
          <a:off x="13004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8" name="楕円 267"/>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9"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70" name="楕円 269"/>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147337</xdr:rowOff>
    </xdr:from>
    <xdr:ext cx="736600" cy="259045"/>
    <xdr:sp macro="" textlink="">
      <xdr:nvSpPr>
        <xdr:cNvPr id="271" name="テキスト ボックス 270"/>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2" name="楕円 271"/>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3" name="テキスト ボックス 272"/>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4" name="楕円 273"/>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5" name="テキスト ボックス 274"/>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6" name="楕円 275"/>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7" name="テキスト ボックス 276"/>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企業誘致や森林整備等に係る補助金の増加により、前年度比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％増となり、全国平均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％および兵庫県平均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％をいずれも上回っている。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営企業に対する補助については、水道事業経営戦略や新公立病院改革プランに基づく施策のなかで、一般会計負担を抑制し適切な補助額となるよう見直しを行うとともに、その他の補助金についてもその効果を踏まえ見直しを行う。</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115570</xdr:rowOff>
    </xdr:to>
    <xdr:cxnSp macro="">
      <xdr:nvCxnSpPr>
        <xdr:cNvPr id="307" name="直線コネクタ 306"/>
        <xdr:cNvCxnSpPr/>
      </xdr:nvCxnSpPr>
      <xdr:spPr>
        <a:xfrm>
          <a:off x="15671800" y="6450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143002</xdr:rowOff>
    </xdr:to>
    <xdr:cxnSp macro="">
      <xdr:nvCxnSpPr>
        <xdr:cNvPr id="310" name="直線コネクタ 309"/>
        <xdr:cNvCxnSpPr/>
      </xdr:nvCxnSpPr>
      <xdr:spPr>
        <a:xfrm flipV="1">
          <a:off x="14782800" y="6450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143002</xdr:rowOff>
    </xdr:to>
    <xdr:cxnSp macro="">
      <xdr:nvCxnSpPr>
        <xdr:cNvPr id="313" name="直線コネクタ 312"/>
        <xdr:cNvCxnSpPr/>
      </xdr:nvCxnSpPr>
      <xdr:spPr>
        <a:xfrm>
          <a:off x="13893800" y="6386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42418</xdr:rowOff>
    </xdr:to>
    <xdr:cxnSp macro="">
      <xdr:nvCxnSpPr>
        <xdr:cNvPr id="316" name="直線コネクタ 315"/>
        <xdr:cNvCxnSpPr/>
      </xdr:nvCxnSpPr>
      <xdr:spPr>
        <a:xfrm>
          <a:off x="13004800" y="6386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19" name="フローチャート: 判断 31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0" name="テキスト ボックス 31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6" name="楕円 325"/>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7"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8" name="楕円 327"/>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9" name="テキスト ボックス 328"/>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0" name="楕円 329"/>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1" name="テキスト ボックス 330"/>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2" name="楕円 331"/>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3" name="テキスト ボックス 33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4" name="楕円 333"/>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5" name="テキスト ボックス 334"/>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積極的な繰上償還の継続実施により公債費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は減少傾向が続いている。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財政力指数が低く、広大な市域の生活基盤整備にあたっては起債の依存度が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高いため、引き続き繰上償還の実施、</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予算編成及び実施計画に</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おける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事業の整理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公債費の抑制</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に向けた財政運営に努める。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30662</xdr:rowOff>
    </xdr:from>
    <xdr:to>
      <xdr:col>24</xdr:col>
      <xdr:colOff>25400</xdr:colOff>
      <xdr:row>77</xdr:row>
      <xdr:rowOff>95976</xdr:rowOff>
    </xdr:to>
    <xdr:cxnSp macro="">
      <xdr:nvCxnSpPr>
        <xdr:cNvPr id="370" name="直線コネクタ 369"/>
        <xdr:cNvCxnSpPr/>
      </xdr:nvCxnSpPr>
      <xdr:spPr>
        <a:xfrm flipV="1">
          <a:off x="3987800" y="132323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95976</xdr:rowOff>
    </xdr:from>
    <xdr:to>
      <xdr:col>19</xdr:col>
      <xdr:colOff>187325</xdr:colOff>
      <xdr:row>78</xdr:row>
      <xdr:rowOff>94343</xdr:rowOff>
    </xdr:to>
    <xdr:cxnSp macro="">
      <xdr:nvCxnSpPr>
        <xdr:cNvPr id="373" name="直線コネクタ 372"/>
        <xdr:cNvCxnSpPr/>
      </xdr:nvCxnSpPr>
      <xdr:spPr>
        <a:xfrm flipV="1">
          <a:off x="3098800" y="1329762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78</xdr:row>
      <xdr:rowOff>133531</xdr:rowOff>
    </xdr:to>
    <xdr:cxnSp macro="">
      <xdr:nvCxnSpPr>
        <xdr:cNvPr id="376" name="直線コネクタ 375"/>
        <xdr:cNvCxnSpPr/>
      </xdr:nvCxnSpPr>
      <xdr:spPr>
        <a:xfrm flipV="1">
          <a:off x="2209800" y="134674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133531</xdr:rowOff>
    </xdr:from>
    <xdr:to>
      <xdr:col>11</xdr:col>
      <xdr:colOff>9525</xdr:colOff>
      <xdr:row>78</xdr:row>
      <xdr:rowOff>159657</xdr:rowOff>
    </xdr:to>
    <xdr:cxnSp macro="">
      <xdr:nvCxnSpPr>
        <xdr:cNvPr id="379" name="直線コネクタ 378"/>
        <xdr:cNvCxnSpPr/>
      </xdr:nvCxnSpPr>
      <xdr:spPr>
        <a:xfrm flipV="1">
          <a:off x="1320800" y="135066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37754</xdr:rowOff>
    </xdr:from>
    <xdr:ext cx="762000" cy="259045"/>
    <xdr:sp macro="" textlink="">
      <xdr:nvSpPr>
        <xdr:cNvPr id="383" name="テキスト ボックス 382"/>
        <xdr:cNvSpPr txBox="1"/>
      </xdr:nvSpPr>
      <xdr:spPr>
        <a:xfrm>
          <a:off x="939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151312</xdr:rowOff>
    </xdr:from>
    <xdr:to>
      <xdr:col>24</xdr:col>
      <xdr:colOff>76200</xdr:colOff>
      <xdr:row>77</xdr:row>
      <xdr:rowOff>81462</xdr:rowOff>
    </xdr:to>
    <xdr:sp macro="" textlink="">
      <xdr:nvSpPr>
        <xdr:cNvPr id="389" name="楕円 388"/>
        <xdr:cNvSpPr/>
      </xdr:nvSpPr>
      <xdr:spPr>
        <a:xfrm>
          <a:off x="47752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167839</xdr:rowOff>
    </xdr:from>
    <xdr:ext cx="762000" cy="259045"/>
    <xdr:sp macro="" textlink="">
      <xdr:nvSpPr>
        <xdr:cNvPr id="390" name="公債費該当値テキスト"/>
        <xdr:cNvSpPr txBox="1"/>
      </xdr:nvSpPr>
      <xdr:spPr>
        <a:xfrm>
          <a:off x="4914900" y="130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45176</xdr:rowOff>
    </xdr:from>
    <xdr:to>
      <xdr:col>20</xdr:col>
      <xdr:colOff>38100</xdr:colOff>
      <xdr:row>77</xdr:row>
      <xdr:rowOff>146776</xdr:rowOff>
    </xdr:to>
    <xdr:sp macro="" textlink="">
      <xdr:nvSpPr>
        <xdr:cNvPr id="391" name="楕円 390"/>
        <xdr:cNvSpPr/>
      </xdr:nvSpPr>
      <xdr:spPr>
        <a:xfrm>
          <a:off x="3937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131553</xdr:rowOff>
    </xdr:from>
    <xdr:ext cx="736600" cy="259045"/>
    <xdr:sp macro="" textlink="">
      <xdr:nvSpPr>
        <xdr:cNvPr id="392" name="テキスト ボックス 391"/>
        <xdr:cNvSpPr txBox="1"/>
      </xdr:nvSpPr>
      <xdr:spPr>
        <a:xfrm>
          <a:off x="3606800" y="1333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393" name="楕円 392"/>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94" name="テキスト ボックス 393"/>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82731</xdr:rowOff>
    </xdr:from>
    <xdr:to>
      <xdr:col>11</xdr:col>
      <xdr:colOff>60325</xdr:colOff>
      <xdr:row>79</xdr:row>
      <xdr:rowOff>12881</xdr:rowOff>
    </xdr:to>
    <xdr:sp macro="" textlink="">
      <xdr:nvSpPr>
        <xdr:cNvPr id="395" name="楕円 394"/>
        <xdr:cNvSpPr/>
      </xdr:nvSpPr>
      <xdr:spPr>
        <a:xfrm>
          <a:off x="2159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169108</xdr:rowOff>
    </xdr:from>
    <xdr:ext cx="762000" cy="259045"/>
    <xdr:sp macro="" textlink="">
      <xdr:nvSpPr>
        <xdr:cNvPr id="396" name="テキスト ボックス 395"/>
        <xdr:cNvSpPr txBox="1"/>
      </xdr:nvSpPr>
      <xdr:spPr>
        <a:xfrm>
          <a:off x="1828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97" name="楕円 396"/>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23784</xdr:rowOff>
    </xdr:from>
    <xdr:ext cx="762000" cy="259045"/>
    <xdr:sp macro="" textlink="">
      <xdr:nvSpPr>
        <xdr:cNvPr id="398" name="テキスト ボックス 397"/>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市税の減収、普通交付税の縮減の影響などにより、前年度比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％増となり類似団体平均を上回っている。施設等の維持管理経費や維持補修費の増加、他会計への補助金や繰出金などの負担が増加していることが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経常収支比率を押し上げる要因となっている。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今後も経営戦略等に基づき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他会計の歳出削減</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に努めるとともに、</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補助金等の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見直しや施設の集約化などコストの削減</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財政健全化に取り組む</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74422</xdr:rowOff>
    </xdr:to>
    <xdr:cxnSp macro="">
      <xdr:nvCxnSpPr>
        <xdr:cNvPr id="429" name="直線コネクタ 428"/>
        <xdr:cNvCxnSpPr/>
      </xdr:nvCxnSpPr>
      <xdr:spPr>
        <a:xfrm>
          <a:off x="15671800" y="131937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163576</xdr:rowOff>
    </xdr:to>
    <xdr:cxnSp macro="">
      <xdr:nvCxnSpPr>
        <xdr:cNvPr id="432" name="直線コネクタ 431"/>
        <xdr:cNvCxnSpPr/>
      </xdr:nvCxnSpPr>
      <xdr:spPr>
        <a:xfrm>
          <a:off x="14782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104139</xdr:rowOff>
    </xdr:to>
    <xdr:cxnSp macro="">
      <xdr:nvCxnSpPr>
        <xdr:cNvPr id="435" name="直線コネクタ 434"/>
        <xdr:cNvCxnSpPr/>
      </xdr:nvCxnSpPr>
      <xdr:spPr>
        <a:xfrm>
          <a:off x="13893800" y="129926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75</xdr:row>
      <xdr:rowOff>138430</xdr:rowOff>
    </xdr:to>
    <xdr:cxnSp macro="">
      <xdr:nvCxnSpPr>
        <xdr:cNvPr id="438" name="直線コネクタ 437"/>
        <xdr:cNvCxnSpPr/>
      </xdr:nvCxnSpPr>
      <xdr:spPr>
        <a:xfrm flipV="1">
          <a:off x="13004800" y="12992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1" name="フローチャート: 判断 440"/>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42" name="テキスト ボックス 441"/>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8" name="楕円 447"/>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49"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50" name="楕円 449"/>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1" name="テキスト ボックス 450"/>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2" name="楕円 451"/>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3" name="テキスト ボックス 452"/>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4" name="楕円 453"/>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5" name="テキスト ボックス 454"/>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6" name="楕円 455"/>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7" name="テキスト ボックス 456"/>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50805</xdr:rowOff>
    </xdr:from>
    <xdr:to>
      <xdr:col>29</xdr:col>
      <xdr:colOff>127000</xdr:colOff>
      <xdr:row>13</xdr:row>
      <xdr:rowOff>143862</xdr:rowOff>
    </xdr:to>
    <xdr:cxnSp macro="">
      <xdr:nvCxnSpPr>
        <xdr:cNvPr id="52" name="直線コネクタ 51"/>
        <xdr:cNvCxnSpPr/>
      </xdr:nvCxnSpPr>
      <xdr:spPr bwMode="auto">
        <a:xfrm flipV="1">
          <a:off x="5003800" y="2327280"/>
          <a:ext cx="647700" cy="9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124006</xdr:rowOff>
    </xdr:from>
    <xdr:to>
      <xdr:col>26</xdr:col>
      <xdr:colOff>50800</xdr:colOff>
      <xdr:row>13</xdr:row>
      <xdr:rowOff>143862</xdr:rowOff>
    </xdr:to>
    <xdr:cxnSp macro="">
      <xdr:nvCxnSpPr>
        <xdr:cNvPr id="55" name="直線コネクタ 54"/>
        <xdr:cNvCxnSpPr/>
      </xdr:nvCxnSpPr>
      <xdr:spPr bwMode="auto">
        <a:xfrm>
          <a:off x="4305300" y="2400481"/>
          <a:ext cx="698500" cy="1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124006</xdr:rowOff>
    </xdr:from>
    <xdr:to>
      <xdr:col>22</xdr:col>
      <xdr:colOff>114300</xdr:colOff>
      <xdr:row>13</xdr:row>
      <xdr:rowOff>146132</xdr:rowOff>
    </xdr:to>
    <xdr:cxnSp macro="">
      <xdr:nvCxnSpPr>
        <xdr:cNvPr id="58" name="直線コネクタ 57"/>
        <xdr:cNvCxnSpPr/>
      </xdr:nvCxnSpPr>
      <xdr:spPr bwMode="auto">
        <a:xfrm flipV="1">
          <a:off x="3606800" y="2400481"/>
          <a:ext cx="698500" cy="2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146132</xdr:rowOff>
    </xdr:from>
    <xdr:to>
      <xdr:col>18</xdr:col>
      <xdr:colOff>177800</xdr:colOff>
      <xdr:row>14</xdr:row>
      <xdr:rowOff>12531</xdr:rowOff>
    </xdr:to>
    <xdr:cxnSp macro="">
      <xdr:nvCxnSpPr>
        <xdr:cNvPr id="61" name="直線コネクタ 60"/>
        <xdr:cNvCxnSpPr/>
      </xdr:nvCxnSpPr>
      <xdr:spPr bwMode="auto">
        <a:xfrm flipV="1">
          <a:off x="2908300" y="2422607"/>
          <a:ext cx="698500" cy="3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65124</xdr:rowOff>
    </xdr:from>
    <xdr:to>
      <xdr:col>15</xdr:col>
      <xdr:colOff>101600</xdr:colOff>
      <xdr:row>15</xdr:row>
      <xdr:rowOff>166724</xdr:rowOff>
    </xdr:to>
    <xdr:sp macro="" textlink="">
      <xdr:nvSpPr>
        <xdr:cNvPr id="64" name="フローチャート: 判断 63"/>
        <xdr:cNvSpPr/>
      </xdr:nvSpPr>
      <xdr:spPr bwMode="auto">
        <a:xfrm>
          <a:off x="2857500" y="2684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151501</xdr:rowOff>
    </xdr:from>
    <xdr:ext cx="762000" cy="259045"/>
    <xdr:sp macro="" textlink="">
      <xdr:nvSpPr>
        <xdr:cNvPr id="65" name="テキスト ボックス 64"/>
        <xdr:cNvSpPr txBox="1"/>
      </xdr:nvSpPr>
      <xdr:spPr>
        <a:xfrm>
          <a:off x="2527300" y="277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xdr:rowOff>
    </xdr:from>
    <xdr:to>
      <xdr:col>29</xdr:col>
      <xdr:colOff>177800</xdr:colOff>
      <xdr:row>13</xdr:row>
      <xdr:rowOff>101605</xdr:rowOff>
    </xdr:to>
    <xdr:sp macro="" textlink="">
      <xdr:nvSpPr>
        <xdr:cNvPr id="71" name="楕円 70"/>
        <xdr:cNvSpPr/>
      </xdr:nvSpPr>
      <xdr:spPr bwMode="auto">
        <a:xfrm>
          <a:off x="5600700" y="2276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16532</xdr:rowOff>
    </xdr:from>
    <xdr:ext cx="762000" cy="259045"/>
    <xdr:sp macro="" textlink="">
      <xdr:nvSpPr>
        <xdr:cNvPr id="72" name="人口1人当たり決算額の推移該当値テキスト130"/>
        <xdr:cNvSpPr txBox="1"/>
      </xdr:nvSpPr>
      <xdr:spPr>
        <a:xfrm>
          <a:off x="5740400" y="21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93062</xdr:rowOff>
    </xdr:from>
    <xdr:to>
      <xdr:col>26</xdr:col>
      <xdr:colOff>101600</xdr:colOff>
      <xdr:row>14</xdr:row>
      <xdr:rowOff>23212</xdr:rowOff>
    </xdr:to>
    <xdr:sp macro="" textlink="">
      <xdr:nvSpPr>
        <xdr:cNvPr id="73" name="楕円 72"/>
        <xdr:cNvSpPr/>
      </xdr:nvSpPr>
      <xdr:spPr bwMode="auto">
        <a:xfrm>
          <a:off x="4953000" y="236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33389</xdr:rowOff>
    </xdr:from>
    <xdr:ext cx="736600" cy="259045"/>
    <xdr:sp macro="" textlink="">
      <xdr:nvSpPr>
        <xdr:cNvPr id="74" name="テキスト ボックス 73"/>
        <xdr:cNvSpPr txBox="1"/>
      </xdr:nvSpPr>
      <xdr:spPr>
        <a:xfrm>
          <a:off x="4622800" y="2138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73206</xdr:rowOff>
    </xdr:from>
    <xdr:to>
      <xdr:col>22</xdr:col>
      <xdr:colOff>165100</xdr:colOff>
      <xdr:row>14</xdr:row>
      <xdr:rowOff>3356</xdr:rowOff>
    </xdr:to>
    <xdr:sp macro="" textlink="">
      <xdr:nvSpPr>
        <xdr:cNvPr id="75" name="楕円 74"/>
        <xdr:cNvSpPr/>
      </xdr:nvSpPr>
      <xdr:spPr bwMode="auto">
        <a:xfrm>
          <a:off x="4254500" y="234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13533</xdr:rowOff>
    </xdr:from>
    <xdr:ext cx="762000" cy="259045"/>
    <xdr:sp macro="" textlink="">
      <xdr:nvSpPr>
        <xdr:cNvPr id="76" name="テキスト ボックス 75"/>
        <xdr:cNvSpPr txBox="1"/>
      </xdr:nvSpPr>
      <xdr:spPr>
        <a:xfrm>
          <a:off x="3924300" y="211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95332</xdr:rowOff>
    </xdr:from>
    <xdr:to>
      <xdr:col>19</xdr:col>
      <xdr:colOff>38100</xdr:colOff>
      <xdr:row>14</xdr:row>
      <xdr:rowOff>25482</xdr:rowOff>
    </xdr:to>
    <xdr:sp macro="" textlink="">
      <xdr:nvSpPr>
        <xdr:cNvPr id="77" name="楕円 76"/>
        <xdr:cNvSpPr/>
      </xdr:nvSpPr>
      <xdr:spPr bwMode="auto">
        <a:xfrm>
          <a:off x="3556000" y="237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35659</xdr:rowOff>
    </xdr:from>
    <xdr:ext cx="762000" cy="259045"/>
    <xdr:sp macro="" textlink="">
      <xdr:nvSpPr>
        <xdr:cNvPr id="78" name="テキスト ボックス 77"/>
        <xdr:cNvSpPr txBox="1"/>
      </xdr:nvSpPr>
      <xdr:spPr>
        <a:xfrm>
          <a:off x="3225800" y="214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133181</xdr:rowOff>
    </xdr:from>
    <xdr:to>
      <xdr:col>15</xdr:col>
      <xdr:colOff>101600</xdr:colOff>
      <xdr:row>14</xdr:row>
      <xdr:rowOff>63331</xdr:rowOff>
    </xdr:to>
    <xdr:sp macro="" textlink="">
      <xdr:nvSpPr>
        <xdr:cNvPr id="79" name="楕円 78"/>
        <xdr:cNvSpPr/>
      </xdr:nvSpPr>
      <xdr:spPr bwMode="auto">
        <a:xfrm>
          <a:off x="2857500" y="240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73508</xdr:rowOff>
    </xdr:from>
    <xdr:ext cx="762000" cy="259045"/>
    <xdr:sp macro="" textlink="">
      <xdr:nvSpPr>
        <xdr:cNvPr id="80" name="テキスト ボックス 79"/>
        <xdr:cNvSpPr txBox="1"/>
      </xdr:nvSpPr>
      <xdr:spPr>
        <a:xfrm>
          <a:off x="2527300" y="217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242247</xdr:rowOff>
    </xdr:from>
    <xdr:to>
      <xdr:col>29</xdr:col>
      <xdr:colOff>127000</xdr:colOff>
      <xdr:row>35</xdr:row>
      <xdr:rowOff>101952</xdr:rowOff>
    </xdr:to>
    <xdr:cxnSp macro="">
      <xdr:nvCxnSpPr>
        <xdr:cNvPr id="116" name="直線コネクタ 115"/>
        <xdr:cNvCxnSpPr/>
      </xdr:nvCxnSpPr>
      <xdr:spPr bwMode="auto">
        <a:xfrm>
          <a:off x="5003800" y="6509697"/>
          <a:ext cx="647700" cy="20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311219</xdr:rowOff>
    </xdr:from>
    <xdr:to>
      <xdr:col>26</xdr:col>
      <xdr:colOff>50800</xdr:colOff>
      <xdr:row>34</xdr:row>
      <xdr:rowOff>242247</xdr:rowOff>
    </xdr:to>
    <xdr:cxnSp macro="">
      <xdr:nvCxnSpPr>
        <xdr:cNvPr id="119" name="直線コネクタ 118"/>
        <xdr:cNvCxnSpPr/>
      </xdr:nvCxnSpPr>
      <xdr:spPr bwMode="auto">
        <a:xfrm>
          <a:off x="4305300" y="6235769"/>
          <a:ext cx="698500" cy="27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257890</xdr:rowOff>
    </xdr:from>
    <xdr:to>
      <xdr:col>22</xdr:col>
      <xdr:colOff>114300</xdr:colOff>
      <xdr:row>33</xdr:row>
      <xdr:rowOff>311219</xdr:rowOff>
    </xdr:to>
    <xdr:cxnSp macro="">
      <xdr:nvCxnSpPr>
        <xdr:cNvPr id="122" name="直線コネクタ 121"/>
        <xdr:cNvCxnSpPr/>
      </xdr:nvCxnSpPr>
      <xdr:spPr bwMode="auto">
        <a:xfrm>
          <a:off x="3606800" y="6182440"/>
          <a:ext cx="698500" cy="53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257890</xdr:rowOff>
    </xdr:from>
    <xdr:to>
      <xdr:col>18</xdr:col>
      <xdr:colOff>177800</xdr:colOff>
      <xdr:row>33</xdr:row>
      <xdr:rowOff>315628</xdr:rowOff>
    </xdr:to>
    <xdr:cxnSp macro="">
      <xdr:nvCxnSpPr>
        <xdr:cNvPr id="125" name="直線コネクタ 124"/>
        <xdr:cNvCxnSpPr/>
      </xdr:nvCxnSpPr>
      <xdr:spPr bwMode="auto">
        <a:xfrm flipV="1">
          <a:off x="2908300" y="6182440"/>
          <a:ext cx="698500" cy="57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171820</xdr:rowOff>
    </xdr:from>
    <xdr:to>
      <xdr:col>15</xdr:col>
      <xdr:colOff>101600</xdr:colOff>
      <xdr:row>35</xdr:row>
      <xdr:rowOff>273420</xdr:rowOff>
    </xdr:to>
    <xdr:sp macro="" textlink="">
      <xdr:nvSpPr>
        <xdr:cNvPr id="128" name="フローチャート: 判断 127"/>
        <xdr:cNvSpPr/>
      </xdr:nvSpPr>
      <xdr:spPr bwMode="auto">
        <a:xfrm>
          <a:off x="28575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258197</xdr:rowOff>
    </xdr:from>
    <xdr:ext cx="762000" cy="259045"/>
    <xdr:sp macro="" textlink="">
      <xdr:nvSpPr>
        <xdr:cNvPr id="129" name="テキスト ボックス 128"/>
        <xdr:cNvSpPr txBox="1"/>
      </xdr:nvSpPr>
      <xdr:spPr>
        <a:xfrm>
          <a:off x="2527300" y="68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51152</xdr:rowOff>
    </xdr:from>
    <xdr:to>
      <xdr:col>29</xdr:col>
      <xdr:colOff>177800</xdr:colOff>
      <xdr:row>35</xdr:row>
      <xdr:rowOff>152752</xdr:rowOff>
    </xdr:to>
    <xdr:sp macro="" textlink="">
      <xdr:nvSpPr>
        <xdr:cNvPr id="135" name="楕円 134"/>
        <xdr:cNvSpPr/>
      </xdr:nvSpPr>
      <xdr:spPr bwMode="auto">
        <a:xfrm>
          <a:off x="5600700" y="666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239129</xdr:rowOff>
    </xdr:from>
    <xdr:ext cx="762000" cy="259045"/>
    <xdr:sp macro="" textlink="">
      <xdr:nvSpPr>
        <xdr:cNvPr id="136" name="人口1人当たり決算額の推移該当値テキスト445"/>
        <xdr:cNvSpPr txBox="1"/>
      </xdr:nvSpPr>
      <xdr:spPr>
        <a:xfrm>
          <a:off x="5740400" y="650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191447</xdr:rowOff>
    </xdr:from>
    <xdr:to>
      <xdr:col>26</xdr:col>
      <xdr:colOff>101600</xdr:colOff>
      <xdr:row>34</xdr:row>
      <xdr:rowOff>293047</xdr:rowOff>
    </xdr:to>
    <xdr:sp macro="" textlink="">
      <xdr:nvSpPr>
        <xdr:cNvPr id="137" name="楕円 136"/>
        <xdr:cNvSpPr/>
      </xdr:nvSpPr>
      <xdr:spPr bwMode="auto">
        <a:xfrm>
          <a:off x="4953000" y="645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303224</xdr:rowOff>
    </xdr:from>
    <xdr:ext cx="736600" cy="259045"/>
    <xdr:sp macro="" textlink="">
      <xdr:nvSpPr>
        <xdr:cNvPr id="138" name="テキスト ボックス 137"/>
        <xdr:cNvSpPr txBox="1"/>
      </xdr:nvSpPr>
      <xdr:spPr>
        <a:xfrm>
          <a:off x="4622800" y="6227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260419</xdr:rowOff>
    </xdr:from>
    <xdr:to>
      <xdr:col>22</xdr:col>
      <xdr:colOff>165100</xdr:colOff>
      <xdr:row>34</xdr:row>
      <xdr:rowOff>19119</xdr:rowOff>
    </xdr:to>
    <xdr:sp macro="" textlink="">
      <xdr:nvSpPr>
        <xdr:cNvPr id="139" name="楕円 138"/>
        <xdr:cNvSpPr/>
      </xdr:nvSpPr>
      <xdr:spPr bwMode="auto">
        <a:xfrm>
          <a:off x="4254500" y="6184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29296</xdr:rowOff>
    </xdr:from>
    <xdr:ext cx="762000" cy="259045"/>
    <xdr:sp macro="" textlink="">
      <xdr:nvSpPr>
        <xdr:cNvPr id="140" name="テキスト ボックス 139"/>
        <xdr:cNvSpPr txBox="1"/>
      </xdr:nvSpPr>
      <xdr:spPr>
        <a:xfrm>
          <a:off x="3924300" y="595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207090</xdr:rowOff>
    </xdr:from>
    <xdr:to>
      <xdr:col>19</xdr:col>
      <xdr:colOff>38100</xdr:colOff>
      <xdr:row>33</xdr:row>
      <xdr:rowOff>308690</xdr:rowOff>
    </xdr:to>
    <xdr:sp macro="" textlink="">
      <xdr:nvSpPr>
        <xdr:cNvPr id="141" name="楕円 140"/>
        <xdr:cNvSpPr/>
      </xdr:nvSpPr>
      <xdr:spPr bwMode="auto">
        <a:xfrm>
          <a:off x="3556000" y="613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147417</xdr:rowOff>
    </xdr:from>
    <xdr:ext cx="762000" cy="259045"/>
    <xdr:sp macro="" textlink="">
      <xdr:nvSpPr>
        <xdr:cNvPr id="142" name="テキスト ボックス 141"/>
        <xdr:cNvSpPr txBox="1"/>
      </xdr:nvSpPr>
      <xdr:spPr>
        <a:xfrm>
          <a:off x="3225800" y="590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264828</xdr:rowOff>
    </xdr:from>
    <xdr:to>
      <xdr:col>15</xdr:col>
      <xdr:colOff>101600</xdr:colOff>
      <xdr:row>34</xdr:row>
      <xdr:rowOff>23528</xdr:rowOff>
    </xdr:to>
    <xdr:sp macro="" textlink="">
      <xdr:nvSpPr>
        <xdr:cNvPr id="143" name="楕円 142"/>
        <xdr:cNvSpPr/>
      </xdr:nvSpPr>
      <xdr:spPr bwMode="auto">
        <a:xfrm>
          <a:off x="2857500" y="6189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33705</xdr:rowOff>
    </xdr:from>
    <xdr:ext cx="762000" cy="259045"/>
    <xdr:sp macro="" textlink="">
      <xdr:nvSpPr>
        <xdr:cNvPr id="144" name="テキスト ボックス 143"/>
        <xdr:cNvSpPr txBox="1"/>
      </xdr:nvSpPr>
      <xdr:spPr>
        <a:xfrm>
          <a:off x="2527300" y="595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38,013
37,774
658.54
24,881,666
24,304,868
437,019
14,818,977
30,655,062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50527</xdr:rowOff>
    </xdr:from>
    <xdr:to>
      <xdr:col>24</xdr:col>
      <xdr:colOff>63500</xdr:colOff>
      <xdr:row>34</xdr:row>
      <xdr:rowOff>65977</xdr:rowOff>
    </xdr:to>
    <xdr:cxnSp macro="">
      <xdr:nvCxnSpPr>
        <xdr:cNvPr id="61" name="直線コネクタ 60"/>
        <xdr:cNvCxnSpPr/>
      </xdr:nvCxnSpPr>
      <xdr:spPr>
        <a:xfrm>
          <a:off x="3797300" y="5879827"/>
          <a:ext cx="8382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50527</xdr:rowOff>
    </xdr:from>
    <xdr:to>
      <xdr:col>19</xdr:col>
      <xdr:colOff>177800</xdr:colOff>
      <xdr:row>34</xdr:row>
      <xdr:rowOff>58033</xdr:rowOff>
    </xdr:to>
    <xdr:cxnSp macro="">
      <xdr:nvCxnSpPr>
        <xdr:cNvPr id="64" name="直線コネクタ 63"/>
        <xdr:cNvCxnSpPr/>
      </xdr:nvCxnSpPr>
      <xdr:spPr>
        <a:xfrm flipV="1">
          <a:off x="2908300" y="5879827"/>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42564</xdr:rowOff>
    </xdr:from>
    <xdr:to>
      <xdr:col>15</xdr:col>
      <xdr:colOff>50800</xdr:colOff>
      <xdr:row>34</xdr:row>
      <xdr:rowOff>58033</xdr:rowOff>
    </xdr:to>
    <xdr:cxnSp macro="">
      <xdr:nvCxnSpPr>
        <xdr:cNvPr id="67" name="直線コネクタ 66"/>
        <xdr:cNvCxnSpPr/>
      </xdr:nvCxnSpPr>
      <xdr:spPr>
        <a:xfrm>
          <a:off x="2019300" y="5871864"/>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42564</xdr:rowOff>
    </xdr:from>
    <xdr:to>
      <xdr:col>10</xdr:col>
      <xdr:colOff>114300</xdr:colOff>
      <xdr:row>34</xdr:row>
      <xdr:rowOff>50413</xdr:rowOff>
    </xdr:to>
    <xdr:cxnSp macro="">
      <xdr:nvCxnSpPr>
        <xdr:cNvPr id="70" name="直線コネクタ 69"/>
        <xdr:cNvCxnSpPr/>
      </xdr:nvCxnSpPr>
      <xdr:spPr>
        <a:xfrm flipV="1">
          <a:off x="1130300" y="5871864"/>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73184</xdr:rowOff>
    </xdr:from>
    <xdr:to>
      <xdr:col>6</xdr:col>
      <xdr:colOff>38100</xdr:colOff>
      <xdr:row>35</xdr:row>
      <xdr:rowOff>3334</xdr:rowOff>
    </xdr:to>
    <xdr:sp macro="" textlink="">
      <xdr:nvSpPr>
        <xdr:cNvPr id="73" name="フローチャート: 判断 72"/>
        <xdr:cNvSpPr/>
      </xdr:nvSpPr>
      <xdr:spPr>
        <a:xfrm>
          <a:off x="1079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165911</xdr:rowOff>
    </xdr:from>
    <xdr:ext cx="534377" cy="259045"/>
    <xdr:sp macro="" textlink="">
      <xdr:nvSpPr>
        <xdr:cNvPr id="74" name="テキスト ボックス 73"/>
        <xdr:cNvSpPr txBox="1"/>
      </xdr:nvSpPr>
      <xdr:spPr>
        <a:xfrm>
          <a:off x="863111" y="599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15177</xdr:rowOff>
    </xdr:from>
    <xdr:to>
      <xdr:col>24</xdr:col>
      <xdr:colOff>114300</xdr:colOff>
      <xdr:row>34</xdr:row>
      <xdr:rowOff>116777</xdr:rowOff>
    </xdr:to>
    <xdr:sp macro="" textlink="">
      <xdr:nvSpPr>
        <xdr:cNvPr id="80" name="楕円 79"/>
        <xdr:cNvSpPr/>
      </xdr:nvSpPr>
      <xdr:spPr>
        <a:xfrm>
          <a:off x="4584700" y="58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38054</xdr:rowOff>
    </xdr:from>
    <xdr:ext cx="534377" cy="259045"/>
    <xdr:sp macro="" textlink="">
      <xdr:nvSpPr>
        <xdr:cNvPr id="81" name="人件費該当値テキスト"/>
        <xdr:cNvSpPr txBox="1"/>
      </xdr:nvSpPr>
      <xdr:spPr>
        <a:xfrm>
          <a:off x="4686300" y="56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171177</xdr:rowOff>
    </xdr:from>
    <xdr:to>
      <xdr:col>20</xdr:col>
      <xdr:colOff>38100</xdr:colOff>
      <xdr:row>34</xdr:row>
      <xdr:rowOff>101327</xdr:rowOff>
    </xdr:to>
    <xdr:sp macro="" textlink="">
      <xdr:nvSpPr>
        <xdr:cNvPr id="82" name="楕円 81"/>
        <xdr:cNvSpPr/>
      </xdr:nvSpPr>
      <xdr:spPr>
        <a:xfrm>
          <a:off x="3746500" y="58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117854</xdr:rowOff>
    </xdr:from>
    <xdr:ext cx="534377" cy="259045"/>
    <xdr:sp macro="" textlink="">
      <xdr:nvSpPr>
        <xdr:cNvPr id="83" name="テキスト ボックス 82"/>
        <xdr:cNvSpPr txBox="1"/>
      </xdr:nvSpPr>
      <xdr:spPr>
        <a:xfrm>
          <a:off x="3530111" y="560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7233</xdr:rowOff>
    </xdr:from>
    <xdr:to>
      <xdr:col>15</xdr:col>
      <xdr:colOff>101600</xdr:colOff>
      <xdr:row>34</xdr:row>
      <xdr:rowOff>108833</xdr:rowOff>
    </xdr:to>
    <xdr:sp macro="" textlink="">
      <xdr:nvSpPr>
        <xdr:cNvPr id="84" name="楕円 83"/>
        <xdr:cNvSpPr/>
      </xdr:nvSpPr>
      <xdr:spPr>
        <a:xfrm>
          <a:off x="2857500" y="58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125360</xdr:rowOff>
    </xdr:from>
    <xdr:ext cx="534377" cy="259045"/>
    <xdr:sp macro="" textlink="">
      <xdr:nvSpPr>
        <xdr:cNvPr id="85" name="テキスト ボックス 84"/>
        <xdr:cNvSpPr txBox="1"/>
      </xdr:nvSpPr>
      <xdr:spPr>
        <a:xfrm>
          <a:off x="2641111" y="56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163214</xdr:rowOff>
    </xdr:from>
    <xdr:to>
      <xdr:col>10</xdr:col>
      <xdr:colOff>165100</xdr:colOff>
      <xdr:row>34</xdr:row>
      <xdr:rowOff>93364</xdr:rowOff>
    </xdr:to>
    <xdr:sp macro="" textlink="">
      <xdr:nvSpPr>
        <xdr:cNvPr id="86" name="楕円 85"/>
        <xdr:cNvSpPr/>
      </xdr:nvSpPr>
      <xdr:spPr>
        <a:xfrm>
          <a:off x="1968500" y="58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109891</xdr:rowOff>
    </xdr:from>
    <xdr:ext cx="534377" cy="259045"/>
    <xdr:sp macro="" textlink="">
      <xdr:nvSpPr>
        <xdr:cNvPr id="87" name="テキスト ボックス 86"/>
        <xdr:cNvSpPr txBox="1"/>
      </xdr:nvSpPr>
      <xdr:spPr>
        <a:xfrm>
          <a:off x="1752111" y="55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171063</xdr:rowOff>
    </xdr:from>
    <xdr:to>
      <xdr:col>6</xdr:col>
      <xdr:colOff>38100</xdr:colOff>
      <xdr:row>34</xdr:row>
      <xdr:rowOff>101213</xdr:rowOff>
    </xdr:to>
    <xdr:sp macro="" textlink="">
      <xdr:nvSpPr>
        <xdr:cNvPr id="88" name="楕円 87"/>
        <xdr:cNvSpPr/>
      </xdr:nvSpPr>
      <xdr:spPr>
        <a:xfrm>
          <a:off x="1079500" y="58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117740</xdr:rowOff>
    </xdr:from>
    <xdr:ext cx="534377" cy="259045"/>
    <xdr:sp macro="" textlink="">
      <xdr:nvSpPr>
        <xdr:cNvPr id="89" name="テキスト ボックス 88"/>
        <xdr:cNvSpPr txBox="1"/>
      </xdr:nvSpPr>
      <xdr:spPr>
        <a:xfrm>
          <a:off x="863111" y="560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39683</xdr:rowOff>
    </xdr:from>
    <xdr:to>
      <xdr:col>24</xdr:col>
      <xdr:colOff>63500</xdr:colOff>
      <xdr:row>57</xdr:row>
      <xdr:rowOff>61930</xdr:rowOff>
    </xdr:to>
    <xdr:cxnSp macro="">
      <xdr:nvCxnSpPr>
        <xdr:cNvPr id="117" name="直線コネクタ 116"/>
        <xdr:cNvCxnSpPr/>
      </xdr:nvCxnSpPr>
      <xdr:spPr>
        <a:xfrm flipV="1">
          <a:off x="3797300" y="9812333"/>
          <a:ext cx="838200" cy="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61930</xdr:rowOff>
    </xdr:from>
    <xdr:to>
      <xdr:col>19</xdr:col>
      <xdr:colOff>177800</xdr:colOff>
      <xdr:row>57</xdr:row>
      <xdr:rowOff>75747</xdr:rowOff>
    </xdr:to>
    <xdr:cxnSp macro="">
      <xdr:nvCxnSpPr>
        <xdr:cNvPr id="120" name="直線コネクタ 119"/>
        <xdr:cNvCxnSpPr/>
      </xdr:nvCxnSpPr>
      <xdr:spPr>
        <a:xfrm flipV="1">
          <a:off x="2908300" y="9834580"/>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75747</xdr:rowOff>
    </xdr:from>
    <xdr:to>
      <xdr:col>15</xdr:col>
      <xdr:colOff>50800</xdr:colOff>
      <xdr:row>57</xdr:row>
      <xdr:rowOff>80731</xdr:rowOff>
    </xdr:to>
    <xdr:cxnSp macro="">
      <xdr:nvCxnSpPr>
        <xdr:cNvPr id="123" name="直線コネクタ 122"/>
        <xdr:cNvCxnSpPr/>
      </xdr:nvCxnSpPr>
      <xdr:spPr>
        <a:xfrm flipV="1">
          <a:off x="2019300" y="9848397"/>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80731</xdr:rowOff>
    </xdr:from>
    <xdr:to>
      <xdr:col>10</xdr:col>
      <xdr:colOff>114300</xdr:colOff>
      <xdr:row>57</xdr:row>
      <xdr:rowOff>142169</xdr:rowOff>
    </xdr:to>
    <xdr:cxnSp macro="">
      <xdr:nvCxnSpPr>
        <xdr:cNvPr id="126" name="直線コネクタ 125"/>
        <xdr:cNvCxnSpPr/>
      </xdr:nvCxnSpPr>
      <xdr:spPr>
        <a:xfrm flipV="1">
          <a:off x="1130300" y="9853381"/>
          <a:ext cx="889000" cy="6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72614</xdr:rowOff>
    </xdr:from>
    <xdr:to>
      <xdr:col>6</xdr:col>
      <xdr:colOff>38100</xdr:colOff>
      <xdr:row>58</xdr:row>
      <xdr:rowOff>2764</xdr:rowOff>
    </xdr:to>
    <xdr:sp macro="" textlink="">
      <xdr:nvSpPr>
        <xdr:cNvPr id="129" name="フローチャート: 判断 128"/>
        <xdr:cNvSpPr/>
      </xdr:nvSpPr>
      <xdr:spPr>
        <a:xfrm>
          <a:off x="1079500" y="98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19291</xdr:rowOff>
    </xdr:from>
    <xdr:ext cx="534377" cy="259045"/>
    <xdr:sp macro="" textlink="">
      <xdr:nvSpPr>
        <xdr:cNvPr id="130" name="テキスト ボックス 129"/>
        <xdr:cNvSpPr txBox="1"/>
      </xdr:nvSpPr>
      <xdr:spPr>
        <a:xfrm>
          <a:off x="863111" y="96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160333</xdr:rowOff>
    </xdr:from>
    <xdr:to>
      <xdr:col>24</xdr:col>
      <xdr:colOff>114300</xdr:colOff>
      <xdr:row>57</xdr:row>
      <xdr:rowOff>90483</xdr:rowOff>
    </xdr:to>
    <xdr:sp macro="" textlink="">
      <xdr:nvSpPr>
        <xdr:cNvPr id="136" name="楕円 135"/>
        <xdr:cNvSpPr/>
      </xdr:nvSpPr>
      <xdr:spPr>
        <a:xfrm>
          <a:off x="4584700" y="976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11760</xdr:rowOff>
    </xdr:from>
    <xdr:ext cx="534377" cy="259045"/>
    <xdr:sp macro="" textlink="">
      <xdr:nvSpPr>
        <xdr:cNvPr id="137" name="物件費該当値テキスト"/>
        <xdr:cNvSpPr txBox="1"/>
      </xdr:nvSpPr>
      <xdr:spPr>
        <a:xfrm>
          <a:off x="4686300" y="961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11130</xdr:rowOff>
    </xdr:from>
    <xdr:to>
      <xdr:col>20</xdr:col>
      <xdr:colOff>38100</xdr:colOff>
      <xdr:row>57</xdr:row>
      <xdr:rowOff>112730</xdr:rowOff>
    </xdr:to>
    <xdr:sp macro="" textlink="">
      <xdr:nvSpPr>
        <xdr:cNvPr id="138" name="楕円 137"/>
        <xdr:cNvSpPr/>
      </xdr:nvSpPr>
      <xdr:spPr>
        <a:xfrm>
          <a:off x="3746500" y="97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129257</xdr:rowOff>
    </xdr:from>
    <xdr:ext cx="534377" cy="259045"/>
    <xdr:sp macro="" textlink="">
      <xdr:nvSpPr>
        <xdr:cNvPr id="139" name="テキスト ボックス 138"/>
        <xdr:cNvSpPr txBox="1"/>
      </xdr:nvSpPr>
      <xdr:spPr>
        <a:xfrm>
          <a:off x="3530111" y="955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24947</xdr:rowOff>
    </xdr:from>
    <xdr:to>
      <xdr:col>15</xdr:col>
      <xdr:colOff>101600</xdr:colOff>
      <xdr:row>57</xdr:row>
      <xdr:rowOff>126547</xdr:rowOff>
    </xdr:to>
    <xdr:sp macro="" textlink="">
      <xdr:nvSpPr>
        <xdr:cNvPr id="140" name="楕円 139"/>
        <xdr:cNvSpPr/>
      </xdr:nvSpPr>
      <xdr:spPr>
        <a:xfrm>
          <a:off x="2857500" y="979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143074</xdr:rowOff>
    </xdr:from>
    <xdr:ext cx="534377" cy="259045"/>
    <xdr:sp macro="" textlink="">
      <xdr:nvSpPr>
        <xdr:cNvPr id="141" name="テキスト ボックス 140"/>
        <xdr:cNvSpPr txBox="1"/>
      </xdr:nvSpPr>
      <xdr:spPr>
        <a:xfrm>
          <a:off x="2641111" y="95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29931</xdr:rowOff>
    </xdr:from>
    <xdr:to>
      <xdr:col>10</xdr:col>
      <xdr:colOff>165100</xdr:colOff>
      <xdr:row>57</xdr:row>
      <xdr:rowOff>131531</xdr:rowOff>
    </xdr:to>
    <xdr:sp macro="" textlink="">
      <xdr:nvSpPr>
        <xdr:cNvPr id="142" name="楕円 141"/>
        <xdr:cNvSpPr/>
      </xdr:nvSpPr>
      <xdr:spPr>
        <a:xfrm>
          <a:off x="1968500" y="980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148058</xdr:rowOff>
    </xdr:from>
    <xdr:ext cx="534377" cy="259045"/>
    <xdr:sp macro="" textlink="">
      <xdr:nvSpPr>
        <xdr:cNvPr id="143" name="テキスト ボックス 142"/>
        <xdr:cNvSpPr txBox="1"/>
      </xdr:nvSpPr>
      <xdr:spPr>
        <a:xfrm>
          <a:off x="1752111" y="957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91369</xdr:rowOff>
    </xdr:from>
    <xdr:to>
      <xdr:col>6</xdr:col>
      <xdr:colOff>38100</xdr:colOff>
      <xdr:row>58</xdr:row>
      <xdr:rowOff>21519</xdr:rowOff>
    </xdr:to>
    <xdr:sp macro="" textlink="">
      <xdr:nvSpPr>
        <xdr:cNvPr id="144" name="楕円 143"/>
        <xdr:cNvSpPr/>
      </xdr:nvSpPr>
      <xdr:spPr>
        <a:xfrm>
          <a:off x="1079500" y="98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12646</xdr:rowOff>
    </xdr:from>
    <xdr:ext cx="534377" cy="259045"/>
    <xdr:sp macro="" textlink="">
      <xdr:nvSpPr>
        <xdr:cNvPr id="145" name="テキスト ボックス 144"/>
        <xdr:cNvSpPr txBox="1"/>
      </xdr:nvSpPr>
      <xdr:spPr>
        <a:xfrm>
          <a:off x="863111" y="995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96265</xdr:rowOff>
    </xdr:from>
    <xdr:to>
      <xdr:col>24</xdr:col>
      <xdr:colOff>63500</xdr:colOff>
      <xdr:row>78</xdr:row>
      <xdr:rowOff>139178</xdr:rowOff>
    </xdr:to>
    <xdr:cxnSp macro="">
      <xdr:nvCxnSpPr>
        <xdr:cNvPr id="176" name="直線コネクタ 175"/>
        <xdr:cNvCxnSpPr/>
      </xdr:nvCxnSpPr>
      <xdr:spPr>
        <a:xfrm flipV="1">
          <a:off x="3797300" y="13469365"/>
          <a:ext cx="838200" cy="4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139178</xdr:rowOff>
    </xdr:from>
    <xdr:to>
      <xdr:col>19</xdr:col>
      <xdr:colOff>177800</xdr:colOff>
      <xdr:row>78</xdr:row>
      <xdr:rowOff>161874</xdr:rowOff>
    </xdr:to>
    <xdr:cxnSp macro="">
      <xdr:nvCxnSpPr>
        <xdr:cNvPr id="179" name="直線コネクタ 178"/>
        <xdr:cNvCxnSpPr/>
      </xdr:nvCxnSpPr>
      <xdr:spPr>
        <a:xfrm flipV="1">
          <a:off x="2908300" y="13512278"/>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160927</xdr:rowOff>
    </xdr:from>
    <xdr:to>
      <xdr:col>15</xdr:col>
      <xdr:colOff>50800</xdr:colOff>
      <xdr:row>78</xdr:row>
      <xdr:rowOff>161874</xdr:rowOff>
    </xdr:to>
    <xdr:cxnSp macro="">
      <xdr:nvCxnSpPr>
        <xdr:cNvPr id="182" name="直線コネクタ 181"/>
        <xdr:cNvCxnSpPr/>
      </xdr:nvCxnSpPr>
      <xdr:spPr>
        <a:xfrm>
          <a:off x="2019300" y="13534027"/>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160927</xdr:rowOff>
    </xdr:from>
    <xdr:to>
      <xdr:col>10</xdr:col>
      <xdr:colOff>114300</xdr:colOff>
      <xdr:row>79</xdr:row>
      <xdr:rowOff>8713</xdr:rowOff>
    </xdr:to>
    <xdr:cxnSp macro="">
      <xdr:nvCxnSpPr>
        <xdr:cNvPr id="185" name="直線コネクタ 184"/>
        <xdr:cNvCxnSpPr/>
      </xdr:nvCxnSpPr>
      <xdr:spPr>
        <a:xfrm flipV="1">
          <a:off x="1130300" y="13534027"/>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88" name="フローチャート: 判断 187"/>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109872</xdr:rowOff>
    </xdr:from>
    <xdr:ext cx="469744" cy="259045"/>
    <xdr:sp macro="" textlink="">
      <xdr:nvSpPr>
        <xdr:cNvPr id="189" name="テキスト ボックス 188"/>
        <xdr:cNvSpPr txBox="1"/>
      </xdr:nvSpPr>
      <xdr:spPr>
        <a:xfrm>
          <a:off x="895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45465</xdr:rowOff>
    </xdr:from>
    <xdr:to>
      <xdr:col>24</xdr:col>
      <xdr:colOff>114300</xdr:colOff>
      <xdr:row>78</xdr:row>
      <xdr:rowOff>147065</xdr:rowOff>
    </xdr:to>
    <xdr:sp macro="" textlink="">
      <xdr:nvSpPr>
        <xdr:cNvPr id="195" name="楕円 194"/>
        <xdr:cNvSpPr/>
      </xdr:nvSpPr>
      <xdr:spPr>
        <a:xfrm>
          <a:off x="45847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23892</xdr:rowOff>
    </xdr:from>
    <xdr:ext cx="469744" cy="259045"/>
    <xdr:sp macro="" textlink="">
      <xdr:nvSpPr>
        <xdr:cNvPr id="196" name="維持補修費該当値テキスト"/>
        <xdr:cNvSpPr txBox="1"/>
      </xdr:nvSpPr>
      <xdr:spPr>
        <a:xfrm>
          <a:off x="4686300" y="1339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88378</xdr:rowOff>
    </xdr:from>
    <xdr:to>
      <xdr:col>20</xdr:col>
      <xdr:colOff>38100</xdr:colOff>
      <xdr:row>79</xdr:row>
      <xdr:rowOff>18528</xdr:rowOff>
    </xdr:to>
    <xdr:sp macro="" textlink="">
      <xdr:nvSpPr>
        <xdr:cNvPr id="197" name="楕円 196"/>
        <xdr:cNvSpPr/>
      </xdr:nvSpPr>
      <xdr:spPr>
        <a:xfrm>
          <a:off x="3746500" y="134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9655</xdr:rowOff>
    </xdr:from>
    <xdr:ext cx="469744" cy="259045"/>
    <xdr:sp macro="" textlink="">
      <xdr:nvSpPr>
        <xdr:cNvPr id="198" name="テキスト ボックス 197"/>
        <xdr:cNvSpPr txBox="1"/>
      </xdr:nvSpPr>
      <xdr:spPr>
        <a:xfrm>
          <a:off x="3562428" y="1355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111074</xdr:rowOff>
    </xdr:from>
    <xdr:to>
      <xdr:col>15</xdr:col>
      <xdr:colOff>101600</xdr:colOff>
      <xdr:row>79</xdr:row>
      <xdr:rowOff>41224</xdr:rowOff>
    </xdr:to>
    <xdr:sp macro="" textlink="">
      <xdr:nvSpPr>
        <xdr:cNvPr id="199" name="楕円 198"/>
        <xdr:cNvSpPr/>
      </xdr:nvSpPr>
      <xdr:spPr>
        <a:xfrm>
          <a:off x="2857500" y="134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32351</xdr:rowOff>
    </xdr:from>
    <xdr:ext cx="469744" cy="259045"/>
    <xdr:sp macro="" textlink="">
      <xdr:nvSpPr>
        <xdr:cNvPr id="200" name="テキスト ボックス 199"/>
        <xdr:cNvSpPr txBox="1"/>
      </xdr:nvSpPr>
      <xdr:spPr>
        <a:xfrm>
          <a:off x="2673428" y="135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110127</xdr:rowOff>
    </xdr:from>
    <xdr:to>
      <xdr:col>10</xdr:col>
      <xdr:colOff>165100</xdr:colOff>
      <xdr:row>79</xdr:row>
      <xdr:rowOff>40277</xdr:rowOff>
    </xdr:to>
    <xdr:sp macro="" textlink="">
      <xdr:nvSpPr>
        <xdr:cNvPr id="201" name="楕円 200"/>
        <xdr:cNvSpPr/>
      </xdr:nvSpPr>
      <xdr:spPr>
        <a:xfrm>
          <a:off x="1968500" y="134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31404</xdr:rowOff>
    </xdr:from>
    <xdr:ext cx="469744" cy="259045"/>
    <xdr:sp macro="" textlink="">
      <xdr:nvSpPr>
        <xdr:cNvPr id="202" name="テキスト ボックス 201"/>
        <xdr:cNvSpPr txBox="1"/>
      </xdr:nvSpPr>
      <xdr:spPr>
        <a:xfrm>
          <a:off x="1784428" y="1357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129363</xdr:rowOff>
    </xdr:from>
    <xdr:to>
      <xdr:col>6</xdr:col>
      <xdr:colOff>38100</xdr:colOff>
      <xdr:row>79</xdr:row>
      <xdr:rowOff>59513</xdr:rowOff>
    </xdr:to>
    <xdr:sp macro="" textlink="">
      <xdr:nvSpPr>
        <xdr:cNvPr id="203" name="楕円 202"/>
        <xdr:cNvSpPr/>
      </xdr:nvSpPr>
      <xdr:spPr>
        <a:xfrm>
          <a:off x="1079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50640</xdr:rowOff>
    </xdr:from>
    <xdr:ext cx="469744" cy="259045"/>
    <xdr:sp macro="" textlink="">
      <xdr:nvSpPr>
        <xdr:cNvPr id="204" name="テキスト ボックス 203"/>
        <xdr:cNvSpPr txBox="1"/>
      </xdr:nvSpPr>
      <xdr:spPr>
        <a:xfrm>
          <a:off x="895428" y="135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116287</xdr:rowOff>
    </xdr:from>
    <xdr:to>
      <xdr:col>24</xdr:col>
      <xdr:colOff>63500</xdr:colOff>
      <xdr:row>93</xdr:row>
      <xdr:rowOff>124461</xdr:rowOff>
    </xdr:to>
    <xdr:cxnSp macro="">
      <xdr:nvCxnSpPr>
        <xdr:cNvPr id="234" name="直線コネクタ 233"/>
        <xdr:cNvCxnSpPr/>
      </xdr:nvCxnSpPr>
      <xdr:spPr>
        <a:xfrm>
          <a:off x="3797300" y="16061137"/>
          <a:ext cx="8382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116287</xdr:rowOff>
    </xdr:from>
    <xdr:to>
      <xdr:col>19</xdr:col>
      <xdr:colOff>177800</xdr:colOff>
      <xdr:row>94</xdr:row>
      <xdr:rowOff>2273</xdr:rowOff>
    </xdr:to>
    <xdr:cxnSp macro="">
      <xdr:nvCxnSpPr>
        <xdr:cNvPr id="237" name="直線コネクタ 236"/>
        <xdr:cNvCxnSpPr/>
      </xdr:nvCxnSpPr>
      <xdr:spPr>
        <a:xfrm flipV="1">
          <a:off x="2908300" y="16061137"/>
          <a:ext cx="889000" cy="5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2273</xdr:rowOff>
    </xdr:from>
    <xdr:to>
      <xdr:col>15</xdr:col>
      <xdr:colOff>50800</xdr:colOff>
      <xdr:row>94</xdr:row>
      <xdr:rowOff>64376</xdr:rowOff>
    </xdr:to>
    <xdr:cxnSp macro="">
      <xdr:nvCxnSpPr>
        <xdr:cNvPr id="240" name="直線コネクタ 239"/>
        <xdr:cNvCxnSpPr/>
      </xdr:nvCxnSpPr>
      <xdr:spPr>
        <a:xfrm flipV="1">
          <a:off x="2019300" y="16118573"/>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64376</xdr:rowOff>
    </xdr:from>
    <xdr:to>
      <xdr:col>10</xdr:col>
      <xdr:colOff>114300</xdr:colOff>
      <xdr:row>94</xdr:row>
      <xdr:rowOff>150197</xdr:rowOff>
    </xdr:to>
    <xdr:cxnSp macro="">
      <xdr:nvCxnSpPr>
        <xdr:cNvPr id="243" name="直線コネクタ 242"/>
        <xdr:cNvCxnSpPr/>
      </xdr:nvCxnSpPr>
      <xdr:spPr>
        <a:xfrm flipV="1">
          <a:off x="1130300" y="16180676"/>
          <a:ext cx="889000" cy="8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160071</xdr:rowOff>
    </xdr:from>
    <xdr:to>
      <xdr:col>6</xdr:col>
      <xdr:colOff>38100</xdr:colOff>
      <xdr:row>95</xdr:row>
      <xdr:rowOff>90221</xdr:rowOff>
    </xdr:to>
    <xdr:sp macro="" textlink="">
      <xdr:nvSpPr>
        <xdr:cNvPr id="246" name="フローチャート: 判断 245"/>
        <xdr:cNvSpPr/>
      </xdr:nvSpPr>
      <xdr:spPr>
        <a:xfrm>
          <a:off x="1079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81348</xdr:rowOff>
    </xdr:from>
    <xdr:ext cx="534377" cy="259045"/>
    <xdr:sp macro="" textlink="">
      <xdr:nvSpPr>
        <xdr:cNvPr id="247" name="テキスト ボックス 246"/>
        <xdr:cNvSpPr txBox="1"/>
      </xdr:nvSpPr>
      <xdr:spPr>
        <a:xfrm>
          <a:off x="863111" y="163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73661</xdr:rowOff>
    </xdr:from>
    <xdr:to>
      <xdr:col>24</xdr:col>
      <xdr:colOff>114300</xdr:colOff>
      <xdr:row>94</xdr:row>
      <xdr:rowOff>3811</xdr:rowOff>
    </xdr:to>
    <xdr:sp macro="" textlink="">
      <xdr:nvSpPr>
        <xdr:cNvPr id="253" name="楕円 252"/>
        <xdr:cNvSpPr/>
      </xdr:nvSpPr>
      <xdr:spPr>
        <a:xfrm>
          <a:off x="4584700" y="160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96538</xdr:rowOff>
    </xdr:from>
    <xdr:ext cx="534377" cy="259045"/>
    <xdr:sp macro="" textlink="">
      <xdr:nvSpPr>
        <xdr:cNvPr id="254" name="扶助費該当値テキスト"/>
        <xdr:cNvSpPr txBox="1"/>
      </xdr:nvSpPr>
      <xdr:spPr>
        <a:xfrm>
          <a:off x="4686300" y="1586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65487</xdr:rowOff>
    </xdr:from>
    <xdr:to>
      <xdr:col>20</xdr:col>
      <xdr:colOff>38100</xdr:colOff>
      <xdr:row>93</xdr:row>
      <xdr:rowOff>167087</xdr:rowOff>
    </xdr:to>
    <xdr:sp macro="" textlink="">
      <xdr:nvSpPr>
        <xdr:cNvPr id="255" name="楕円 254"/>
        <xdr:cNvSpPr/>
      </xdr:nvSpPr>
      <xdr:spPr>
        <a:xfrm>
          <a:off x="3746500" y="160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12164</xdr:rowOff>
    </xdr:from>
    <xdr:ext cx="534377" cy="259045"/>
    <xdr:sp macro="" textlink="">
      <xdr:nvSpPr>
        <xdr:cNvPr id="256" name="テキスト ボックス 255"/>
        <xdr:cNvSpPr txBox="1"/>
      </xdr:nvSpPr>
      <xdr:spPr>
        <a:xfrm>
          <a:off x="3530111" y="157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122923</xdr:rowOff>
    </xdr:from>
    <xdr:to>
      <xdr:col>15</xdr:col>
      <xdr:colOff>101600</xdr:colOff>
      <xdr:row>94</xdr:row>
      <xdr:rowOff>53073</xdr:rowOff>
    </xdr:to>
    <xdr:sp macro="" textlink="">
      <xdr:nvSpPr>
        <xdr:cNvPr id="257" name="楕円 256"/>
        <xdr:cNvSpPr/>
      </xdr:nvSpPr>
      <xdr:spPr>
        <a:xfrm>
          <a:off x="2857500" y="160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69600</xdr:rowOff>
    </xdr:from>
    <xdr:ext cx="534377" cy="259045"/>
    <xdr:sp macro="" textlink="">
      <xdr:nvSpPr>
        <xdr:cNvPr id="258" name="テキスト ボックス 257"/>
        <xdr:cNvSpPr txBox="1"/>
      </xdr:nvSpPr>
      <xdr:spPr>
        <a:xfrm>
          <a:off x="2641111" y="158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13576</xdr:rowOff>
    </xdr:from>
    <xdr:to>
      <xdr:col>10</xdr:col>
      <xdr:colOff>165100</xdr:colOff>
      <xdr:row>94</xdr:row>
      <xdr:rowOff>115176</xdr:rowOff>
    </xdr:to>
    <xdr:sp macro="" textlink="">
      <xdr:nvSpPr>
        <xdr:cNvPr id="259" name="楕円 258"/>
        <xdr:cNvSpPr/>
      </xdr:nvSpPr>
      <xdr:spPr>
        <a:xfrm>
          <a:off x="1968500" y="161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131703</xdr:rowOff>
    </xdr:from>
    <xdr:ext cx="534377" cy="259045"/>
    <xdr:sp macro="" textlink="">
      <xdr:nvSpPr>
        <xdr:cNvPr id="260" name="テキスト ボックス 259"/>
        <xdr:cNvSpPr txBox="1"/>
      </xdr:nvSpPr>
      <xdr:spPr>
        <a:xfrm>
          <a:off x="1752111" y="159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99397</xdr:rowOff>
    </xdr:from>
    <xdr:to>
      <xdr:col>6</xdr:col>
      <xdr:colOff>38100</xdr:colOff>
      <xdr:row>95</xdr:row>
      <xdr:rowOff>29547</xdr:rowOff>
    </xdr:to>
    <xdr:sp macro="" textlink="">
      <xdr:nvSpPr>
        <xdr:cNvPr id="261" name="楕円 260"/>
        <xdr:cNvSpPr/>
      </xdr:nvSpPr>
      <xdr:spPr>
        <a:xfrm>
          <a:off x="1079500" y="1621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46074</xdr:rowOff>
    </xdr:from>
    <xdr:ext cx="534377" cy="259045"/>
    <xdr:sp macro="" textlink="">
      <xdr:nvSpPr>
        <xdr:cNvPr id="262" name="テキスト ボックス 261"/>
        <xdr:cNvSpPr txBox="1"/>
      </xdr:nvSpPr>
      <xdr:spPr>
        <a:xfrm>
          <a:off x="863111" y="1599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161243</xdr:rowOff>
    </xdr:from>
    <xdr:to>
      <xdr:col>55</xdr:col>
      <xdr:colOff>0</xdr:colOff>
      <xdr:row>35</xdr:row>
      <xdr:rowOff>171146</xdr:rowOff>
    </xdr:to>
    <xdr:cxnSp macro="">
      <xdr:nvCxnSpPr>
        <xdr:cNvPr id="289" name="直線コネクタ 288"/>
        <xdr:cNvCxnSpPr/>
      </xdr:nvCxnSpPr>
      <xdr:spPr>
        <a:xfrm>
          <a:off x="9639300" y="6161993"/>
          <a:ext cx="8382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161243</xdr:rowOff>
    </xdr:from>
    <xdr:to>
      <xdr:col>50</xdr:col>
      <xdr:colOff>114300</xdr:colOff>
      <xdr:row>36</xdr:row>
      <xdr:rowOff>31161</xdr:rowOff>
    </xdr:to>
    <xdr:cxnSp macro="">
      <xdr:nvCxnSpPr>
        <xdr:cNvPr id="292" name="直線コネクタ 291"/>
        <xdr:cNvCxnSpPr/>
      </xdr:nvCxnSpPr>
      <xdr:spPr>
        <a:xfrm flipV="1">
          <a:off x="8750300" y="6161993"/>
          <a:ext cx="889000" cy="4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31161</xdr:rowOff>
    </xdr:from>
    <xdr:to>
      <xdr:col>45</xdr:col>
      <xdr:colOff>177800</xdr:colOff>
      <xdr:row>36</xdr:row>
      <xdr:rowOff>41420</xdr:rowOff>
    </xdr:to>
    <xdr:cxnSp macro="">
      <xdr:nvCxnSpPr>
        <xdr:cNvPr id="295" name="直線コネクタ 294"/>
        <xdr:cNvCxnSpPr/>
      </xdr:nvCxnSpPr>
      <xdr:spPr>
        <a:xfrm flipV="1">
          <a:off x="7861300" y="6203361"/>
          <a:ext cx="8890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41420</xdr:rowOff>
    </xdr:from>
    <xdr:to>
      <xdr:col>41</xdr:col>
      <xdr:colOff>50800</xdr:colOff>
      <xdr:row>36</xdr:row>
      <xdr:rowOff>91904</xdr:rowOff>
    </xdr:to>
    <xdr:cxnSp macro="">
      <xdr:nvCxnSpPr>
        <xdr:cNvPr id="298" name="直線コネクタ 297"/>
        <xdr:cNvCxnSpPr/>
      </xdr:nvCxnSpPr>
      <xdr:spPr>
        <a:xfrm flipV="1">
          <a:off x="6972300" y="6213620"/>
          <a:ext cx="889000" cy="5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162678</xdr:rowOff>
    </xdr:from>
    <xdr:to>
      <xdr:col>36</xdr:col>
      <xdr:colOff>165100</xdr:colOff>
      <xdr:row>37</xdr:row>
      <xdr:rowOff>92828</xdr:rowOff>
    </xdr:to>
    <xdr:sp macro="" textlink="">
      <xdr:nvSpPr>
        <xdr:cNvPr id="301" name="フローチャート: 判断 300"/>
        <xdr:cNvSpPr/>
      </xdr:nvSpPr>
      <xdr:spPr>
        <a:xfrm>
          <a:off x="6921500" y="633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83955</xdr:rowOff>
    </xdr:from>
    <xdr:ext cx="534377" cy="259045"/>
    <xdr:sp macro="" textlink="">
      <xdr:nvSpPr>
        <xdr:cNvPr id="302" name="テキスト ボックス 301"/>
        <xdr:cNvSpPr txBox="1"/>
      </xdr:nvSpPr>
      <xdr:spPr>
        <a:xfrm>
          <a:off x="6705111" y="64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120346</xdr:rowOff>
    </xdr:from>
    <xdr:to>
      <xdr:col>55</xdr:col>
      <xdr:colOff>50800</xdr:colOff>
      <xdr:row>36</xdr:row>
      <xdr:rowOff>50496</xdr:rowOff>
    </xdr:to>
    <xdr:sp macro="" textlink="">
      <xdr:nvSpPr>
        <xdr:cNvPr id="308" name="楕円 307"/>
        <xdr:cNvSpPr/>
      </xdr:nvSpPr>
      <xdr:spPr>
        <a:xfrm>
          <a:off x="10426700" y="61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143223</xdr:rowOff>
    </xdr:from>
    <xdr:ext cx="599010" cy="259045"/>
    <xdr:sp macro="" textlink="">
      <xdr:nvSpPr>
        <xdr:cNvPr id="309" name="補助費等該当値テキスト"/>
        <xdr:cNvSpPr txBox="1"/>
      </xdr:nvSpPr>
      <xdr:spPr>
        <a:xfrm>
          <a:off x="10528300" y="597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110443</xdr:rowOff>
    </xdr:from>
    <xdr:to>
      <xdr:col>50</xdr:col>
      <xdr:colOff>165100</xdr:colOff>
      <xdr:row>36</xdr:row>
      <xdr:rowOff>40593</xdr:rowOff>
    </xdr:to>
    <xdr:sp macro="" textlink="">
      <xdr:nvSpPr>
        <xdr:cNvPr id="310" name="楕円 309"/>
        <xdr:cNvSpPr/>
      </xdr:nvSpPr>
      <xdr:spPr>
        <a:xfrm>
          <a:off x="9588500" y="611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57120</xdr:rowOff>
    </xdr:from>
    <xdr:ext cx="599010" cy="259045"/>
    <xdr:sp macro="" textlink="">
      <xdr:nvSpPr>
        <xdr:cNvPr id="311" name="テキスト ボックス 310"/>
        <xdr:cNvSpPr txBox="1"/>
      </xdr:nvSpPr>
      <xdr:spPr>
        <a:xfrm>
          <a:off x="9339795" y="588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151811</xdr:rowOff>
    </xdr:from>
    <xdr:to>
      <xdr:col>46</xdr:col>
      <xdr:colOff>38100</xdr:colOff>
      <xdr:row>36</xdr:row>
      <xdr:rowOff>81961</xdr:rowOff>
    </xdr:to>
    <xdr:sp macro="" textlink="">
      <xdr:nvSpPr>
        <xdr:cNvPr id="312" name="楕円 311"/>
        <xdr:cNvSpPr/>
      </xdr:nvSpPr>
      <xdr:spPr>
        <a:xfrm>
          <a:off x="8699500" y="615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98488</xdr:rowOff>
    </xdr:from>
    <xdr:ext cx="534377" cy="259045"/>
    <xdr:sp macro="" textlink="">
      <xdr:nvSpPr>
        <xdr:cNvPr id="313" name="テキスト ボックス 312"/>
        <xdr:cNvSpPr txBox="1"/>
      </xdr:nvSpPr>
      <xdr:spPr>
        <a:xfrm>
          <a:off x="8483111" y="592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162070</xdr:rowOff>
    </xdr:from>
    <xdr:to>
      <xdr:col>41</xdr:col>
      <xdr:colOff>101600</xdr:colOff>
      <xdr:row>36</xdr:row>
      <xdr:rowOff>92220</xdr:rowOff>
    </xdr:to>
    <xdr:sp macro="" textlink="">
      <xdr:nvSpPr>
        <xdr:cNvPr id="314" name="楕円 313"/>
        <xdr:cNvSpPr/>
      </xdr:nvSpPr>
      <xdr:spPr>
        <a:xfrm>
          <a:off x="7810500" y="61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108747</xdr:rowOff>
    </xdr:from>
    <xdr:ext cx="534377" cy="259045"/>
    <xdr:sp macro="" textlink="">
      <xdr:nvSpPr>
        <xdr:cNvPr id="315" name="テキスト ボックス 314"/>
        <xdr:cNvSpPr txBox="1"/>
      </xdr:nvSpPr>
      <xdr:spPr>
        <a:xfrm>
          <a:off x="7594111" y="59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41104</xdr:rowOff>
    </xdr:from>
    <xdr:to>
      <xdr:col>36</xdr:col>
      <xdr:colOff>165100</xdr:colOff>
      <xdr:row>36</xdr:row>
      <xdr:rowOff>142704</xdr:rowOff>
    </xdr:to>
    <xdr:sp macro="" textlink="">
      <xdr:nvSpPr>
        <xdr:cNvPr id="316" name="楕円 315"/>
        <xdr:cNvSpPr/>
      </xdr:nvSpPr>
      <xdr:spPr>
        <a:xfrm>
          <a:off x="6921500" y="62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159231</xdr:rowOff>
    </xdr:from>
    <xdr:ext cx="534377" cy="259045"/>
    <xdr:sp macro="" textlink="">
      <xdr:nvSpPr>
        <xdr:cNvPr id="317" name="テキスト ボックス 316"/>
        <xdr:cNvSpPr txBox="1"/>
      </xdr:nvSpPr>
      <xdr:spPr>
        <a:xfrm>
          <a:off x="6705111" y="59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132858</xdr:rowOff>
    </xdr:from>
    <xdr:to>
      <xdr:col>55</xdr:col>
      <xdr:colOff>0</xdr:colOff>
      <xdr:row>57</xdr:row>
      <xdr:rowOff>137814</xdr:rowOff>
    </xdr:to>
    <xdr:cxnSp macro="">
      <xdr:nvCxnSpPr>
        <xdr:cNvPr id="344" name="直線コネクタ 343"/>
        <xdr:cNvCxnSpPr/>
      </xdr:nvCxnSpPr>
      <xdr:spPr>
        <a:xfrm>
          <a:off x="9639300" y="9905508"/>
          <a:ext cx="8382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132858</xdr:rowOff>
    </xdr:from>
    <xdr:to>
      <xdr:col>50</xdr:col>
      <xdr:colOff>114300</xdr:colOff>
      <xdr:row>57</xdr:row>
      <xdr:rowOff>167719</xdr:rowOff>
    </xdr:to>
    <xdr:cxnSp macro="">
      <xdr:nvCxnSpPr>
        <xdr:cNvPr id="347" name="直線コネクタ 346"/>
        <xdr:cNvCxnSpPr/>
      </xdr:nvCxnSpPr>
      <xdr:spPr>
        <a:xfrm flipV="1">
          <a:off x="8750300" y="9905508"/>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135974</xdr:rowOff>
    </xdr:from>
    <xdr:to>
      <xdr:col>45</xdr:col>
      <xdr:colOff>177800</xdr:colOff>
      <xdr:row>57</xdr:row>
      <xdr:rowOff>167719</xdr:rowOff>
    </xdr:to>
    <xdr:cxnSp macro="">
      <xdr:nvCxnSpPr>
        <xdr:cNvPr id="350" name="直線コネクタ 349"/>
        <xdr:cNvCxnSpPr/>
      </xdr:nvCxnSpPr>
      <xdr:spPr>
        <a:xfrm>
          <a:off x="7861300" y="9908624"/>
          <a:ext cx="889000" cy="3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135974</xdr:rowOff>
    </xdr:from>
    <xdr:to>
      <xdr:col>41</xdr:col>
      <xdr:colOff>50800</xdr:colOff>
      <xdr:row>57</xdr:row>
      <xdr:rowOff>161796</xdr:rowOff>
    </xdr:to>
    <xdr:cxnSp macro="">
      <xdr:nvCxnSpPr>
        <xdr:cNvPr id="353" name="直線コネクタ 352"/>
        <xdr:cNvCxnSpPr/>
      </xdr:nvCxnSpPr>
      <xdr:spPr>
        <a:xfrm flipV="1">
          <a:off x="6972300" y="9908624"/>
          <a:ext cx="889000" cy="2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69188</xdr:rowOff>
    </xdr:from>
    <xdr:to>
      <xdr:col>36</xdr:col>
      <xdr:colOff>165100</xdr:colOff>
      <xdr:row>57</xdr:row>
      <xdr:rowOff>170788</xdr:rowOff>
    </xdr:to>
    <xdr:sp macro="" textlink="">
      <xdr:nvSpPr>
        <xdr:cNvPr id="356" name="フローチャート: 判断 355"/>
        <xdr:cNvSpPr/>
      </xdr:nvSpPr>
      <xdr:spPr>
        <a:xfrm>
          <a:off x="6921500" y="98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15865</xdr:rowOff>
    </xdr:from>
    <xdr:ext cx="534377" cy="259045"/>
    <xdr:sp macro="" textlink="">
      <xdr:nvSpPr>
        <xdr:cNvPr id="357" name="テキスト ボックス 356"/>
        <xdr:cNvSpPr txBox="1"/>
      </xdr:nvSpPr>
      <xdr:spPr>
        <a:xfrm>
          <a:off x="6705111" y="96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87014</xdr:rowOff>
    </xdr:from>
    <xdr:to>
      <xdr:col>55</xdr:col>
      <xdr:colOff>50800</xdr:colOff>
      <xdr:row>58</xdr:row>
      <xdr:rowOff>17164</xdr:rowOff>
    </xdr:to>
    <xdr:sp macro="" textlink="">
      <xdr:nvSpPr>
        <xdr:cNvPr id="363" name="楕円 362"/>
        <xdr:cNvSpPr/>
      </xdr:nvSpPr>
      <xdr:spPr>
        <a:xfrm>
          <a:off x="10426700" y="98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109891</xdr:rowOff>
    </xdr:from>
    <xdr:ext cx="534377" cy="259045"/>
    <xdr:sp macro="" textlink="">
      <xdr:nvSpPr>
        <xdr:cNvPr id="364" name="普通建設事業費該当値テキスト"/>
        <xdr:cNvSpPr txBox="1"/>
      </xdr:nvSpPr>
      <xdr:spPr>
        <a:xfrm>
          <a:off x="10528300" y="971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82058</xdr:rowOff>
    </xdr:from>
    <xdr:to>
      <xdr:col>50</xdr:col>
      <xdr:colOff>165100</xdr:colOff>
      <xdr:row>58</xdr:row>
      <xdr:rowOff>12208</xdr:rowOff>
    </xdr:to>
    <xdr:sp macro="" textlink="">
      <xdr:nvSpPr>
        <xdr:cNvPr id="365" name="楕円 364"/>
        <xdr:cNvSpPr/>
      </xdr:nvSpPr>
      <xdr:spPr>
        <a:xfrm>
          <a:off x="9588500" y="985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28735</xdr:rowOff>
    </xdr:from>
    <xdr:ext cx="534377" cy="259045"/>
    <xdr:sp macro="" textlink="">
      <xdr:nvSpPr>
        <xdr:cNvPr id="366" name="テキスト ボックス 365"/>
        <xdr:cNvSpPr txBox="1"/>
      </xdr:nvSpPr>
      <xdr:spPr>
        <a:xfrm>
          <a:off x="9372111" y="96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116919</xdr:rowOff>
    </xdr:from>
    <xdr:to>
      <xdr:col>46</xdr:col>
      <xdr:colOff>38100</xdr:colOff>
      <xdr:row>58</xdr:row>
      <xdr:rowOff>47069</xdr:rowOff>
    </xdr:to>
    <xdr:sp macro="" textlink="">
      <xdr:nvSpPr>
        <xdr:cNvPr id="367" name="楕円 366"/>
        <xdr:cNvSpPr/>
      </xdr:nvSpPr>
      <xdr:spPr>
        <a:xfrm>
          <a:off x="8699500" y="98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38196</xdr:rowOff>
    </xdr:from>
    <xdr:ext cx="534377" cy="259045"/>
    <xdr:sp macro="" textlink="">
      <xdr:nvSpPr>
        <xdr:cNvPr id="368" name="テキスト ボックス 367"/>
        <xdr:cNvSpPr txBox="1"/>
      </xdr:nvSpPr>
      <xdr:spPr>
        <a:xfrm>
          <a:off x="8483111" y="998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85174</xdr:rowOff>
    </xdr:from>
    <xdr:to>
      <xdr:col>41</xdr:col>
      <xdr:colOff>101600</xdr:colOff>
      <xdr:row>58</xdr:row>
      <xdr:rowOff>15324</xdr:rowOff>
    </xdr:to>
    <xdr:sp macro="" textlink="">
      <xdr:nvSpPr>
        <xdr:cNvPr id="369" name="楕円 368"/>
        <xdr:cNvSpPr/>
      </xdr:nvSpPr>
      <xdr:spPr>
        <a:xfrm>
          <a:off x="7810500" y="98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6451</xdr:rowOff>
    </xdr:from>
    <xdr:ext cx="534377" cy="259045"/>
    <xdr:sp macro="" textlink="">
      <xdr:nvSpPr>
        <xdr:cNvPr id="370" name="テキスト ボックス 369"/>
        <xdr:cNvSpPr txBox="1"/>
      </xdr:nvSpPr>
      <xdr:spPr>
        <a:xfrm>
          <a:off x="7594111" y="99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110996</xdr:rowOff>
    </xdr:from>
    <xdr:to>
      <xdr:col>36</xdr:col>
      <xdr:colOff>165100</xdr:colOff>
      <xdr:row>58</xdr:row>
      <xdr:rowOff>41146</xdr:rowOff>
    </xdr:to>
    <xdr:sp macro="" textlink="">
      <xdr:nvSpPr>
        <xdr:cNvPr id="371" name="楕円 370"/>
        <xdr:cNvSpPr/>
      </xdr:nvSpPr>
      <xdr:spPr>
        <a:xfrm>
          <a:off x="6921500" y="988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32273</xdr:rowOff>
    </xdr:from>
    <xdr:ext cx="534377" cy="259045"/>
    <xdr:sp macro="" textlink="">
      <xdr:nvSpPr>
        <xdr:cNvPr id="372" name="テキスト ボックス 371"/>
        <xdr:cNvSpPr txBox="1"/>
      </xdr:nvSpPr>
      <xdr:spPr>
        <a:xfrm>
          <a:off x="6705111" y="997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83455</xdr:rowOff>
    </xdr:from>
    <xdr:to>
      <xdr:col>55</xdr:col>
      <xdr:colOff>0</xdr:colOff>
      <xdr:row>78</xdr:row>
      <xdr:rowOff>122729</xdr:rowOff>
    </xdr:to>
    <xdr:cxnSp macro="">
      <xdr:nvCxnSpPr>
        <xdr:cNvPr id="399" name="直線コネクタ 398"/>
        <xdr:cNvCxnSpPr/>
      </xdr:nvCxnSpPr>
      <xdr:spPr>
        <a:xfrm flipV="1">
          <a:off x="9639300" y="13456555"/>
          <a:ext cx="8382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102434</xdr:rowOff>
    </xdr:from>
    <xdr:to>
      <xdr:col>50</xdr:col>
      <xdr:colOff>114300</xdr:colOff>
      <xdr:row>78</xdr:row>
      <xdr:rowOff>122729</xdr:rowOff>
    </xdr:to>
    <xdr:cxnSp macro="">
      <xdr:nvCxnSpPr>
        <xdr:cNvPr id="402" name="直線コネクタ 401"/>
        <xdr:cNvCxnSpPr/>
      </xdr:nvCxnSpPr>
      <xdr:spPr>
        <a:xfrm>
          <a:off x="8750300" y="13475534"/>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47935</xdr:rowOff>
    </xdr:from>
    <xdr:to>
      <xdr:col>45</xdr:col>
      <xdr:colOff>177800</xdr:colOff>
      <xdr:row>78</xdr:row>
      <xdr:rowOff>102434</xdr:rowOff>
    </xdr:to>
    <xdr:cxnSp macro="">
      <xdr:nvCxnSpPr>
        <xdr:cNvPr id="405" name="直線コネクタ 404"/>
        <xdr:cNvCxnSpPr/>
      </xdr:nvCxnSpPr>
      <xdr:spPr>
        <a:xfrm>
          <a:off x="7861300" y="13421035"/>
          <a:ext cx="8890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47935</xdr:rowOff>
    </xdr:from>
    <xdr:to>
      <xdr:col>41</xdr:col>
      <xdr:colOff>50800</xdr:colOff>
      <xdr:row>78</xdr:row>
      <xdr:rowOff>93621</xdr:rowOff>
    </xdr:to>
    <xdr:cxnSp macro="">
      <xdr:nvCxnSpPr>
        <xdr:cNvPr id="408" name="直線コネクタ 407"/>
        <xdr:cNvCxnSpPr/>
      </xdr:nvCxnSpPr>
      <xdr:spPr>
        <a:xfrm flipV="1">
          <a:off x="6972300" y="13421035"/>
          <a:ext cx="889000" cy="4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7010</xdr:rowOff>
    </xdr:from>
    <xdr:to>
      <xdr:col>36</xdr:col>
      <xdr:colOff>165100</xdr:colOff>
      <xdr:row>78</xdr:row>
      <xdr:rowOff>108610</xdr:rowOff>
    </xdr:to>
    <xdr:sp macro="" textlink="">
      <xdr:nvSpPr>
        <xdr:cNvPr id="411" name="フローチャート: 判断 410"/>
        <xdr:cNvSpPr/>
      </xdr:nvSpPr>
      <xdr:spPr>
        <a:xfrm>
          <a:off x="6921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125137</xdr:rowOff>
    </xdr:from>
    <xdr:ext cx="534377" cy="259045"/>
    <xdr:sp macro="" textlink="">
      <xdr:nvSpPr>
        <xdr:cNvPr id="412" name="テキスト ボックス 411"/>
        <xdr:cNvSpPr txBox="1"/>
      </xdr:nvSpPr>
      <xdr:spPr>
        <a:xfrm>
          <a:off x="6705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32655</xdr:rowOff>
    </xdr:from>
    <xdr:to>
      <xdr:col>55</xdr:col>
      <xdr:colOff>50800</xdr:colOff>
      <xdr:row>78</xdr:row>
      <xdr:rowOff>134255</xdr:rowOff>
    </xdr:to>
    <xdr:sp macro="" textlink="">
      <xdr:nvSpPr>
        <xdr:cNvPr id="418" name="楕円 417"/>
        <xdr:cNvSpPr/>
      </xdr:nvSpPr>
      <xdr:spPr>
        <a:xfrm>
          <a:off x="10426700" y="134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163482</xdr:rowOff>
    </xdr:from>
    <xdr:ext cx="534377" cy="259045"/>
    <xdr:sp macro="" textlink="">
      <xdr:nvSpPr>
        <xdr:cNvPr id="419" name="普通建設事業費 （ うち新規整備　）該当値テキスト"/>
        <xdr:cNvSpPr txBox="1"/>
      </xdr:nvSpPr>
      <xdr:spPr>
        <a:xfrm>
          <a:off x="10528300" y="131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71929</xdr:rowOff>
    </xdr:from>
    <xdr:to>
      <xdr:col>50</xdr:col>
      <xdr:colOff>165100</xdr:colOff>
      <xdr:row>79</xdr:row>
      <xdr:rowOff>2079</xdr:rowOff>
    </xdr:to>
    <xdr:sp macro="" textlink="">
      <xdr:nvSpPr>
        <xdr:cNvPr id="420" name="楕円 419"/>
        <xdr:cNvSpPr/>
      </xdr:nvSpPr>
      <xdr:spPr>
        <a:xfrm>
          <a:off x="9588500" y="1344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164656</xdr:rowOff>
    </xdr:from>
    <xdr:ext cx="469744" cy="259045"/>
    <xdr:sp macro="" textlink="">
      <xdr:nvSpPr>
        <xdr:cNvPr id="421" name="テキスト ボックス 420"/>
        <xdr:cNvSpPr txBox="1"/>
      </xdr:nvSpPr>
      <xdr:spPr>
        <a:xfrm>
          <a:off x="9404428" y="135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51634</xdr:rowOff>
    </xdr:from>
    <xdr:to>
      <xdr:col>46</xdr:col>
      <xdr:colOff>38100</xdr:colOff>
      <xdr:row>78</xdr:row>
      <xdr:rowOff>153234</xdr:rowOff>
    </xdr:to>
    <xdr:sp macro="" textlink="">
      <xdr:nvSpPr>
        <xdr:cNvPr id="422" name="楕円 421"/>
        <xdr:cNvSpPr/>
      </xdr:nvSpPr>
      <xdr:spPr>
        <a:xfrm>
          <a:off x="8699500" y="134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144361</xdr:rowOff>
    </xdr:from>
    <xdr:ext cx="534377" cy="259045"/>
    <xdr:sp macro="" textlink="">
      <xdr:nvSpPr>
        <xdr:cNvPr id="423" name="テキスト ボックス 422"/>
        <xdr:cNvSpPr txBox="1"/>
      </xdr:nvSpPr>
      <xdr:spPr>
        <a:xfrm>
          <a:off x="8483111" y="135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168585</xdr:rowOff>
    </xdr:from>
    <xdr:to>
      <xdr:col>41</xdr:col>
      <xdr:colOff>101600</xdr:colOff>
      <xdr:row>78</xdr:row>
      <xdr:rowOff>98735</xdr:rowOff>
    </xdr:to>
    <xdr:sp macro="" textlink="">
      <xdr:nvSpPr>
        <xdr:cNvPr id="424" name="楕円 423"/>
        <xdr:cNvSpPr/>
      </xdr:nvSpPr>
      <xdr:spPr>
        <a:xfrm>
          <a:off x="7810500" y="133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89862</xdr:rowOff>
    </xdr:from>
    <xdr:ext cx="534377" cy="259045"/>
    <xdr:sp macro="" textlink="">
      <xdr:nvSpPr>
        <xdr:cNvPr id="425" name="テキスト ボックス 424"/>
        <xdr:cNvSpPr txBox="1"/>
      </xdr:nvSpPr>
      <xdr:spPr>
        <a:xfrm>
          <a:off x="7594111" y="1346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42821</xdr:rowOff>
    </xdr:from>
    <xdr:to>
      <xdr:col>36</xdr:col>
      <xdr:colOff>165100</xdr:colOff>
      <xdr:row>78</xdr:row>
      <xdr:rowOff>144421</xdr:rowOff>
    </xdr:to>
    <xdr:sp macro="" textlink="">
      <xdr:nvSpPr>
        <xdr:cNvPr id="426" name="楕円 425"/>
        <xdr:cNvSpPr/>
      </xdr:nvSpPr>
      <xdr:spPr>
        <a:xfrm>
          <a:off x="6921500" y="134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135548</xdr:rowOff>
    </xdr:from>
    <xdr:ext cx="534377" cy="259045"/>
    <xdr:sp macro="" textlink="">
      <xdr:nvSpPr>
        <xdr:cNvPr id="427" name="テキスト ボックス 426"/>
        <xdr:cNvSpPr txBox="1"/>
      </xdr:nvSpPr>
      <xdr:spPr>
        <a:xfrm>
          <a:off x="6705111" y="1350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120177</xdr:rowOff>
    </xdr:from>
    <xdr:to>
      <xdr:col>55</xdr:col>
      <xdr:colOff>0</xdr:colOff>
      <xdr:row>97</xdr:row>
      <xdr:rowOff>149361</xdr:rowOff>
    </xdr:to>
    <xdr:cxnSp macro="">
      <xdr:nvCxnSpPr>
        <xdr:cNvPr id="456" name="直線コネクタ 455"/>
        <xdr:cNvCxnSpPr/>
      </xdr:nvCxnSpPr>
      <xdr:spPr>
        <a:xfrm>
          <a:off x="9639300" y="16579377"/>
          <a:ext cx="838200" cy="2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120177</xdr:rowOff>
    </xdr:from>
    <xdr:to>
      <xdr:col>50</xdr:col>
      <xdr:colOff>114300</xdr:colOff>
      <xdr:row>97</xdr:row>
      <xdr:rowOff>124558</xdr:rowOff>
    </xdr:to>
    <xdr:cxnSp macro="">
      <xdr:nvCxnSpPr>
        <xdr:cNvPr id="459" name="直線コネクタ 458"/>
        <xdr:cNvCxnSpPr/>
      </xdr:nvCxnSpPr>
      <xdr:spPr>
        <a:xfrm flipV="1">
          <a:off x="8750300" y="16579377"/>
          <a:ext cx="889000" cy="17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124558</xdr:rowOff>
    </xdr:from>
    <xdr:to>
      <xdr:col>45</xdr:col>
      <xdr:colOff>177800</xdr:colOff>
      <xdr:row>98</xdr:row>
      <xdr:rowOff>19258</xdr:rowOff>
    </xdr:to>
    <xdr:cxnSp macro="">
      <xdr:nvCxnSpPr>
        <xdr:cNvPr id="462" name="直線コネクタ 461"/>
        <xdr:cNvCxnSpPr/>
      </xdr:nvCxnSpPr>
      <xdr:spPr>
        <a:xfrm flipV="1">
          <a:off x="7861300" y="16755208"/>
          <a:ext cx="889000" cy="6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131082</xdr:rowOff>
    </xdr:from>
    <xdr:to>
      <xdr:col>41</xdr:col>
      <xdr:colOff>50800</xdr:colOff>
      <xdr:row>98</xdr:row>
      <xdr:rowOff>19258</xdr:rowOff>
    </xdr:to>
    <xdr:cxnSp macro="">
      <xdr:nvCxnSpPr>
        <xdr:cNvPr id="465" name="直線コネクタ 464"/>
        <xdr:cNvCxnSpPr/>
      </xdr:nvCxnSpPr>
      <xdr:spPr>
        <a:xfrm>
          <a:off x="6972300" y="16761732"/>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68" name="フローチャート: 判断 467"/>
        <xdr:cNvSpPr/>
      </xdr:nvSpPr>
      <xdr:spPr>
        <a:xfrm>
          <a:off x="6921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26052</xdr:rowOff>
    </xdr:from>
    <xdr:ext cx="534377" cy="259045"/>
    <xdr:sp macro="" textlink="">
      <xdr:nvSpPr>
        <xdr:cNvPr id="469" name="テキスト ボックス 468"/>
        <xdr:cNvSpPr txBox="1"/>
      </xdr:nvSpPr>
      <xdr:spPr>
        <a:xfrm>
          <a:off x="6705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98561</xdr:rowOff>
    </xdr:from>
    <xdr:to>
      <xdr:col>55</xdr:col>
      <xdr:colOff>50800</xdr:colOff>
      <xdr:row>98</xdr:row>
      <xdr:rowOff>28711</xdr:rowOff>
    </xdr:to>
    <xdr:sp macro="" textlink="">
      <xdr:nvSpPr>
        <xdr:cNvPr id="475" name="楕円 474"/>
        <xdr:cNvSpPr/>
      </xdr:nvSpPr>
      <xdr:spPr>
        <a:xfrm>
          <a:off x="10426700" y="167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76988</xdr:rowOff>
    </xdr:from>
    <xdr:ext cx="534377" cy="259045"/>
    <xdr:sp macro="" textlink="">
      <xdr:nvSpPr>
        <xdr:cNvPr id="476" name="普通建設事業費 （ うち更新整備　）該当値テキスト"/>
        <xdr:cNvSpPr txBox="1"/>
      </xdr:nvSpPr>
      <xdr:spPr>
        <a:xfrm>
          <a:off x="10528300" y="167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69377</xdr:rowOff>
    </xdr:from>
    <xdr:to>
      <xdr:col>50</xdr:col>
      <xdr:colOff>165100</xdr:colOff>
      <xdr:row>96</xdr:row>
      <xdr:rowOff>170977</xdr:rowOff>
    </xdr:to>
    <xdr:sp macro="" textlink="">
      <xdr:nvSpPr>
        <xdr:cNvPr id="477" name="楕円 476"/>
        <xdr:cNvSpPr/>
      </xdr:nvSpPr>
      <xdr:spPr>
        <a:xfrm>
          <a:off x="9588500" y="165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16054</xdr:rowOff>
    </xdr:from>
    <xdr:ext cx="534377" cy="259045"/>
    <xdr:sp macro="" textlink="">
      <xdr:nvSpPr>
        <xdr:cNvPr id="478" name="テキスト ボックス 477"/>
        <xdr:cNvSpPr txBox="1"/>
      </xdr:nvSpPr>
      <xdr:spPr>
        <a:xfrm>
          <a:off x="9372111" y="163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73758</xdr:rowOff>
    </xdr:from>
    <xdr:to>
      <xdr:col>46</xdr:col>
      <xdr:colOff>38100</xdr:colOff>
      <xdr:row>98</xdr:row>
      <xdr:rowOff>3908</xdr:rowOff>
    </xdr:to>
    <xdr:sp macro="" textlink="">
      <xdr:nvSpPr>
        <xdr:cNvPr id="479" name="楕円 478"/>
        <xdr:cNvSpPr/>
      </xdr:nvSpPr>
      <xdr:spPr>
        <a:xfrm>
          <a:off x="8699500" y="167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20435</xdr:rowOff>
    </xdr:from>
    <xdr:ext cx="534377" cy="259045"/>
    <xdr:sp macro="" textlink="">
      <xdr:nvSpPr>
        <xdr:cNvPr id="480" name="テキスト ボックス 479"/>
        <xdr:cNvSpPr txBox="1"/>
      </xdr:nvSpPr>
      <xdr:spPr>
        <a:xfrm>
          <a:off x="8483111" y="1647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139908</xdr:rowOff>
    </xdr:from>
    <xdr:to>
      <xdr:col>41</xdr:col>
      <xdr:colOff>101600</xdr:colOff>
      <xdr:row>98</xdr:row>
      <xdr:rowOff>70058</xdr:rowOff>
    </xdr:to>
    <xdr:sp macro="" textlink="">
      <xdr:nvSpPr>
        <xdr:cNvPr id="481" name="楕円 480"/>
        <xdr:cNvSpPr/>
      </xdr:nvSpPr>
      <xdr:spPr>
        <a:xfrm>
          <a:off x="7810500" y="1677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61185</xdr:rowOff>
    </xdr:from>
    <xdr:ext cx="534377" cy="259045"/>
    <xdr:sp macro="" textlink="">
      <xdr:nvSpPr>
        <xdr:cNvPr id="482" name="テキスト ボックス 481"/>
        <xdr:cNvSpPr txBox="1"/>
      </xdr:nvSpPr>
      <xdr:spPr>
        <a:xfrm>
          <a:off x="7594111" y="1686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80282</xdr:rowOff>
    </xdr:from>
    <xdr:to>
      <xdr:col>36</xdr:col>
      <xdr:colOff>165100</xdr:colOff>
      <xdr:row>98</xdr:row>
      <xdr:rowOff>10432</xdr:rowOff>
    </xdr:to>
    <xdr:sp macro="" textlink="">
      <xdr:nvSpPr>
        <xdr:cNvPr id="483" name="楕円 482"/>
        <xdr:cNvSpPr/>
      </xdr:nvSpPr>
      <xdr:spPr>
        <a:xfrm>
          <a:off x="6921500" y="1671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1559</xdr:rowOff>
    </xdr:from>
    <xdr:ext cx="534377" cy="259045"/>
    <xdr:sp macro="" textlink="">
      <xdr:nvSpPr>
        <xdr:cNvPr id="484" name="テキスト ボックス 483"/>
        <xdr:cNvSpPr txBox="1"/>
      </xdr:nvSpPr>
      <xdr:spPr>
        <a:xfrm>
          <a:off x="6705111" y="168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8998</xdr:rowOff>
    </xdr:from>
    <xdr:to>
      <xdr:col>85</xdr:col>
      <xdr:colOff>127000</xdr:colOff>
      <xdr:row>39</xdr:row>
      <xdr:rowOff>38792</xdr:rowOff>
    </xdr:to>
    <xdr:cxnSp macro="">
      <xdr:nvCxnSpPr>
        <xdr:cNvPr id="513" name="直線コネクタ 512"/>
        <xdr:cNvCxnSpPr/>
      </xdr:nvCxnSpPr>
      <xdr:spPr>
        <a:xfrm flipV="1">
          <a:off x="15481300" y="6352648"/>
          <a:ext cx="838200" cy="3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38792</xdr:rowOff>
    </xdr:from>
    <xdr:to>
      <xdr:col>81</xdr:col>
      <xdr:colOff>50800</xdr:colOff>
      <xdr:row>39</xdr:row>
      <xdr:rowOff>44450</xdr:rowOff>
    </xdr:to>
    <xdr:cxnSp macro="">
      <xdr:nvCxnSpPr>
        <xdr:cNvPr id="516" name="直線コネクタ 515"/>
        <xdr:cNvCxnSpPr/>
      </xdr:nvCxnSpPr>
      <xdr:spPr>
        <a:xfrm flipV="1">
          <a:off x="14592300" y="6725342"/>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38888</xdr:rowOff>
    </xdr:from>
    <xdr:to>
      <xdr:col>76</xdr:col>
      <xdr:colOff>114300</xdr:colOff>
      <xdr:row>39</xdr:row>
      <xdr:rowOff>44450</xdr:rowOff>
    </xdr:to>
    <xdr:cxnSp macro="">
      <xdr:nvCxnSpPr>
        <xdr:cNvPr id="519" name="直線コネクタ 518"/>
        <xdr:cNvCxnSpPr/>
      </xdr:nvCxnSpPr>
      <xdr:spPr>
        <a:xfrm>
          <a:off x="13703300" y="672543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37706</xdr:rowOff>
    </xdr:from>
    <xdr:to>
      <xdr:col>71</xdr:col>
      <xdr:colOff>177800</xdr:colOff>
      <xdr:row>39</xdr:row>
      <xdr:rowOff>38888</xdr:rowOff>
    </xdr:to>
    <xdr:cxnSp macro="">
      <xdr:nvCxnSpPr>
        <xdr:cNvPr id="522" name="直線コネクタ 521"/>
        <xdr:cNvCxnSpPr/>
      </xdr:nvCxnSpPr>
      <xdr:spPr>
        <a:xfrm>
          <a:off x="12814300" y="6724256"/>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80080</xdr:rowOff>
    </xdr:from>
    <xdr:to>
      <xdr:col>67</xdr:col>
      <xdr:colOff>101600</xdr:colOff>
      <xdr:row>39</xdr:row>
      <xdr:rowOff>10230</xdr:rowOff>
    </xdr:to>
    <xdr:sp macro="" textlink="">
      <xdr:nvSpPr>
        <xdr:cNvPr id="525" name="フローチャート: 判断 524"/>
        <xdr:cNvSpPr/>
      </xdr:nvSpPr>
      <xdr:spPr>
        <a:xfrm>
          <a:off x="12763500" y="65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26757</xdr:rowOff>
    </xdr:from>
    <xdr:ext cx="469744" cy="259045"/>
    <xdr:sp macro="" textlink="">
      <xdr:nvSpPr>
        <xdr:cNvPr id="526" name="テキスト ボックス 525"/>
        <xdr:cNvSpPr txBox="1"/>
      </xdr:nvSpPr>
      <xdr:spPr>
        <a:xfrm>
          <a:off x="12579428" y="63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129648</xdr:rowOff>
    </xdr:from>
    <xdr:to>
      <xdr:col>85</xdr:col>
      <xdr:colOff>177800</xdr:colOff>
      <xdr:row>37</xdr:row>
      <xdr:rowOff>59798</xdr:rowOff>
    </xdr:to>
    <xdr:sp macro="" textlink="">
      <xdr:nvSpPr>
        <xdr:cNvPr id="532" name="楕円 531"/>
        <xdr:cNvSpPr/>
      </xdr:nvSpPr>
      <xdr:spPr>
        <a:xfrm>
          <a:off x="16268700" y="630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152525</xdr:rowOff>
    </xdr:from>
    <xdr:ext cx="534377" cy="259045"/>
    <xdr:sp macro="" textlink="">
      <xdr:nvSpPr>
        <xdr:cNvPr id="533" name="災害復旧事業費該当値テキスト"/>
        <xdr:cNvSpPr txBox="1"/>
      </xdr:nvSpPr>
      <xdr:spPr>
        <a:xfrm>
          <a:off x="16370300" y="615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159442</xdr:rowOff>
    </xdr:from>
    <xdr:to>
      <xdr:col>81</xdr:col>
      <xdr:colOff>101600</xdr:colOff>
      <xdr:row>39</xdr:row>
      <xdr:rowOff>89592</xdr:rowOff>
    </xdr:to>
    <xdr:sp macro="" textlink="">
      <xdr:nvSpPr>
        <xdr:cNvPr id="534" name="楕円 533"/>
        <xdr:cNvSpPr/>
      </xdr:nvSpPr>
      <xdr:spPr>
        <a:xfrm>
          <a:off x="15430500" y="66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80719</xdr:rowOff>
    </xdr:from>
    <xdr:ext cx="378565" cy="259045"/>
    <xdr:sp macro="" textlink="">
      <xdr:nvSpPr>
        <xdr:cNvPr id="535" name="テキスト ボックス 534"/>
        <xdr:cNvSpPr txBox="1"/>
      </xdr:nvSpPr>
      <xdr:spPr>
        <a:xfrm>
          <a:off x="15292017" y="67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159538</xdr:rowOff>
    </xdr:from>
    <xdr:to>
      <xdr:col>72</xdr:col>
      <xdr:colOff>38100</xdr:colOff>
      <xdr:row>39</xdr:row>
      <xdr:rowOff>89688</xdr:rowOff>
    </xdr:to>
    <xdr:sp macro="" textlink="">
      <xdr:nvSpPr>
        <xdr:cNvPr id="538" name="楕円 537"/>
        <xdr:cNvSpPr/>
      </xdr:nvSpPr>
      <xdr:spPr>
        <a:xfrm>
          <a:off x="13652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80815</xdr:rowOff>
    </xdr:from>
    <xdr:ext cx="378565" cy="259045"/>
    <xdr:sp macro="" textlink="">
      <xdr:nvSpPr>
        <xdr:cNvPr id="539" name="テキスト ボックス 538"/>
        <xdr:cNvSpPr txBox="1"/>
      </xdr:nvSpPr>
      <xdr:spPr>
        <a:xfrm>
          <a:off x="13514017" y="676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158356</xdr:rowOff>
    </xdr:from>
    <xdr:to>
      <xdr:col>67</xdr:col>
      <xdr:colOff>101600</xdr:colOff>
      <xdr:row>39</xdr:row>
      <xdr:rowOff>88506</xdr:rowOff>
    </xdr:to>
    <xdr:sp macro="" textlink="">
      <xdr:nvSpPr>
        <xdr:cNvPr id="540" name="楕円 539"/>
        <xdr:cNvSpPr/>
      </xdr:nvSpPr>
      <xdr:spPr>
        <a:xfrm>
          <a:off x="12763500" y="66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79633</xdr:rowOff>
    </xdr:from>
    <xdr:ext cx="378565" cy="259045"/>
    <xdr:sp macro="" textlink="">
      <xdr:nvSpPr>
        <xdr:cNvPr id="541" name="テキスト ボックス 540"/>
        <xdr:cNvSpPr txBox="1"/>
      </xdr:nvSpPr>
      <xdr:spPr>
        <a:xfrm>
          <a:off x="12625017" y="6766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82463</xdr:rowOff>
    </xdr:from>
    <xdr:to>
      <xdr:col>85</xdr:col>
      <xdr:colOff>127000</xdr:colOff>
      <xdr:row>74</xdr:row>
      <xdr:rowOff>101970</xdr:rowOff>
    </xdr:to>
    <xdr:cxnSp macro="">
      <xdr:nvCxnSpPr>
        <xdr:cNvPr id="621" name="直線コネクタ 620"/>
        <xdr:cNvCxnSpPr/>
      </xdr:nvCxnSpPr>
      <xdr:spPr>
        <a:xfrm>
          <a:off x="15481300" y="12769763"/>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2"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75801</xdr:rowOff>
    </xdr:from>
    <xdr:to>
      <xdr:col>81</xdr:col>
      <xdr:colOff>50800</xdr:colOff>
      <xdr:row>74</xdr:row>
      <xdr:rowOff>82463</xdr:rowOff>
    </xdr:to>
    <xdr:cxnSp macro="">
      <xdr:nvCxnSpPr>
        <xdr:cNvPr id="624" name="直線コネクタ 623"/>
        <xdr:cNvCxnSpPr/>
      </xdr:nvCxnSpPr>
      <xdr:spPr>
        <a:xfrm>
          <a:off x="14592300" y="12591651"/>
          <a:ext cx="889000" cy="17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26" name="テキスト ボックス 625"/>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4641</xdr:rowOff>
    </xdr:from>
    <xdr:to>
      <xdr:col>76</xdr:col>
      <xdr:colOff>114300</xdr:colOff>
      <xdr:row>73</xdr:row>
      <xdr:rowOff>75801</xdr:rowOff>
    </xdr:to>
    <xdr:cxnSp macro="">
      <xdr:nvCxnSpPr>
        <xdr:cNvPr id="627" name="直線コネクタ 626"/>
        <xdr:cNvCxnSpPr/>
      </xdr:nvCxnSpPr>
      <xdr:spPr>
        <a:xfrm>
          <a:off x="13703300" y="12520491"/>
          <a:ext cx="8890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29" name="テキスト ボックス 628"/>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94579</xdr:rowOff>
    </xdr:from>
    <xdr:to>
      <xdr:col>71</xdr:col>
      <xdr:colOff>177800</xdr:colOff>
      <xdr:row>73</xdr:row>
      <xdr:rowOff>4641</xdr:rowOff>
    </xdr:to>
    <xdr:cxnSp macro="">
      <xdr:nvCxnSpPr>
        <xdr:cNvPr id="630" name="直線コネクタ 629"/>
        <xdr:cNvCxnSpPr/>
      </xdr:nvCxnSpPr>
      <xdr:spPr>
        <a:xfrm>
          <a:off x="12814300" y="12438979"/>
          <a:ext cx="889000" cy="8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2" name="テキスト ボックス 631"/>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3" name="フローチャート: 判断 632"/>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34" name="テキスト ボックス 633"/>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51170</xdr:rowOff>
    </xdr:from>
    <xdr:to>
      <xdr:col>85</xdr:col>
      <xdr:colOff>177800</xdr:colOff>
      <xdr:row>74</xdr:row>
      <xdr:rowOff>152770</xdr:rowOff>
    </xdr:to>
    <xdr:sp macro="" textlink="">
      <xdr:nvSpPr>
        <xdr:cNvPr id="640" name="楕円 639"/>
        <xdr:cNvSpPr/>
      </xdr:nvSpPr>
      <xdr:spPr>
        <a:xfrm>
          <a:off x="16268700" y="127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74047</xdr:rowOff>
    </xdr:from>
    <xdr:ext cx="534377" cy="259045"/>
    <xdr:sp macro="" textlink="">
      <xdr:nvSpPr>
        <xdr:cNvPr id="641" name="公債費該当値テキスト"/>
        <xdr:cNvSpPr txBox="1"/>
      </xdr:nvSpPr>
      <xdr:spPr>
        <a:xfrm>
          <a:off x="16370300" y="125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31663</xdr:rowOff>
    </xdr:from>
    <xdr:to>
      <xdr:col>81</xdr:col>
      <xdr:colOff>101600</xdr:colOff>
      <xdr:row>74</xdr:row>
      <xdr:rowOff>133263</xdr:rowOff>
    </xdr:to>
    <xdr:sp macro="" textlink="">
      <xdr:nvSpPr>
        <xdr:cNvPr id="642" name="楕円 641"/>
        <xdr:cNvSpPr/>
      </xdr:nvSpPr>
      <xdr:spPr>
        <a:xfrm>
          <a:off x="15430500" y="1271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149790</xdr:rowOff>
    </xdr:from>
    <xdr:ext cx="534377" cy="259045"/>
    <xdr:sp macro="" textlink="">
      <xdr:nvSpPr>
        <xdr:cNvPr id="643" name="テキスト ボックス 642"/>
        <xdr:cNvSpPr txBox="1"/>
      </xdr:nvSpPr>
      <xdr:spPr>
        <a:xfrm>
          <a:off x="15214111" y="1249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25001</xdr:rowOff>
    </xdr:from>
    <xdr:to>
      <xdr:col>76</xdr:col>
      <xdr:colOff>165100</xdr:colOff>
      <xdr:row>73</xdr:row>
      <xdr:rowOff>126601</xdr:rowOff>
    </xdr:to>
    <xdr:sp macro="" textlink="">
      <xdr:nvSpPr>
        <xdr:cNvPr id="644" name="楕円 643"/>
        <xdr:cNvSpPr/>
      </xdr:nvSpPr>
      <xdr:spPr>
        <a:xfrm>
          <a:off x="14541500" y="125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143128</xdr:rowOff>
    </xdr:from>
    <xdr:ext cx="534377" cy="259045"/>
    <xdr:sp macro="" textlink="">
      <xdr:nvSpPr>
        <xdr:cNvPr id="645" name="テキスト ボックス 644"/>
        <xdr:cNvSpPr txBox="1"/>
      </xdr:nvSpPr>
      <xdr:spPr>
        <a:xfrm>
          <a:off x="14325111" y="1231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125291</xdr:rowOff>
    </xdr:from>
    <xdr:to>
      <xdr:col>72</xdr:col>
      <xdr:colOff>38100</xdr:colOff>
      <xdr:row>73</xdr:row>
      <xdr:rowOff>55441</xdr:rowOff>
    </xdr:to>
    <xdr:sp macro="" textlink="">
      <xdr:nvSpPr>
        <xdr:cNvPr id="646" name="楕円 645"/>
        <xdr:cNvSpPr/>
      </xdr:nvSpPr>
      <xdr:spPr>
        <a:xfrm>
          <a:off x="13652500" y="124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71968</xdr:rowOff>
    </xdr:from>
    <xdr:ext cx="599010" cy="259045"/>
    <xdr:sp macro="" textlink="">
      <xdr:nvSpPr>
        <xdr:cNvPr id="647" name="テキスト ボックス 646"/>
        <xdr:cNvSpPr txBox="1"/>
      </xdr:nvSpPr>
      <xdr:spPr>
        <a:xfrm>
          <a:off x="13403795" y="1224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43779</xdr:rowOff>
    </xdr:from>
    <xdr:to>
      <xdr:col>67</xdr:col>
      <xdr:colOff>101600</xdr:colOff>
      <xdr:row>72</xdr:row>
      <xdr:rowOff>145379</xdr:rowOff>
    </xdr:to>
    <xdr:sp macro="" textlink="">
      <xdr:nvSpPr>
        <xdr:cNvPr id="648" name="楕円 647"/>
        <xdr:cNvSpPr/>
      </xdr:nvSpPr>
      <xdr:spPr>
        <a:xfrm>
          <a:off x="12763500" y="1238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161906</xdr:rowOff>
    </xdr:from>
    <xdr:ext cx="599010" cy="259045"/>
    <xdr:sp macro="" textlink="">
      <xdr:nvSpPr>
        <xdr:cNvPr id="649" name="テキスト ボックス 648"/>
        <xdr:cNvSpPr txBox="1"/>
      </xdr:nvSpPr>
      <xdr:spPr>
        <a:xfrm>
          <a:off x="12514795" y="1216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4192</xdr:rowOff>
    </xdr:from>
    <xdr:to>
      <xdr:col>85</xdr:col>
      <xdr:colOff>127000</xdr:colOff>
      <xdr:row>98</xdr:row>
      <xdr:rowOff>6655</xdr:rowOff>
    </xdr:to>
    <xdr:cxnSp macro="">
      <xdr:nvCxnSpPr>
        <xdr:cNvPr id="674" name="直線コネクタ 673"/>
        <xdr:cNvCxnSpPr/>
      </xdr:nvCxnSpPr>
      <xdr:spPr>
        <a:xfrm flipV="1">
          <a:off x="15481300" y="16806292"/>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5"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5118</xdr:rowOff>
    </xdr:from>
    <xdr:to>
      <xdr:col>81</xdr:col>
      <xdr:colOff>50800</xdr:colOff>
      <xdr:row>98</xdr:row>
      <xdr:rowOff>6655</xdr:rowOff>
    </xdr:to>
    <xdr:cxnSp macro="">
      <xdr:nvCxnSpPr>
        <xdr:cNvPr id="677" name="直線コネクタ 676"/>
        <xdr:cNvCxnSpPr/>
      </xdr:nvCxnSpPr>
      <xdr:spPr>
        <a:xfrm>
          <a:off x="14592300" y="16807218"/>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147810</xdr:rowOff>
    </xdr:from>
    <xdr:to>
      <xdr:col>76</xdr:col>
      <xdr:colOff>114300</xdr:colOff>
      <xdr:row>98</xdr:row>
      <xdr:rowOff>5118</xdr:rowOff>
    </xdr:to>
    <xdr:cxnSp macro="">
      <xdr:nvCxnSpPr>
        <xdr:cNvPr id="680" name="直線コネクタ 679"/>
        <xdr:cNvCxnSpPr/>
      </xdr:nvCxnSpPr>
      <xdr:spPr>
        <a:xfrm>
          <a:off x="13703300" y="16778460"/>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147810</xdr:rowOff>
    </xdr:from>
    <xdr:to>
      <xdr:col>71</xdr:col>
      <xdr:colOff>177800</xdr:colOff>
      <xdr:row>97</xdr:row>
      <xdr:rowOff>167246</xdr:rowOff>
    </xdr:to>
    <xdr:cxnSp macro="">
      <xdr:nvCxnSpPr>
        <xdr:cNvPr id="683" name="直線コネクタ 682"/>
        <xdr:cNvCxnSpPr/>
      </xdr:nvCxnSpPr>
      <xdr:spPr>
        <a:xfrm flipV="1">
          <a:off x="12814300" y="16778460"/>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86" name="フローチャート: 判断 68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87" name="テキスト ボックス 68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124842</xdr:rowOff>
    </xdr:from>
    <xdr:to>
      <xdr:col>85</xdr:col>
      <xdr:colOff>177800</xdr:colOff>
      <xdr:row>98</xdr:row>
      <xdr:rowOff>54992</xdr:rowOff>
    </xdr:to>
    <xdr:sp macro="" textlink="">
      <xdr:nvSpPr>
        <xdr:cNvPr id="693" name="楕円 692"/>
        <xdr:cNvSpPr/>
      </xdr:nvSpPr>
      <xdr:spPr>
        <a:xfrm>
          <a:off x="16268700" y="167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469744" cy="259045"/>
    <xdr:sp macro="" textlink="">
      <xdr:nvSpPr>
        <xdr:cNvPr id="694" name="積立金該当値テキスト"/>
        <xdr:cNvSpPr txBox="1"/>
      </xdr:nvSpPr>
      <xdr:spPr>
        <a:xfrm>
          <a:off x="16370300" y="166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127305</xdr:rowOff>
    </xdr:from>
    <xdr:to>
      <xdr:col>81</xdr:col>
      <xdr:colOff>101600</xdr:colOff>
      <xdr:row>98</xdr:row>
      <xdr:rowOff>57455</xdr:rowOff>
    </xdr:to>
    <xdr:sp macro="" textlink="">
      <xdr:nvSpPr>
        <xdr:cNvPr id="695" name="楕円 694"/>
        <xdr:cNvSpPr/>
      </xdr:nvSpPr>
      <xdr:spPr>
        <a:xfrm>
          <a:off x="15430500" y="167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48582</xdr:rowOff>
    </xdr:from>
    <xdr:ext cx="469744" cy="259045"/>
    <xdr:sp macro="" textlink="">
      <xdr:nvSpPr>
        <xdr:cNvPr id="696" name="テキスト ボックス 695"/>
        <xdr:cNvSpPr txBox="1"/>
      </xdr:nvSpPr>
      <xdr:spPr>
        <a:xfrm>
          <a:off x="15246428" y="1685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125768</xdr:rowOff>
    </xdr:from>
    <xdr:to>
      <xdr:col>76</xdr:col>
      <xdr:colOff>165100</xdr:colOff>
      <xdr:row>98</xdr:row>
      <xdr:rowOff>55918</xdr:rowOff>
    </xdr:to>
    <xdr:sp macro="" textlink="">
      <xdr:nvSpPr>
        <xdr:cNvPr id="697" name="楕円 696"/>
        <xdr:cNvSpPr/>
      </xdr:nvSpPr>
      <xdr:spPr>
        <a:xfrm>
          <a:off x="14541500" y="167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47045</xdr:rowOff>
    </xdr:from>
    <xdr:ext cx="469744" cy="259045"/>
    <xdr:sp macro="" textlink="">
      <xdr:nvSpPr>
        <xdr:cNvPr id="698" name="テキスト ボックス 697"/>
        <xdr:cNvSpPr txBox="1"/>
      </xdr:nvSpPr>
      <xdr:spPr>
        <a:xfrm>
          <a:off x="14357428" y="1684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97010</xdr:rowOff>
    </xdr:from>
    <xdr:to>
      <xdr:col>72</xdr:col>
      <xdr:colOff>38100</xdr:colOff>
      <xdr:row>98</xdr:row>
      <xdr:rowOff>27160</xdr:rowOff>
    </xdr:to>
    <xdr:sp macro="" textlink="">
      <xdr:nvSpPr>
        <xdr:cNvPr id="699" name="楕円 698"/>
        <xdr:cNvSpPr/>
      </xdr:nvSpPr>
      <xdr:spPr>
        <a:xfrm>
          <a:off x="13652500" y="167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18287</xdr:rowOff>
    </xdr:from>
    <xdr:ext cx="469744" cy="259045"/>
    <xdr:sp macro="" textlink="">
      <xdr:nvSpPr>
        <xdr:cNvPr id="700" name="テキスト ボックス 699"/>
        <xdr:cNvSpPr txBox="1"/>
      </xdr:nvSpPr>
      <xdr:spPr>
        <a:xfrm>
          <a:off x="13468428" y="168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116446</xdr:rowOff>
    </xdr:from>
    <xdr:to>
      <xdr:col>67</xdr:col>
      <xdr:colOff>101600</xdr:colOff>
      <xdr:row>98</xdr:row>
      <xdr:rowOff>46596</xdr:rowOff>
    </xdr:to>
    <xdr:sp macro="" textlink="">
      <xdr:nvSpPr>
        <xdr:cNvPr id="701" name="楕円 700"/>
        <xdr:cNvSpPr/>
      </xdr:nvSpPr>
      <xdr:spPr>
        <a:xfrm>
          <a:off x="12763500" y="167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37723</xdr:rowOff>
    </xdr:from>
    <xdr:ext cx="469744" cy="259045"/>
    <xdr:sp macro="" textlink="">
      <xdr:nvSpPr>
        <xdr:cNvPr id="702" name="テキスト ボックス 701"/>
        <xdr:cNvSpPr txBox="1"/>
      </xdr:nvSpPr>
      <xdr:spPr>
        <a:xfrm>
          <a:off x="12579428" y="168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105456</xdr:rowOff>
    </xdr:from>
    <xdr:to>
      <xdr:col>107</xdr:col>
      <xdr:colOff>50800</xdr:colOff>
      <xdr:row>38</xdr:row>
      <xdr:rowOff>139700</xdr:rowOff>
    </xdr:to>
    <xdr:cxnSp macro="">
      <xdr:nvCxnSpPr>
        <xdr:cNvPr id="735" name="直線コネクタ 734"/>
        <xdr:cNvCxnSpPr/>
      </xdr:nvCxnSpPr>
      <xdr:spPr>
        <a:xfrm>
          <a:off x="19545300" y="6620556"/>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105456</xdr:rowOff>
    </xdr:from>
    <xdr:to>
      <xdr:col>102</xdr:col>
      <xdr:colOff>114300</xdr:colOff>
      <xdr:row>38</xdr:row>
      <xdr:rowOff>139700</xdr:rowOff>
    </xdr:to>
    <xdr:cxnSp macro="">
      <xdr:nvCxnSpPr>
        <xdr:cNvPr id="738" name="直線コネクタ 737"/>
        <xdr:cNvCxnSpPr/>
      </xdr:nvCxnSpPr>
      <xdr:spPr>
        <a:xfrm flipV="1">
          <a:off x="18656300" y="6620556"/>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1" name="フローチャート: 判断 740"/>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42" name="テキスト ボックス 741"/>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1" name="テキスト ボックス 75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54656</xdr:rowOff>
    </xdr:from>
    <xdr:to>
      <xdr:col>102</xdr:col>
      <xdr:colOff>165100</xdr:colOff>
      <xdr:row>38</xdr:row>
      <xdr:rowOff>156256</xdr:rowOff>
    </xdr:to>
    <xdr:sp macro="" textlink="">
      <xdr:nvSpPr>
        <xdr:cNvPr id="754" name="楕円 753"/>
        <xdr:cNvSpPr/>
      </xdr:nvSpPr>
      <xdr:spPr>
        <a:xfrm>
          <a:off x="19494500" y="65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147383</xdr:rowOff>
    </xdr:from>
    <xdr:ext cx="378565" cy="259045"/>
    <xdr:sp macro="" textlink="">
      <xdr:nvSpPr>
        <xdr:cNvPr id="755" name="テキスト ボックス 754"/>
        <xdr:cNvSpPr txBox="1"/>
      </xdr:nvSpPr>
      <xdr:spPr>
        <a:xfrm>
          <a:off x="19356017" y="6662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67645</xdr:rowOff>
    </xdr:from>
    <xdr:to>
      <xdr:col>116</xdr:col>
      <xdr:colOff>63500</xdr:colOff>
      <xdr:row>56</xdr:row>
      <xdr:rowOff>86527</xdr:rowOff>
    </xdr:to>
    <xdr:cxnSp macro="">
      <xdr:nvCxnSpPr>
        <xdr:cNvPr id="784" name="直線コネクタ 783"/>
        <xdr:cNvCxnSpPr/>
      </xdr:nvCxnSpPr>
      <xdr:spPr>
        <a:xfrm flipV="1">
          <a:off x="21323300" y="9668845"/>
          <a:ext cx="8382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85"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86527</xdr:rowOff>
    </xdr:from>
    <xdr:to>
      <xdr:col>111</xdr:col>
      <xdr:colOff>177800</xdr:colOff>
      <xdr:row>56</xdr:row>
      <xdr:rowOff>93386</xdr:rowOff>
    </xdr:to>
    <xdr:cxnSp macro="">
      <xdr:nvCxnSpPr>
        <xdr:cNvPr id="787" name="直線コネクタ 786"/>
        <xdr:cNvCxnSpPr/>
      </xdr:nvCxnSpPr>
      <xdr:spPr>
        <a:xfrm flipV="1">
          <a:off x="20434300" y="968772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89" name="テキスト ボックス 788"/>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93386</xdr:rowOff>
    </xdr:from>
    <xdr:to>
      <xdr:col>107</xdr:col>
      <xdr:colOff>50800</xdr:colOff>
      <xdr:row>56</xdr:row>
      <xdr:rowOff>100289</xdr:rowOff>
    </xdr:to>
    <xdr:cxnSp macro="">
      <xdr:nvCxnSpPr>
        <xdr:cNvPr id="790" name="直線コネクタ 789"/>
        <xdr:cNvCxnSpPr/>
      </xdr:nvCxnSpPr>
      <xdr:spPr>
        <a:xfrm flipV="1">
          <a:off x="19545300" y="9694586"/>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2" name="テキスト ボックス 791"/>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95443</xdr:rowOff>
    </xdr:from>
    <xdr:to>
      <xdr:col>102</xdr:col>
      <xdr:colOff>114300</xdr:colOff>
      <xdr:row>56</xdr:row>
      <xdr:rowOff>100289</xdr:rowOff>
    </xdr:to>
    <xdr:cxnSp macro="">
      <xdr:nvCxnSpPr>
        <xdr:cNvPr id="793" name="直線コネクタ 792"/>
        <xdr:cNvCxnSpPr/>
      </xdr:nvCxnSpPr>
      <xdr:spPr>
        <a:xfrm>
          <a:off x="18656300" y="9696643"/>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795" name="テキスト ボックス 794"/>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5735</xdr:rowOff>
    </xdr:from>
    <xdr:to>
      <xdr:col>98</xdr:col>
      <xdr:colOff>38100</xdr:colOff>
      <xdr:row>57</xdr:row>
      <xdr:rowOff>107335</xdr:rowOff>
    </xdr:to>
    <xdr:sp macro="" textlink="">
      <xdr:nvSpPr>
        <xdr:cNvPr id="796" name="フローチャート: 判断 795"/>
        <xdr:cNvSpPr/>
      </xdr:nvSpPr>
      <xdr:spPr>
        <a:xfrm>
          <a:off x="18605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98462</xdr:rowOff>
    </xdr:from>
    <xdr:ext cx="469744" cy="259045"/>
    <xdr:sp macro="" textlink="">
      <xdr:nvSpPr>
        <xdr:cNvPr id="797" name="テキスト ボックス 796"/>
        <xdr:cNvSpPr txBox="1"/>
      </xdr:nvSpPr>
      <xdr:spPr>
        <a:xfrm>
          <a:off x="18421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16845</xdr:rowOff>
    </xdr:from>
    <xdr:to>
      <xdr:col>116</xdr:col>
      <xdr:colOff>114300</xdr:colOff>
      <xdr:row>56</xdr:row>
      <xdr:rowOff>118445</xdr:rowOff>
    </xdr:to>
    <xdr:sp macro="" textlink="">
      <xdr:nvSpPr>
        <xdr:cNvPr id="803" name="楕円 802"/>
        <xdr:cNvSpPr/>
      </xdr:nvSpPr>
      <xdr:spPr>
        <a:xfrm>
          <a:off x="22110700" y="96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39722</xdr:rowOff>
    </xdr:from>
    <xdr:ext cx="469744" cy="259045"/>
    <xdr:sp macro="" textlink="">
      <xdr:nvSpPr>
        <xdr:cNvPr id="804" name="貸付金該当値テキスト"/>
        <xdr:cNvSpPr txBox="1"/>
      </xdr:nvSpPr>
      <xdr:spPr>
        <a:xfrm>
          <a:off x="22212300" y="94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35727</xdr:rowOff>
    </xdr:from>
    <xdr:to>
      <xdr:col>112</xdr:col>
      <xdr:colOff>38100</xdr:colOff>
      <xdr:row>56</xdr:row>
      <xdr:rowOff>137327</xdr:rowOff>
    </xdr:to>
    <xdr:sp macro="" textlink="">
      <xdr:nvSpPr>
        <xdr:cNvPr id="805" name="楕円 804"/>
        <xdr:cNvSpPr/>
      </xdr:nvSpPr>
      <xdr:spPr>
        <a:xfrm>
          <a:off x="21272500" y="96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153854</xdr:rowOff>
    </xdr:from>
    <xdr:ext cx="469744" cy="259045"/>
    <xdr:sp macro="" textlink="">
      <xdr:nvSpPr>
        <xdr:cNvPr id="806" name="テキスト ボックス 805"/>
        <xdr:cNvSpPr txBox="1"/>
      </xdr:nvSpPr>
      <xdr:spPr>
        <a:xfrm>
          <a:off x="21088428" y="941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42586</xdr:rowOff>
    </xdr:from>
    <xdr:to>
      <xdr:col>107</xdr:col>
      <xdr:colOff>101600</xdr:colOff>
      <xdr:row>56</xdr:row>
      <xdr:rowOff>144186</xdr:rowOff>
    </xdr:to>
    <xdr:sp macro="" textlink="">
      <xdr:nvSpPr>
        <xdr:cNvPr id="807" name="楕円 806"/>
        <xdr:cNvSpPr/>
      </xdr:nvSpPr>
      <xdr:spPr>
        <a:xfrm>
          <a:off x="20383500" y="96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160713</xdr:rowOff>
    </xdr:from>
    <xdr:ext cx="469744" cy="259045"/>
    <xdr:sp macro="" textlink="">
      <xdr:nvSpPr>
        <xdr:cNvPr id="808" name="テキスト ボックス 807"/>
        <xdr:cNvSpPr txBox="1"/>
      </xdr:nvSpPr>
      <xdr:spPr>
        <a:xfrm>
          <a:off x="20199428" y="94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49489</xdr:rowOff>
    </xdr:from>
    <xdr:to>
      <xdr:col>102</xdr:col>
      <xdr:colOff>165100</xdr:colOff>
      <xdr:row>56</xdr:row>
      <xdr:rowOff>151089</xdr:rowOff>
    </xdr:to>
    <xdr:sp macro="" textlink="">
      <xdr:nvSpPr>
        <xdr:cNvPr id="809" name="楕円 808"/>
        <xdr:cNvSpPr/>
      </xdr:nvSpPr>
      <xdr:spPr>
        <a:xfrm>
          <a:off x="19494500" y="96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167616</xdr:rowOff>
    </xdr:from>
    <xdr:ext cx="469744" cy="259045"/>
    <xdr:sp macro="" textlink="">
      <xdr:nvSpPr>
        <xdr:cNvPr id="810" name="テキスト ボックス 809"/>
        <xdr:cNvSpPr txBox="1"/>
      </xdr:nvSpPr>
      <xdr:spPr>
        <a:xfrm>
          <a:off x="19310428" y="942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44643</xdr:rowOff>
    </xdr:from>
    <xdr:to>
      <xdr:col>98</xdr:col>
      <xdr:colOff>38100</xdr:colOff>
      <xdr:row>56</xdr:row>
      <xdr:rowOff>146243</xdr:rowOff>
    </xdr:to>
    <xdr:sp macro="" textlink="">
      <xdr:nvSpPr>
        <xdr:cNvPr id="811" name="楕円 810"/>
        <xdr:cNvSpPr/>
      </xdr:nvSpPr>
      <xdr:spPr>
        <a:xfrm>
          <a:off x="18605500" y="96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162770</xdr:rowOff>
    </xdr:from>
    <xdr:ext cx="469744" cy="259045"/>
    <xdr:sp macro="" textlink="">
      <xdr:nvSpPr>
        <xdr:cNvPr id="812" name="テキスト ボックス 811"/>
        <xdr:cNvSpPr txBox="1"/>
      </xdr:nvSpPr>
      <xdr:spPr>
        <a:xfrm>
          <a:off x="18421428" y="94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118059</xdr:rowOff>
    </xdr:from>
    <xdr:to>
      <xdr:col>116</xdr:col>
      <xdr:colOff>63500</xdr:colOff>
      <xdr:row>72</xdr:row>
      <xdr:rowOff>32868</xdr:rowOff>
    </xdr:to>
    <xdr:cxnSp macro="">
      <xdr:nvCxnSpPr>
        <xdr:cNvPr id="842" name="直線コネクタ 841"/>
        <xdr:cNvCxnSpPr/>
      </xdr:nvCxnSpPr>
      <xdr:spPr>
        <a:xfrm flipV="1">
          <a:off x="21323300" y="12291009"/>
          <a:ext cx="8382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3"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169113</xdr:rowOff>
    </xdr:from>
    <xdr:to>
      <xdr:col>111</xdr:col>
      <xdr:colOff>177800</xdr:colOff>
      <xdr:row>72</xdr:row>
      <xdr:rowOff>32868</xdr:rowOff>
    </xdr:to>
    <xdr:cxnSp macro="">
      <xdr:nvCxnSpPr>
        <xdr:cNvPr id="845" name="直線コネクタ 844"/>
        <xdr:cNvCxnSpPr/>
      </xdr:nvCxnSpPr>
      <xdr:spPr>
        <a:xfrm>
          <a:off x="20434300" y="12342063"/>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169113</xdr:rowOff>
    </xdr:from>
    <xdr:to>
      <xdr:col>107</xdr:col>
      <xdr:colOff>50800</xdr:colOff>
      <xdr:row>72</xdr:row>
      <xdr:rowOff>129546</xdr:rowOff>
    </xdr:to>
    <xdr:cxnSp macro="">
      <xdr:nvCxnSpPr>
        <xdr:cNvPr id="848" name="直線コネクタ 847"/>
        <xdr:cNvCxnSpPr/>
      </xdr:nvCxnSpPr>
      <xdr:spPr>
        <a:xfrm flipV="1">
          <a:off x="19545300" y="12342063"/>
          <a:ext cx="889000" cy="13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129546</xdr:rowOff>
    </xdr:from>
    <xdr:to>
      <xdr:col>102</xdr:col>
      <xdr:colOff>114300</xdr:colOff>
      <xdr:row>73</xdr:row>
      <xdr:rowOff>43897</xdr:rowOff>
    </xdr:to>
    <xdr:cxnSp macro="">
      <xdr:nvCxnSpPr>
        <xdr:cNvPr id="851" name="直線コネクタ 850"/>
        <xdr:cNvCxnSpPr/>
      </xdr:nvCxnSpPr>
      <xdr:spPr>
        <a:xfrm flipV="1">
          <a:off x="18656300" y="12473946"/>
          <a:ext cx="889000" cy="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3" name="テキスト ボックス 852"/>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54" name="フローチャート: 判断 853"/>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55" name="テキスト ボックス 854"/>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67259</xdr:rowOff>
    </xdr:from>
    <xdr:to>
      <xdr:col>116</xdr:col>
      <xdr:colOff>114300</xdr:colOff>
      <xdr:row>71</xdr:row>
      <xdr:rowOff>168859</xdr:rowOff>
    </xdr:to>
    <xdr:sp macro="" textlink="">
      <xdr:nvSpPr>
        <xdr:cNvPr id="861" name="楕円 860"/>
        <xdr:cNvSpPr/>
      </xdr:nvSpPr>
      <xdr:spPr>
        <a:xfrm>
          <a:off x="22110700" y="122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153636</xdr:rowOff>
    </xdr:from>
    <xdr:ext cx="534377" cy="259045"/>
    <xdr:sp macro="" textlink="">
      <xdr:nvSpPr>
        <xdr:cNvPr id="862" name="繰出金該当値テキスト"/>
        <xdr:cNvSpPr txBox="1"/>
      </xdr:nvSpPr>
      <xdr:spPr>
        <a:xfrm>
          <a:off x="22212300" y="1215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153518</xdr:rowOff>
    </xdr:from>
    <xdr:to>
      <xdr:col>112</xdr:col>
      <xdr:colOff>38100</xdr:colOff>
      <xdr:row>72</xdr:row>
      <xdr:rowOff>83668</xdr:rowOff>
    </xdr:to>
    <xdr:sp macro="" textlink="">
      <xdr:nvSpPr>
        <xdr:cNvPr id="863" name="楕円 862"/>
        <xdr:cNvSpPr/>
      </xdr:nvSpPr>
      <xdr:spPr>
        <a:xfrm>
          <a:off x="21272500" y="123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100195</xdr:rowOff>
    </xdr:from>
    <xdr:ext cx="534377" cy="259045"/>
    <xdr:sp macro="" textlink="">
      <xdr:nvSpPr>
        <xdr:cNvPr id="864" name="テキスト ボックス 863"/>
        <xdr:cNvSpPr txBox="1"/>
      </xdr:nvSpPr>
      <xdr:spPr>
        <a:xfrm>
          <a:off x="21056111" y="1210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118313</xdr:rowOff>
    </xdr:from>
    <xdr:to>
      <xdr:col>107</xdr:col>
      <xdr:colOff>101600</xdr:colOff>
      <xdr:row>72</xdr:row>
      <xdr:rowOff>48463</xdr:rowOff>
    </xdr:to>
    <xdr:sp macro="" textlink="">
      <xdr:nvSpPr>
        <xdr:cNvPr id="865" name="楕円 864"/>
        <xdr:cNvSpPr/>
      </xdr:nvSpPr>
      <xdr:spPr>
        <a:xfrm>
          <a:off x="20383500" y="12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64990</xdr:rowOff>
    </xdr:from>
    <xdr:ext cx="534377" cy="259045"/>
    <xdr:sp macro="" textlink="">
      <xdr:nvSpPr>
        <xdr:cNvPr id="866" name="テキスト ボックス 865"/>
        <xdr:cNvSpPr txBox="1"/>
      </xdr:nvSpPr>
      <xdr:spPr>
        <a:xfrm>
          <a:off x="20167111" y="1206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78746</xdr:rowOff>
    </xdr:from>
    <xdr:to>
      <xdr:col>102</xdr:col>
      <xdr:colOff>165100</xdr:colOff>
      <xdr:row>73</xdr:row>
      <xdr:rowOff>8896</xdr:rowOff>
    </xdr:to>
    <xdr:sp macro="" textlink="">
      <xdr:nvSpPr>
        <xdr:cNvPr id="867" name="楕円 866"/>
        <xdr:cNvSpPr/>
      </xdr:nvSpPr>
      <xdr:spPr>
        <a:xfrm>
          <a:off x="19494500" y="124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25423</xdr:rowOff>
    </xdr:from>
    <xdr:ext cx="534377" cy="259045"/>
    <xdr:sp macro="" textlink="">
      <xdr:nvSpPr>
        <xdr:cNvPr id="868" name="テキスト ボックス 867"/>
        <xdr:cNvSpPr txBox="1"/>
      </xdr:nvSpPr>
      <xdr:spPr>
        <a:xfrm>
          <a:off x="19278111" y="121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164547</xdr:rowOff>
    </xdr:from>
    <xdr:to>
      <xdr:col>98</xdr:col>
      <xdr:colOff>38100</xdr:colOff>
      <xdr:row>73</xdr:row>
      <xdr:rowOff>94697</xdr:rowOff>
    </xdr:to>
    <xdr:sp macro="" textlink="">
      <xdr:nvSpPr>
        <xdr:cNvPr id="869" name="楕円 868"/>
        <xdr:cNvSpPr/>
      </xdr:nvSpPr>
      <xdr:spPr>
        <a:xfrm>
          <a:off x="18605500" y="125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111224</xdr:rowOff>
    </xdr:from>
    <xdr:ext cx="534377" cy="259045"/>
    <xdr:sp macro="" textlink="">
      <xdr:nvSpPr>
        <xdr:cNvPr id="870" name="テキスト ボックス 869"/>
        <xdr:cNvSpPr txBox="1"/>
      </xdr:nvSpPr>
      <xdr:spPr>
        <a:xfrm>
          <a:off x="18389111" y="122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B050"/>
              </a:solidFill>
              <a:effectLst/>
              <a:latin typeface="+mn-lt"/>
              <a:ea typeface="+mn-ea"/>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639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千円となっており、殆どの構成項目において類似団体平均を上回っている。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災害復旧費については、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月豪雨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からの早期復旧に向けた工事等の着手により大幅に増加した一方で、普通建設事業費のうち施設等の更新整備については、災害復旧を優先したこと、中学校の大規模改修の実施がなかったことにより減となっ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また、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補助費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・公債費・繰出金が類似団体と比較して一人当たりコストが高くなっているが、類似団体のなかでも広大な面積を所有し、中山間地域が多くを占めるなどの地理的要因により、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施設等の整備に多額の経費を要していること、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下水道を</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過去の資本費整備コストが嵩んでいる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ことが大きな要因である。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税収等</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一般財源</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の減収</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により、一人当たりのコストは高くなることが見込まれることから、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事業の見直しや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公共施設等総合管理計画に基づいた適正な施設等の管理により経費の削減に取り組む必要がある。</a:t>
          </a:r>
          <a:endParaRPr lang="ja-JP" altLang="ja-JP" sz="1400">
            <a:solidFill>
              <a:srgbClr val="00B05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38,013
37,774
658.54
24,881,666
24,304,868
437,019
14,818,977
30,655,062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23440</xdr:rowOff>
    </xdr:from>
    <xdr:to>
      <xdr:col>24</xdr:col>
      <xdr:colOff>63500</xdr:colOff>
      <xdr:row>37</xdr:row>
      <xdr:rowOff>61649</xdr:rowOff>
    </xdr:to>
    <xdr:cxnSp macro="">
      <xdr:nvCxnSpPr>
        <xdr:cNvPr id="63" name="直線コネクタ 62"/>
        <xdr:cNvCxnSpPr/>
      </xdr:nvCxnSpPr>
      <xdr:spPr>
        <a:xfrm>
          <a:off x="3797300" y="6367090"/>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119452</xdr:rowOff>
    </xdr:from>
    <xdr:to>
      <xdr:col>19</xdr:col>
      <xdr:colOff>177800</xdr:colOff>
      <xdr:row>37</xdr:row>
      <xdr:rowOff>23440</xdr:rowOff>
    </xdr:to>
    <xdr:cxnSp macro="">
      <xdr:nvCxnSpPr>
        <xdr:cNvPr id="66" name="直線コネクタ 65"/>
        <xdr:cNvCxnSpPr/>
      </xdr:nvCxnSpPr>
      <xdr:spPr>
        <a:xfrm>
          <a:off x="2908300" y="629165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28339</xdr:rowOff>
    </xdr:from>
    <xdr:to>
      <xdr:col>15</xdr:col>
      <xdr:colOff>50800</xdr:colOff>
      <xdr:row>36</xdr:row>
      <xdr:rowOff>119452</xdr:rowOff>
    </xdr:to>
    <xdr:cxnSp macro="">
      <xdr:nvCxnSpPr>
        <xdr:cNvPr id="69" name="直線コネクタ 68"/>
        <xdr:cNvCxnSpPr/>
      </xdr:nvCxnSpPr>
      <xdr:spPr>
        <a:xfrm>
          <a:off x="2019300" y="6200539"/>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28339</xdr:rowOff>
    </xdr:from>
    <xdr:to>
      <xdr:col>10</xdr:col>
      <xdr:colOff>114300</xdr:colOff>
      <xdr:row>36</xdr:row>
      <xdr:rowOff>133169</xdr:rowOff>
    </xdr:to>
    <xdr:cxnSp macro="">
      <xdr:nvCxnSpPr>
        <xdr:cNvPr id="72" name="直線コネクタ 71"/>
        <xdr:cNvCxnSpPr/>
      </xdr:nvCxnSpPr>
      <xdr:spPr>
        <a:xfrm flipV="1">
          <a:off x="1130300" y="6200539"/>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98371</xdr:rowOff>
    </xdr:from>
    <xdr:to>
      <xdr:col>6</xdr:col>
      <xdr:colOff>38100</xdr:colOff>
      <xdr:row>36</xdr:row>
      <xdr:rowOff>28521</xdr:rowOff>
    </xdr:to>
    <xdr:sp macro="" textlink="">
      <xdr:nvSpPr>
        <xdr:cNvPr id="75" name="フローチャート: 判断 74"/>
        <xdr:cNvSpPr/>
      </xdr:nvSpPr>
      <xdr:spPr>
        <a:xfrm>
          <a:off x="1079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45048</xdr:rowOff>
    </xdr:from>
    <xdr:ext cx="469744" cy="259045"/>
    <xdr:sp macro="" textlink="">
      <xdr:nvSpPr>
        <xdr:cNvPr id="76" name="テキスト ボックス 75"/>
        <xdr:cNvSpPr txBox="1"/>
      </xdr:nvSpPr>
      <xdr:spPr>
        <a:xfrm>
          <a:off x="895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10849</xdr:rowOff>
    </xdr:from>
    <xdr:to>
      <xdr:col>24</xdr:col>
      <xdr:colOff>114300</xdr:colOff>
      <xdr:row>37</xdr:row>
      <xdr:rowOff>112449</xdr:rowOff>
    </xdr:to>
    <xdr:sp macro="" textlink="">
      <xdr:nvSpPr>
        <xdr:cNvPr id="82" name="楕円 81"/>
        <xdr:cNvSpPr/>
      </xdr:nvSpPr>
      <xdr:spPr>
        <a:xfrm>
          <a:off x="45847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160726</xdr:rowOff>
    </xdr:from>
    <xdr:ext cx="469744" cy="259045"/>
    <xdr:sp macro="" textlink="">
      <xdr:nvSpPr>
        <xdr:cNvPr id="83" name="議会費該当値テキスト"/>
        <xdr:cNvSpPr txBox="1"/>
      </xdr:nvSpPr>
      <xdr:spPr>
        <a:xfrm>
          <a:off x="4686300" y="633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144090</xdr:rowOff>
    </xdr:from>
    <xdr:to>
      <xdr:col>20</xdr:col>
      <xdr:colOff>38100</xdr:colOff>
      <xdr:row>37</xdr:row>
      <xdr:rowOff>74240</xdr:rowOff>
    </xdr:to>
    <xdr:sp macro="" textlink="">
      <xdr:nvSpPr>
        <xdr:cNvPr id="84" name="楕円 83"/>
        <xdr:cNvSpPr/>
      </xdr:nvSpPr>
      <xdr:spPr>
        <a:xfrm>
          <a:off x="37465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65367</xdr:rowOff>
    </xdr:from>
    <xdr:ext cx="469744" cy="259045"/>
    <xdr:sp macro="" textlink="">
      <xdr:nvSpPr>
        <xdr:cNvPr id="85" name="テキスト ボックス 84"/>
        <xdr:cNvSpPr txBox="1"/>
      </xdr:nvSpPr>
      <xdr:spPr>
        <a:xfrm>
          <a:off x="3562428" y="640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68652</xdr:rowOff>
    </xdr:from>
    <xdr:to>
      <xdr:col>15</xdr:col>
      <xdr:colOff>101600</xdr:colOff>
      <xdr:row>36</xdr:row>
      <xdr:rowOff>170252</xdr:rowOff>
    </xdr:to>
    <xdr:sp macro="" textlink="">
      <xdr:nvSpPr>
        <xdr:cNvPr id="86" name="楕円 85"/>
        <xdr:cNvSpPr/>
      </xdr:nvSpPr>
      <xdr:spPr>
        <a:xfrm>
          <a:off x="2857500" y="62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161379</xdr:rowOff>
    </xdr:from>
    <xdr:ext cx="469744" cy="259045"/>
    <xdr:sp macro="" textlink="">
      <xdr:nvSpPr>
        <xdr:cNvPr id="87" name="テキスト ボックス 86"/>
        <xdr:cNvSpPr txBox="1"/>
      </xdr:nvSpPr>
      <xdr:spPr>
        <a:xfrm>
          <a:off x="2673428" y="63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148989</xdr:rowOff>
    </xdr:from>
    <xdr:to>
      <xdr:col>10</xdr:col>
      <xdr:colOff>165100</xdr:colOff>
      <xdr:row>36</xdr:row>
      <xdr:rowOff>79139</xdr:rowOff>
    </xdr:to>
    <xdr:sp macro="" textlink="">
      <xdr:nvSpPr>
        <xdr:cNvPr id="88" name="楕円 87"/>
        <xdr:cNvSpPr/>
      </xdr:nvSpPr>
      <xdr:spPr>
        <a:xfrm>
          <a:off x="1968500" y="61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70266</xdr:rowOff>
    </xdr:from>
    <xdr:ext cx="469744" cy="259045"/>
    <xdr:sp macro="" textlink="">
      <xdr:nvSpPr>
        <xdr:cNvPr id="89" name="テキスト ボックス 88"/>
        <xdr:cNvSpPr txBox="1"/>
      </xdr:nvSpPr>
      <xdr:spPr>
        <a:xfrm>
          <a:off x="1784428" y="624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82369</xdr:rowOff>
    </xdr:from>
    <xdr:to>
      <xdr:col>6</xdr:col>
      <xdr:colOff>38100</xdr:colOff>
      <xdr:row>37</xdr:row>
      <xdr:rowOff>12519</xdr:rowOff>
    </xdr:to>
    <xdr:sp macro="" textlink="">
      <xdr:nvSpPr>
        <xdr:cNvPr id="90" name="楕円 89"/>
        <xdr:cNvSpPr/>
      </xdr:nvSpPr>
      <xdr:spPr>
        <a:xfrm>
          <a:off x="1079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3646</xdr:rowOff>
    </xdr:from>
    <xdr:ext cx="469744" cy="259045"/>
    <xdr:sp macro="" textlink="">
      <xdr:nvSpPr>
        <xdr:cNvPr id="91" name="テキスト ボックス 90"/>
        <xdr:cNvSpPr txBox="1"/>
      </xdr:nvSpPr>
      <xdr:spPr>
        <a:xfrm>
          <a:off x="895428"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83270</xdr:rowOff>
    </xdr:from>
    <xdr:to>
      <xdr:col>24</xdr:col>
      <xdr:colOff>63500</xdr:colOff>
      <xdr:row>57</xdr:row>
      <xdr:rowOff>156297</xdr:rowOff>
    </xdr:to>
    <xdr:cxnSp macro="">
      <xdr:nvCxnSpPr>
        <xdr:cNvPr id="120" name="直線コネクタ 119"/>
        <xdr:cNvCxnSpPr/>
      </xdr:nvCxnSpPr>
      <xdr:spPr>
        <a:xfrm flipV="1">
          <a:off x="3797300" y="9855920"/>
          <a:ext cx="838200" cy="7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137437</xdr:rowOff>
    </xdr:from>
    <xdr:to>
      <xdr:col>19</xdr:col>
      <xdr:colOff>177800</xdr:colOff>
      <xdr:row>57</xdr:row>
      <xdr:rowOff>156297</xdr:rowOff>
    </xdr:to>
    <xdr:cxnSp macro="">
      <xdr:nvCxnSpPr>
        <xdr:cNvPr id="123" name="直線コネクタ 122"/>
        <xdr:cNvCxnSpPr/>
      </xdr:nvCxnSpPr>
      <xdr:spPr>
        <a:xfrm>
          <a:off x="2908300" y="9910087"/>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124471</xdr:rowOff>
    </xdr:from>
    <xdr:to>
      <xdr:col>15</xdr:col>
      <xdr:colOff>50800</xdr:colOff>
      <xdr:row>57</xdr:row>
      <xdr:rowOff>137437</xdr:rowOff>
    </xdr:to>
    <xdr:cxnSp macro="">
      <xdr:nvCxnSpPr>
        <xdr:cNvPr id="126" name="直線コネクタ 125"/>
        <xdr:cNvCxnSpPr/>
      </xdr:nvCxnSpPr>
      <xdr:spPr>
        <a:xfrm>
          <a:off x="2019300" y="9897121"/>
          <a:ext cx="8890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124471</xdr:rowOff>
    </xdr:from>
    <xdr:to>
      <xdr:col>10</xdr:col>
      <xdr:colOff>114300</xdr:colOff>
      <xdr:row>57</xdr:row>
      <xdr:rowOff>163966</xdr:rowOff>
    </xdr:to>
    <xdr:cxnSp macro="">
      <xdr:nvCxnSpPr>
        <xdr:cNvPr id="129" name="直線コネクタ 128"/>
        <xdr:cNvCxnSpPr/>
      </xdr:nvCxnSpPr>
      <xdr:spPr>
        <a:xfrm flipV="1">
          <a:off x="1130300" y="9897121"/>
          <a:ext cx="889000" cy="3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2" name="フローチャート: 判断 131"/>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3" name="テキスト ボックス 132"/>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32470</xdr:rowOff>
    </xdr:from>
    <xdr:to>
      <xdr:col>24</xdr:col>
      <xdr:colOff>114300</xdr:colOff>
      <xdr:row>57</xdr:row>
      <xdr:rowOff>134070</xdr:rowOff>
    </xdr:to>
    <xdr:sp macro="" textlink="">
      <xdr:nvSpPr>
        <xdr:cNvPr id="139" name="楕円 138"/>
        <xdr:cNvSpPr/>
      </xdr:nvSpPr>
      <xdr:spPr>
        <a:xfrm>
          <a:off x="4584700" y="98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55347</xdr:rowOff>
    </xdr:from>
    <xdr:ext cx="534377" cy="259045"/>
    <xdr:sp macro="" textlink="">
      <xdr:nvSpPr>
        <xdr:cNvPr id="140" name="総務費該当値テキスト"/>
        <xdr:cNvSpPr txBox="1"/>
      </xdr:nvSpPr>
      <xdr:spPr>
        <a:xfrm>
          <a:off x="4686300" y="965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105497</xdr:rowOff>
    </xdr:from>
    <xdr:to>
      <xdr:col>20</xdr:col>
      <xdr:colOff>38100</xdr:colOff>
      <xdr:row>58</xdr:row>
      <xdr:rowOff>35647</xdr:rowOff>
    </xdr:to>
    <xdr:sp macro="" textlink="">
      <xdr:nvSpPr>
        <xdr:cNvPr id="141" name="楕円 140"/>
        <xdr:cNvSpPr/>
      </xdr:nvSpPr>
      <xdr:spPr>
        <a:xfrm>
          <a:off x="3746500" y="98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26774</xdr:rowOff>
    </xdr:from>
    <xdr:ext cx="534377" cy="259045"/>
    <xdr:sp macro="" textlink="">
      <xdr:nvSpPr>
        <xdr:cNvPr id="142" name="テキスト ボックス 141"/>
        <xdr:cNvSpPr txBox="1"/>
      </xdr:nvSpPr>
      <xdr:spPr>
        <a:xfrm>
          <a:off x="3530111" y="997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86637</xdr:rowOff>
    </xdr:from>
    <xdr:to>
      <xdr:col>15</xdr:col>
      <xdr:colOff>101600</xdr:colOff>
      <xdr:row>58</xdr:row>
      <xdr:rowOff>16787</xdr:rowOff>
    </xdr:to>
    <xdr:sp macro="" textlink="">
      <xdr:nvSpPr>
        <xdr:cNvPr id="143" name="楕円 142"/>
        <xdr:cNvSpPr/>
      </xdr:nvSpPr>
      <xdr:spPr>
        <a:xfrm>
          <a:off x="2857500" y="985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7914</xdr:rowOff>
    </xdr:from>
    <xdr:ext cx="534377" cy="259045"/>
    <xdr:sp macro="" textlink="">
      <xdr:nvSpPr>
        <xdr:cNvPr id="144" name="テキスト ボックス 143"/>
        <xdr:cNvSpPr txBox="1"/>
      </xdr:nvSpPr>
      <xdr:spPr>
        <a:xfrm>
          <a:off x="2641111" y="995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73671</xdr:rowOff>
    </xdr:from>
    <xdr:to>
      <xdr:col>10</xdr:col>
      <xdr:colOff>165100</xdr:colOff>
      <xdr:row>58</xdr:row>
      <xdr:rowOff>3821</xdr:rowOff>
    </xdr:to>
    <xdr:sp macro="" textlink="">
      <xdr:nvSpPr>
        <xdr:cNvPr id="145" name="楕円 144"/>
        <xdr:cNvSpPr/>
      </xdr:nvSpPr>
      <xdr:spPr>
        <a:xfrm>
          <a:off x="1968500" y="98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20348</xdr:rowOff>
    </xdr:from>
    <xdr:ext cx="534377" cy="259045"/>
    <xdr:sp macro="" textlink="">
      <xdr:nvSpPr>
        <xdr:cNvPr id="146" name="テキスト ボックス 145"/>
        <xdr:cNvSpPr txBox="1"/>
      </xdr:nvSpPr>
      <xdr:spPr>
        <a:xfrm>
          <a:off x="1752111" y="96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113166</xdr:rowOff>
    </xdr:from>
    <xdr:to>
      <xdr:col>6</xdr:col>
      <xdr:colOff>38100</xdr:colOff>
      <xdr:row>58</xdr:row>
      <xdr:rowOff>43316</xdr:rowOff>
    </xdr:to>
    <xdr:sp macro="" textlink="">
      <xdr:nvSpPr>
        <xdr:cNvPr id="147" name="楕円 146"/>
        <xdr:cNvSpPr/>
      </xdr:nvSpPr>
      <xdr:spPr>
        <a:xfrm>
          <a:off x="1079500" y="98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34443</xdr:rowOff>
    </xdr:from>
    <xdr:ext cx="534377" cy="259045"/>
    <xdr:sp macro="" textlink="">
      <xdr:nvSpPr>
        <xdr:cNvPr id="148" name="テキスト ボックス 147"/>
        <xdr:cNvSpPr txBox="1"/>
      </xdr:nvSpPr>
      <xdr:spPr>
        <a:xfrm>
          <a:off x="863111" y="99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138854</xdr:rowOff>
    </xdr:from>
    <xdr:to>
      <xdr:col>24</xdr:col>
      <xdr:colOff>63500</xdr:colOff>
      <xdr:row>76</xdr:row>
      <xdr:rowOff>47574</xdr:rowOff>
    </xdr:to>
    <xdr:cxnSp macro="">
      <xdr:nvCxnSpPr>
        <xdr:cNvPr id="178" name="直線コネクタ 177"/>
        <xdr:cNvCxnSpPr/>
      </xdr:nvCxnSpPr>
      <xdr:spPr>
        <a:xfrm flipV="1">
          <a:off x="3797300" y="12997604"/>
          <a:ext cx="838200" cy="8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47574</xdr:rowOff>
    </xdr:from>
    <xdr:to>
      <xdr:col>19</xdr:col>
      <xdr:colOff>177800</xdr:colOff>
      <xdr:row>76</xdr:row>
      <xdr:rowOff>83944</xdr:rowOff>
    </xdr:to>
    <xdr:cxnSp macro="">
      <xdr:nvCxnSpPr>
        <xdr:cNvPr id="181" name="直線コネクタ 180"/>
        <xdr:cNvCxnSpPr/>
      </xdr:nvCxnSpPr>
      <xdr:spPr>
        <a:xfrm flipV="1">
          <a:off x="2908300" y="13077774"/>
          <a:ext cx="8890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83944</xdr:rowOff>
    </xdr:from>
    <xdr:to>
      <xdr:col>15</xdr:col>
      <xdr:colOff>50800</xdr:colOff>
      <xdr:row>76</xdr:row>
      <xdr:rowOff>111034</xdr:rowOff>
    </xdr:to>
    <xdr:cxnSp macro="">
      <xdr:nvCxnSpPr>
        <xdr:cNvPr id="184" name="直線コネクタ 183"/>
        <xdr:cNvCxnSpPr/>
      </xdr:nvCxnSpPr>
      <xdr:spPr>
        <a:xfrm flipV="1">
          <a:off x="2019300" y="13114144"/>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111034</xdr:rowOff>
    </xdr:from>
    <xdr:to>
      <xdr:col>10</xdr:col>
      <xdr:colOff>114300</xdr:colOff>
      <xdr:row>77</xdr:row>
      <xdr:rowOff>23144</xdr:rowOff>
    </xdr:to>
    <xdr:cxnSp macro="">
      <xdr:nvCxnSpPr>
        <xdr:cNvPr id="187" name="直線コネクタ 186"/>
        <xdr:cNvCxnSpPr/>
      </xdr:nvCxnSpPr>
      <xdr:spPr>
        <a:xfrm flipV="1">
          <a:off x="1130300" y="13141234"/>
          <a:ext cx="889000" cy="8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90" name="フローチャート: 判断 189"/>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91" name="テキスト ボックス 190"/>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88054</xdr:rowOff>
    </xdr:from>
    <xdr:to>
      <xdr:col>24</xdr:col>
      <xdr:colOff>114300</xdr:colOff>
      <xdr:row>76</xdr:row>
      <xdr:rowOff>18204</xdr:rowOff>
    </xdr:to>
    <xdr:sp macro="" textlink="">
      <xdr:nvSpPr>
        <xdr:cNvPr id="197" name="楕円 196"/>
        <xdr:cNvSpPr/>
      </xdr:nvSpPr>
      <xdr:spPr>
        <a:xfrm>
          <a:off x="4584700" y="129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110931</xdr:rowOff>
    </xdr:from>
    <xdr:ext cx="599010" cy="259045"/>
    <xdr:sp macro="" textlink="">
      <xdr:nvSpPr>
        <xdr:cNvPr id="198" name="民生費該当値テキスト"/>
        <xdr:cNvSpPr txBox="1"/>
      </xdr:nvSpPr>
      <xdr:spPr>
        <a:xfrm>
          <a:off x="4686300" y="1279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168224</xdr:rowOff>
    </xdr:from>
    <xdr:to>
      <xdr:col>20</xdr:col>
      <xdr:colOff>38100</xdr:colOff>
      <xdr:row>76</xdr:row>
      <xdr:rowOff>98374</xdr:rowOff>
    </xdr:to>
    <xdr:sp macro="" textlink="">
      <xdr:nvSpPr>
        <xdr:cNvPr id="199" name="楕円 198"/>
        <xdr:cNvSpPr/>
      </xdr:nvSpPr>
      <xdr:spPr>
        <a:xfrm>
          <a:off x="3746500" y="130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114901</xdr:rowOff>
    </xdr:from>
    <xdr:ext cx="599010" cy="259045"/>
    <xdr:sp macro="" textlink="">
      <xdr:nvSpPr>
        <xdr:cNvPr id="200" name="テキスト ボックス 199"/>
        <xdr:cNvSpPr txBox="1"/>
      </xdr:nvSpPr>
      <xdr:spPr>
        <a:xfrm>
          <a:off x="3497795" y="1280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33144</xdr:rowOff>
    </xdr:from>
    <xdr:to>
      <xdr:col>15</xdr:col>
      <xdr:colOff>101600</xdr:colOff>
      <xdr:row>76</xdr:row>
      <xdr:rowOff>134744</xdr:rowOff>
    </xdr:to>
    <xdr:sp macro="" textlink="">
      <xdr:nvSpPr>
        <xdr:cNvPr id="201" name="楕円 200"/>
        <xdr:cNvSpPr/>
      </xdr:nvSpPr>
      <xdr:spPr>
        <a:xfrm>
          <a:off x="2857500" y="130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151271</xdr:rowOff>
    </xdr:from>
    <xdr:ext cx="599010" cy="259045"/>
    <xdr:sp macro="" textlink="">
      <xdr:nvSpPr>
        <xdr:cNvPr id="202" name="テキスト ボックス 201"/>
        <xdr:cNvSpPr txBox="1"/>
      </xdr:nvSpPr>
      <xdr:spPr>
        <a:xfrm>
          <a:off x="2608795" y="1283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60234</xdr:rowOff>
    </xdr:from>
    <xdr:to>
      <xdr:col>10</xdr:col>
      <xdr:colOff>165100</xdr:colOff>
      <xdr:row>76</xdr:row>
      <xdr:rowOff>161834</xdr:rowOff>
    </xdr:to>
    <xdr:sp macro="" textlink="">
      <xdr:nvSpPr>
        <xdr:cNvPr id="203" name="楕円 202"/>
        <xdr:cNvSpPr/>
      </xdr:nvSpPr>
      <xdr:spPr>
        <a:xfrm>
          <a:off x="1968500" y="130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6911</xdr:rowOff>
    </xdr:from>
    <xdr:ext cx="599010" cy="259045"/>
    <xdr:sp macro="" textlink="">
      <xdr:nvSpPr>
        <xdr:cNvPr id="204" name="テキスト ボックス 203"/>
        <xdr:cNvSpPr txBox="1"/>
      </xdr:nvSpPr>
      <xdr:spPr>
        <a:xfrm>
          <a:off x="1719795" y="1286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143794</xdr:rowOff>
    </xdr:from>
    <xdr:to>
      <xdr:col>6</xdr:col>
      <xdr:colOff>38100</xdr:colOff>
      <xdr:row>77</xdr:row>
      <xdr:rowOff>73944</xdr:rowOff>
    </xdr:to>
    <xdr:sp macro="" textlink="">
      <xdr:nvSpPr>
        <xdr:cNvPr id="205" name="楕円 204"/>
        <xdr:cNvSpPr/>
      </xdr:nvSpPr>
      <xdr:spPr>
        <a:xfrm>
          <a:off x="1079500" y="131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65071</xdr:rowOff>
    </xdr:from>
    <xdr:ext cx="599010" cy="259045"/>
    <xdr:sp macro="" textlink="">
      <xdr:nvSpPr>
        <xdr:cNvPr id="206" name="テキスト ボックス 205"/>
        <xdr:cNvSpPr txBox="1"/>
      </xdr:nvSpPr>
      <xdr:spPr>
        <a:xfrm>
          <a:off x="830795" y="132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143368</xdr:rowOff>
    </xdr:from>
    <xdr:to>
      <xdr:col>24</xdr:col>
      <xdr:colOff>63500</xdr:colOff>
      <xdr:row>94</xdr:row>
      <xdr:rowOff>163519</xdr:rowOff>
    </xdr:to>
    <xdr:cxnSp macro="">
      <xdr:nvCxnSpPr>
        <xdr:cNvPr id="237" name="直線コネクタ 236"/>
        <xdr:cNvCxnSpPr/>
      </xdr:nvCxnSpPr>
      <xdr:spPr>
        <a:xfrm>
          <a:off x="3797300" y="16259668"/>
          <a:ext cx="8382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143368</xdr:rowOff>
    </xdr:from>
    <xdr:to>
      <xdr:col>19</xdr:col>
      <xdr:colOff>177800</xdr:colOff>
      <xdr:row>94</xdr:row>
      <xdr:rowOff>153220</xdr:rowOff>
    </xdr:to>
    <xdr:cxnSp macro="">
      <xdr:nvCxnSpPr>
        <xdr:cNvPr id="240" name="直線コネクタ 239"/>
        <xdr:cNvCxnSpPr/>
      </xdr:nvCxnSpPr>
      <xdr:spPr>
        <a:xfrm flipV="1">
          <a:off x="2908300" y="16259668"/>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153220</xdr:rowOff>
    </xdr:from>
    <xdr:to>
      <xdr:col>15</xdr:col>
      <xdr:colOff>50800</xdr:colOff>
      <xdr:row>95</xdr:row>
      <xdr:rowOff>85381</xdr:rowOff>
    </xdr:to>
    <xdr:cxnSp macro="">
      <xdr:nvCxnSpPr>
        <xdr:cNvPr id="243" name="直線コネクタ 242"/>
        <xdr:cNvCxnSpPr/>
      </xdr:nvCxnSpPr>
      <xdr:spPr>
        <a:xfrm flipV="1">
          <a:off x="2019300" y="16269520"/>
          <a:ext cx="889000" cy="10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85381</xdr:rowOff>
    </xdr:from>
    <xdr:to>
      <xdr:col>10</xdr:col>
      <xdr:colOff>114300</xdr:colOff>
      <xdr:row>95</xdr:row>
      <xdr:rowOff>113280</xdr:rowOff>
    </xdr:to>
    <xdr:cxnSp macro="">
      <xdr:nvCxnSpPr>
        <xdr:cNvPr id="246" name="直線コネクタ 245"/>
        <xdr:cNvCxnSpPr/>
      </xdr:nvCxnSpPr>
      <xdr:spPr>
        <a:xfrm flipV="1">
          <a:off x="1130300" y="16373131"/>
          <a:ext cx="889000" cy="2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9" name="フローチャート: 判断 248"/>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140969</xdr:rowOff>
    </xdr:from>
    <xdr:ext cx="534377" cy="259045"/>
    <xdr:sp macro="" textlink="">
      <xdr:nvSpPr>
        <xdr:cNvPr id="250" name="テキスト ボックス 249"/>
        <xdr:cNvSpPr txBox="1"/>
      </xdr:nvSpPr>
      <xdr:spPr>
        <a:xfrm>
          <a:off x="863111" y="166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112719</xdr:rowOff>
    </xdr:from>
    <xdr:to>
      <xdr:col>24</xdr:col>
      <xdr:colOff>114300</xdr:colOff>
      <xdr:row>95</xdr:row>
      <xdr:rowOff>42869</xdr:rowOff>
    </xdr:to>
    <xdr:sp macro="" textlink="">
      <xdr:nvSpPr>
        <xdr:cNvPr id="256" name="楕円 255"/>
        <xdr:cNvSpPr/>
      </xdr:nvSpPr>
      <xdr:spPr>
        <a:xfrm>
          <a:off x="4584700" y="162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135596</xdr:rowOff>
    </xdr:from>
    <xdr:ext cx="534377" cy="259045"/>
    <xdr:sp macro="" textlink="">
      <xdr:nvSpPr>
        <xdr:cNvPr id="257" name="衛生費該当値テキスト"/>
        <xdr:cNvSpPr txBox="1"/>
      </xdr:nvSpPr>
      <xdr:spPr>
        <a:xfrm>
          <a:off x="4686300" y="1608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92568</xdr:rowOff>
    </xdr:from>
    <xdr:to>
      <xdr:col>20</xdr:col>
      <xdr:colOff>38100</xdr:colOff>
      <xdr:row>95</xdr:row>
      <xdr:rowOff>22718</xdr:rowOff>
    </xdr:to>
    <xdr:sp macro="" textlink="">
      <xdr:nvSpPr>
        <xdr:cNvPr id="258" name="楕円 257"/>
        <xdr:cNvSpPr/>
      </xdr:nvSpPr>
      <xdr:spPr>
        <a:xfrm>
          <a:off x="3746500" y="162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39245</xdr:rowOff>
    </xdr:from>
    <xdr:ext cx="534377" cy="259045"/>
    <xdr:sp macro="" textlink="">
      <xdr:nvSpPr>
        <xdr:cNvPr id="259" name="テキスト ボックス 258"/>
        <xdr:cNvSpPr txBox="1"/>
      </xdr:nvSpPr>
      <xdr:spPr>
        <a:xfrm>
          <a:off x="3530111" y="159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102420</xdr:rowOff>
    </xdr:from>
    <xdr:to>
      <xdr:col>15</xdr:col>
      <xdr:colOff>101600</xdr:colOff>
      <xdr:row>95</xdr:row>
      <xdr:rowOff>32570</xdr:rowOff>
    </xdr:to>
    <xdr:sp macro="" textlink="">
      <xdr:nvSpPr>
        <xdr:cNvPr id="260" name="楕円 259"/>
        <xdr:cNvSpPr/>
      </xdr:nvSpPr>
      <xdr:spPr>
        <a:xfrm>
          <a:off x="2857500" y="162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49097</xdr:rowOff>
    </xdr:from>
    <xdr:ext cx="534377" cy="259045"/>
    <xdr:sp macro="" textlink="">
      <xdr:nvSpPr>
        <xdr:cNvPr id="261" name="テキスト ボックス 260"/>
        <xdr:cNvSpPr txBox="1"/>
      </xdr:nvSpPr>
      <xdr:spPr>
        <a:xfrm>
          <a:off x="2641111" y="159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34581</xdr:rowOff>
    </xdr:from>
    <xdr:to>
      <xdr:col>10</xdr:col>
      <xdr:colOff>165100</xdr:colOff>
      <xdr:row>95</xdr:row>
      <xdr:rowOff>136181</xdr:rowOff>
    </xdr:to>
    <xdr:sp macro="" textlink="">
      <xdr:nvSpPr>
        <xdr:cNvPr id="262" name="楕円 261"/>
        <xdr:cNvSpPr/>
      </xdr:nvSpPr>
      <xdr:spPr>
        <a:xfrm>
          <a:off x="1968500" y="163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152708</xdr:rowOff>
    </xdr:from>
    <xdr:ext cx="534377" cy="259045"/>
    <xdr:sp macro="" textlink="">
      <xdr:nvSpPr>
        <xdr:cNvPr id="263" name="テキスト ボックス 262"/>
        <xdr:cNvSpPr txBox="1"/>
      </xdr:nvSpPr>
      <xdr:spPr>
        <a:xfrm>
          <a:off x="1752111" y="160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62480</xdr:rowOff>
    </xdr:from>
    <xdr:to>
      <xdr:col>6</xdr:col>
      <xdr:colOff>38100</xdr:colOff>
      <xdr:row>95</xdr:row>
      <xdr:rowOff>164080</xdr:rowOff>
    </xdr:to>
    <xdr:sp macro="" textlink="">
      <xdr:nvSpPr>
        <xdr:cNvPr id="264" name="楕円 263"/>
        <xdr:cNvSpPr/>
      </xdr:nvSpPr>
      <xdr:spPr>
        <a:xfrm>
          <a:off x="1079500" y="16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9157</xdr:rowOff>
    </xdr:from>
    <xdr:ext cx="534377" cy="259045"/>
    <xdr:sp macro="" textlink="">
      <xdr:nvSpPr>
        <xdr:cNvPr id="265" name="テキスト ボックス 264"/>
        <xdr:cNvSpPr txBox="1"/>
      </xdr:nvSpPr>
      <xdr:spPr>
        <a:xfrm>
          <a:off x="863111" y="1612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59004</xdr:rowOff>
    </xdr:from>
    <xdr:to>
      <xdr:col>55</xdr:col>
      <xdr:colOff>0</xdr:colOff>
      <xdr:row>38</xdr:row>
      <xdr:rowOff>116611</xdr:rowOff>
    </xdr:to>
    <xdr:cxnSp macro="">
      <xdr:nvCxnSpPr>
        <xdr:cNvPr id="292" name="直線コネクタ 291"/>
        <xdr:cNvCxnSpPr/>
      </xdr:nvCxnSpPr>
      <xdr:spPr>
        <a:xfrm flipV="1">
          <a:off x="9639300" y="6574104"/>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116611</xdr:rowOff>
    </xdr:from>
    <xdr:to>
      <xdr:col>50</xdr:col>
      <xdr:colOff>114300</xdr:colOff>
      <xdr:row>38</xdr:row>
      <xdr:rowOff>129870</xdr:rowOff>
    </xdr:to>
    <xdr:cxnSp macro="">
      <xdr:nvCxnSpPr>
        <xdr:cNvPr id="295" name="直線コネクタ 294"/>
        <xdr:cNvCxnSpPr/>
      </xdr:nvCxnSpPr>
      <xdr:spPr>
        <a:xfrm flipV="1">
          <a:off x="8750300" y="663171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129870</xdr:rowOff>
    </xdr:from>
    <xdr:to>
      <xdr:col>45</xdr:col>
      <xdr:colOff>177800</xdr:colOff>
      <xdr:row>38</xdr:row>
      <xdr:rowOff>137414</xdr:rowOff>
    </xdr:to>
    <xdr:cxnSp macro="">
      <xdr:nvCxnSpPr>
        <xdr:cNvPr id="298" name="直線コネクタ 297"/>
        <xdr:cNvCxnSpPr/>
      </xdr:nvCxnSpPr>
      <xdr:spPr>
        <a:xfrm flipV="1">
          <a:off x="7861300" y="664497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137414</xdr:rowOff>
    </xdr:from>
    <xdr:to>
      <xdr:col>41</xdr:col>
      <xdr:colOff>50800</xdr:colOff>
      <xdr:row>38</xdr:row>
      <xdr:rowOff>137414</xdr:rowOff>
    </xdr:to>
    <xdr:cxnSp macro="">
      <xdr:nvCxnSpPr>
        <xdr:cNvPr id="301" name="直線コネクタ 300"/>
        <xdr:cNvCxnSpPr/>
      </xdr:nvCxnSpPr>
      <xdr:spPr>
        <a:xfrm>
          <a:off x="6972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50724</xdr:rowOff>
    </xdr:from>
    <xdr:to>
      <xdr:col>36</xdr:col>
      <xdr:colOff>165100</xdr:colOff>
      <xdr:row>36</xdr:row>
      <xdr:rowOff>152324</xdr:rowOff>
    </xdr:to>
    <xdr:sp macro="" textlink="">
      <xdr:nvSpPr>
        <xdr:cNvPr id="304" name="フローチャート: 判断 303"/>
        <xdr:cNvSpPr/>
      </xdr:nvSpPr>
      <xdr:spPr>
        <a:xfrm>
          <a:off x="6921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168851</xdr:rowOff>
    </xdr:from>
    <xdr:ext cx="469744" cy="259045"/>
    <xdr:sp macro="" textlink="">
      <xdr:nvSpPr>
        <xdr:cNvPr id="305" name="テキスト ボックス 304"/>
        <xdr:cNvSpPr txBox="1"/>
      </xdr:nvSpPr>
      <xdr:spPr>
        <a:xfrm>
          <a:off x="6737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8204</xdr:rowOff>
    </xdr:from>
    <xdr:to>
      <xdr:col>55</xdr:col>
      <xdr:colOff>50800</xdr:colOff>
      <xdr:row>38</xdr:row>
      <xdr:rowOff>109804</xdr:rowOff>
    </xdr:to>
    <xdr:sp macro="" textlink="">
      <xdr:nvSpPr>
        <xdr:cNvPr id="311" name="楕円 310"/>
        <xdr:cNvSpPr/>
      </xdr:nvSpPr>
      <xdr:spPr>
        <a:xfrm>
          <a:off x="104267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94581</xdr:rowOff>
    </xdr:from>
    <xdr:ext cx="378565" cy="259045"/>
    <xdr:sp macro="" textlink="">
      <xdr:nvSpPr>
        <xdr:cNvPr id="312" name="労働費該当値テキスト"/>
        <xdr:cNvSpPr txBox="1"/>
      </xdr:nvSpPr>
      <xdr:spPr>
        <a:xfrm>
          <a:off x="10528300" y="643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65811</xdr:rowOff>
    </xdr:from>
    <xdr:to>
      <xdr:col>50</xdr:col>
      <xdr:colOff>165100</xdr:colOff>
      <xdr:row>38</xdr:row>
      <xdr:rowOff>167411</xdr:rowOff>
    </xdr:to>
    <xdr:sp macro="" textlink="">
      <xdr:nvSpPr>
        <xdr:cNvPr id="313" name="楕円 312"/>
        <xdr:cNvSpPr/>
      </xdr:nvSpPr>
      <xdr:spPr>
        <a:xfrm>
          <a:off x="9588500" y="65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158538</xdr:rowOff>
    </xdr:from>
    <xdr:ext cx="378565" cy="259045"/>
    <xdr:sp macro="" textlink="">
      <xdr:nvSpPr>
        <xdr:cNvPr id="314" name="テキスト ボックス 313"/>
        <xdr:cNvSpPr txBox="1"/>
      </xdr:nvSpPr>
      <xdr:spPr>
        <a:xfrm>
          <a:off x="9450017" y="6673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79070</xdr:rowOff>
    </xdr:from>
    <xdr:to>
      <xdr:col>46</xdr:col>
      <xdr:colOff>38100</xdr:colOff>
      <xdr:row>39</xdr:row>
      <xdr:rowOff>9220</xdr:rowOff>
    </xdr:to>
    <xdr:sp macro="" textlink="">
      <xdr:nvSpPr>
        <xdr:cNvPr id="315" name="楕円 314"/>
        <xdr:cNvSpPr/>
      </xdr:nvSpPr>
      <xdr:spPr>
        <a:xfrm>
          <a:off x="8699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347</xdr:rowOff>
    </xdr:from>
    <xdr:ext cx="313932" cy="259045"/>
    <xdr:sp macro="" textlink="">
      <xdr:nvSpPr>
        <xdr:cNvPr id="316" name="テキスト ボックス 315"/>
        <xdr:cNvSpPr txBox="1"/>
      </xdr:nvSpPr>
      <xdr:spPr>
        <a:xfrm>
          <a:off x="8593333" y="6686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86614</xdr:rowOff>
    </xdr:from>
    <xdr:to>
      <xdr:col>41</xdr:col>
      <xdr:colOff>101600</xdr:colOff>
      <xdr:row>39</xdr:row>
      <xdr:rowOff>16764</xdr:rowOff>
    </xdr:to>
    <xdr:sp macro="" textlink="">
      <xdr:nvSpPr>
        <xdr:cNvPr id="317" name="楕円 316"/>
        <xdr:cNvSpPr/>
      </xdr:nvSpPr>
      <xdr:spPr>
        <a:xfrm>
          <a:off x="7810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7891</xdr:rowOff>
    </xdr:from>
    <xdr:ext cx="313932" cy="259045"/>
    <xdr:sp macro="" textlink="">
      <xdr:nvSpPr>
        <xdr:cNvPr id="318" name="テキスト ボックス 317"/>
        <xdr:cNvSpPr txBox="1"/>
      </xdr:nvSpPr>
      <xdr:spPr>
        <a:xfrm>
          <a:off x="7704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86614</xdr:rowOff>
    </xdr:from>
    <xdr:to>
      <xdr:col>36</xdr:col>
      <xdr:colOff>165100</xdr:colOff>
      <xdr:row>39</xdr:row>
      <xdr:rowOff>16764</xdr:rowOff>
    </xdr:to>
    <xdr:sp macro="" textlink="">
      <xdr:nvSpPr>
        <xdr:cNvPr id="319" name="楕円 318"/>
        <xdr:cNvSpPr/>
      </xdr:nvSpPr>
      <xdr:spPr>
        <a:xfrm>
          <a:off x="6921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7891</xdr:rowOff>
    </xdr:from>
    <xdr:ext cx="313932" cy="259045"/>
    <xdr:sp macro="" textlink="">
      <xdr:nvSpPr>
        <xdr:cNvPr id="320" name="テキスト ボックス 319"/>
        <xdr:cNvSpPr txBox="1"/>
      </xdr:nvSpPr>
      <xdr:spPr>
        <a:xfrm>
          <a:off x="6815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37516</xdr:rowOff>
    </xdr:from>
    <xdr:to>
      <xdr:col>55</xdr:col>
      <xdr:colOff>0</xdr:colOff>
      <xdr:row>53</xdr:row>
      <xdr:rowOff>102438</xdr:rowOff>
    </xdr:to>
    <xdr:cxnSp macro="">
      <xdr:nvCxnSpPr>
        <xdr:cNvPr id="347" name="直線コネクタ 346"/>
        <xdr:cNvCxnSpPr/>
      </xdr:nvCxnSpPr>
      <xdr:spPr>
        <a:xfrm>
          <a:off x="9639300" y="9124366"/>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37516</xdr:rowOff>
    </xdr:from>
    <xdr:to>
      <xdr:col>50</xdr:col>
      <xdr:colOff>114300</xdr:colOff>
      <xdr:row>53</xdr:row>
      <xdr:rowOff>77543</xdr:rowOff>
    </xdr:to>
    <xdr:cxnSp macro="">
      <xdr:nvCxnSpPr>
        <xdr:cNvPr id="350" name="直線コネクタ 349"/>
        <xdr:cNvCxnSpPr/>
      </xdr:nvCxnSpPr>
      <xdr:spPr>
        <a:xfrm flipV="1">
          <a:off x="8750300" y="9124366"/>
          <a:ext cx="889000" cy="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77543</xdr:rowOff>
    </xdr:from>
    <xdr:to>
      <xdr:col>45</xdr:col>
      <xdr:colOff>177800</xdr:colOff>
      <xdr:row>53</xdr:row>
      <xdr:rowOff>165783</xdr:rowOff>
    </xdr:to>
    <xdr:cxnSp macro="">
      <xdr:nvCxnSpPr>
        <xdr:cNvPr id="353" name="直線コネクタ 352"/>
        <xdr:cNvCxnSpPr/>
      </xdr:nvCxnSpPr>
      <xdr:spPr>
        <a:xfrm flipV="1">
          <a:off x="7861300" y="9164393"/>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150101</xdr:rowOff>
    </xdr:from>
    <xdr:to>
      <xdr:col>41</xdr:col>
      <xdr:colOff>50800</xdr:colOff>
      <xdr:row>53</xdr:row>
      <xdr:rowOff>165783</xdr:rowOff>
    </xdr:to>
    <xdr:cxnSp macro="">
      <xdr:nvCxnSpPr>
        <xdr:cNvPr id="356" name="直線コネクタ 355"/>
        <xdr:cNvCxnSpPr/>
      </xdr:nvCxnSpPr>
      <xdr:spPr>
        <a:xfrm>
          <a:off x="6972300" y="9236951"/>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127967</xdr:rowOff>
    </xdr:from>
    <xdr:to>
      <xdr:col>36</xdr:col>
      <xdr:colOff>165100</xdr:colOff>
      <xdr:row>55</xdr:row>
      <xdr:rowOff>58117</xdr:rowOff>
    </xdr:to>
    <xdr:sp macro="" textlink="">
      <xdr:nvSpPr>
        <xdr:cNvPr id="359" name="フローチャート: 判断 358"/>
        <xdr:cNvSpPr/>
      </xdr:nvSpPr>
      <xdr:spPr>
        <a:xfrm>
          <a:off x="6921500" y="938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49244</xdr:rowOff>
    </xdr:from>
    <xdr:ext cx="534377" cy="259045"/>
    <xdr:sp macro="" textlink="">
      <xdr:nvSpPr>
        <xdr:cNvPr id="360" name="テキスト ボックス 359"/>
        <xdr:cNvSpPr txBox="1"/>
      </xdr:nvSpPr>
      <xdr:spPr>
        <a:xfrm>
          <a:off x="6705111" y="94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51638</xdr:rowOff>
    </xdr:from>
    <xdr:to>
      <xdr:col>55</xdr:col>
      <xdr:colOff>50800</xdr:colOff>
      <xdr:row>53</xdr:row>
      <xdr:rowOff>153238</xdr:rowOff>
    </xdr:to>
    <xdr:sp macro="" textlink="">
      <xdr:nvSpPr>
        <xdr:cNvPr id="366" name="楕円 365"/>
        <xdr:cNvSpPr/>
      </xdr:nvSpPr>
      <xdr:spPr>
        <a:xfrm>
          <a:off x="10426700" y="91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74515</xdr:rowOff>
    </xdr:from>
    <xdr:ext cx="534377" cy="259045"/>
    <xdr:sp macro="" textlink="">
      <xdr:nvSpPr>
        <xdr:cNvPr id="367" name="農林水産業費該当値テキスト"/>
        <xdr:cNvSpPr txBox="1"/>
      </xdr:nvSpPr>
      <xdr:spPr>
        <a:xfrm>
          <a:off x="10528300" y="89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158166</xdr:rowOff>
    </xdr:from>
    <xdr:to>
      <xdr:col>50</xdr:col>
      <xdr:colOff>165100</xdr:colOff>
      <xdr:row>53</xdr:row>
      <xdr:rowOff>88316</xdr:rowOff>
    </xdr:to>
    <xdr:sp macro="" textlink="">
      <xdr:nvSpPr>
        <xdr:cNvPr id="368" name="楕円 367"/>
        <xdr:cNvSpPr/>
      </xdr:nvSpPr>
      <xdr:spPr>
        <a:xfrm>
          <a:off x="9588500" y="90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104843</xdr:rowOff>
    </xdr:from>
    <xdr:ext cx="534377" cy="259045"/>
    <xdr:sp macro="" textlink="">
      <xdr:nvSpPr>
        <xdr:cNvPr id="369" name="テキスト ボックス 368"/>
        <xdr:cNvSpPr txBox="1"/>
      </xdr:nvSpPr>
      <xdr:spPr>
        <a:xfrm>
          <a:off x="9372111" y="884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26743</xdr:rowOff>
    </xdr:from>
    <xdr:to>
      <xdr:col>46</xdr:col>
      <xdr:colOff>38100</xdr:colOff>
      <xdr:row>53</xdr:row>
      <xdr:rowOff>128343</xdr:rowOff>
    </xdr:to>
    <xdr:sp macro="" textlink="">
      <xdr:nvSpPr>
        <xdr:cNvPr id="370" name="楕円 369"/>
        <xdr:cNvSpPr/>
      </xdr:nvSpPr>
      <xdr:spPr>
        <a:xfrm>
          <a:off x="8699500" y="91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144870</xdr:rowOff>
    </xdr:from>
    <xdr:ext cx="534377" cy="259045"/>
    <xdr:sp macro="" textlink="">
      <xdr:nvSpPr>
        <xdr:cNvPr id="371" name="テキスト ボックス 370"/>
        <xdr:cNvSpPr txBox="1"/>
      </xdr:nvSpPr>
      <xdr:spPr>
        <a:xfrm>
          <a:off x="8483111" y="888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114983</xdr:rowOff>
    </xdr:from>
    <xdr:to>
      <xdr:col>41</xdr:col>
      <xdr:colOff>101600</xdr:colOff>
      <xdr:row>54</xdr:row>
      <xdr:rowOff>45133</xdr:rowOff>
    </xdr:to>
    <xdr:sp macro="" textlink="">
      <xdr:nvSpPr>
        <xdr:cNvPr id="372" name="楕円 371"/>
        <xdr:cNvSpPr/>
      </xdr:nvSpPr>
      <xdr:spPr>
        <a:xfrm>
          <a:off x="7810500" y="92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61660</xdr:rowOff>
    </xdr:from>
    <xdr:ext cx="534377" cy="259045"/>
    <xdr:sp macro="" textlink="">
      <xdr:nvSpPr>
        <xdr:cNvPr id="373" name="テキスト ボックス 372"/>
        <xdr:cNvSpPr txBox="1"/>
      </xdr:nvSpPr>
      <xdr:spPr>
        <a:xfrm>
          <a:off x="7594111" y="897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99301</xdr:rowOff>
    </xdr:from>
    <xdr:to>
      <xdr:col>36</xdr:col>
      <xdr:colOff>165100</xdr:colOff>
      <xdr:row>54</xdr:row>
      <xdr:rowOff>29451</xdr:rowOff>
    </xdr:to>
    <xdr:sp macro="" textlink="">
      <xdr:nvSpPr>
        <xdr:cNvPr id="374" name="楕円 373"/>
        <xdr:cNvSpPr/>
      </xdr:nvSpPr>
      <xdr:spPr>
        <a:xfrm>
          <a:off x="6921500" y="918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45978</xdr:rowOff>
    </xdr:from>
    <xdr:ext cx="534377" cy="259045"/>
    <xdr:sp macro="" textlink="">
      <xdr:nvSpPr>
        <xdr:cNvPr id="375" name="テキスト ボックス 374"/>
        <xdr:cNvSpPr txBox="1"/>
      </xdr:nvSpPr>
      <xdr:spPr>
        <a:xfrm>
          <a:off x="6705111" y="896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166720</xdr:rowOff>
    </xdr:from>
    <xdr:to>
      <xdr:col>55</xdr:col>
      <xdr:colOff>0</xdr:colOff>
      <xdr:row>76</xdr:row>
      <xdr:rowOff>32303</xdr:rowOff>
    </xdr:to>
    <xdr:cxnSp macro="">
      <xdr:nvCxnSpPr>
        <xdr:cNvPr id="402" name="直線コネクタ 401"/>
        <xdr:cNvCxnSpPr/>
      </xdr:nvCxnSpPr>
      <xdr:spPr>
        <a:xfrm flipV="1">
          <a:off x="9639300" y="13025470"/>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32303</xdr:rowOff>
    </xdr:from>
    <xdr:to>
      <xdr:col>50</xdr:col>
      <xdr:colOff>114300</xdr:colOff>
      <xdr:row>76</xdr:row>
      <xdr:rowOff>37996</xdr:rowOff>
    </xdr:to>
    <xdr:cxnSp macro="">
      <xdr:nvCxnSpPr>
        <xdr:cNvPr id="405" name="直線コネクタ 404"/>
        <xdr:cNvCxnSpPr/>
      </xdr:nvCxnSpPr>
      <xdr:spPr>
        <a:xfrm flipV="1">
          <a:off x="8750300" y="13062503"/>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37996</xdr:rowOff>
    </xdr:from>
    <xdr:to>
      <xdr:col>45</xdr:col>
      <xdr:colOff>177800</xdr:colOff>
      <xdr:row>76</xdr:row>
      <xdr:rowOff>70228</xdr:rowOff>
    </xdr:to>
    <xdr:cxnSp macro="">
      <xdr:nvCxnSpPr>
        <xdr:cNvPr id="408" name="直線コネクタ 407"/>
        <xdr:cNvCxnSpPr/>
      </xdr:nvCxnSpPr>
      <xdr:spPr>
        <a:xfrm flipV="1">
          <a:off x="7861300" y="13068196"/>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70228</xdr:rowOff>
    </xdr:from>
    <xdr:to>
      <xdr:col>41</xdr:col>
      <xdr:colOff>50800</xdr:colOff>
      <xdr:row>76</xdr:row>
      <xdr:rowOff>127219</xdr:rowOff>
    </xdr:to>
    <xdr:cxnSp macro="">
      <xdr:nvCxnSpPr>
        <xdr:cNvPr id="411" name="直線コネクタ 410"/>
        <xdr:cNvCxnSpPr/>
      </xdr:nvCxnSpPr>
      <xdr:spPr>
        <a:xfrm flipV="1">
          <a:off x="6972300" y="13100428"/>
          <a:ext cx="889000" cy="5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128493</xdr:rowOff>
    </xdr:from>
    <xdr:to>
      <xdr:col>36</xdr:col>
      <xdr:colOff>165100</xdr:colOff>
      <xdr:row>77</xdr:row>
      <xdr:rowOff>58643</xdr:rowOff>
    </xdr:to>
    <xdr:sp macro="" textlink="">
      <xdr:nvSpPr>
        <xdr:cNvPr id="414" name="フローチャート: 判断 413"/>
        <xdr:cNvSpPr/>
      </xdr:nvSpPr>
      <xdr:spPr>
        <a:xfrm>
          <a:off x="6921500" y="131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49770</xdr:rowOff>
    </xdr:from>
    <xdr:ext cx="534377" cy="259045"/>
    <xdr:sp macro="" textlink="">
      <xdr:nvSpPr>
        <xdr:cNvPr id="415" name="テキスト ボックス 414"/>
        <xdr:cNvSpPr txBox="1"/>
      </xdr:nvSpPr>
      <xdr:spPr>
        <a:xfrm>
          <a:off x="6705111" y="132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115921</xdr:rowOff>
    </xdr:from>
    <xdr:to>
      <xdr:col>55</xdr:col>
      <xdr:colOff>50800</xdr:colOff>
      <xdr:row>76</xdr:row>
      <xdr:rowOff>46072</xdr:rowOff>
    </xdr:to>
    <xdr:sp macro="" textlink="">
      <xdr:nvSpPr>
        <xdr:cNvPr id="421" name="楕円 420"/>
        <xdr:cNvSpPr/>
      </xdr:nvSpPr>
      <xdr:spPr>
        <a:xfrm>
          <a:off x="10426700" y="12974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138798</xdr:rowOff>
    </xdr:from>
    <xdr:ext cx="534377" cy="259045"/>
    <xdr:sp macro="" textlink="">
      <xdr:nvSpPr>
        <xdr:cNvPr id="422" name="商工費該当値テキスト"/>
        <xdr:cNvSpPr txBox="1"/>
      </xdr:nvSpPr>
      <xdr:spPr>
        <a:xfrm>
          <a:off x="10528300" y="1282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152953</xdr:rowOff>
    </xdr:from>
    <xdr:to>
      <xdr:col>50</xdr:col>
      <xdr:colOff>165100</xdr:colOff>
      <xdr:row>76</xdr:row>
      <xdr:rowOff>83103</xdr:rowOff>
    </xdr:to>
    <xdr:sp macro="" textlink="">
      <xdr:nvSpPr>
        <xdr:cNvPr id="423" name="楕円 422"/>
        <xdr:cNvSpPr/>
      </xdr:nvSpPr>
      <xdr:spPr>
        <a:xfrm>
          <a:off x="9588500" y="130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99630</xdr:rowOff>
    </xdr:from>
    <xdr:ext cx="534377" cy="259045"/>
    <xdr:sp macro="" textlink="">
      <xdr:nvSpPr>
        <xdr:cNvPr id="424" name="テキスト ボックス 423"/>
        <xdr:cNvSpPr txBox="1"/>
      </xdr:nvSpPr>
      <xdr:spPr>
        <a:xfrm>
          <a:off x="9372111" y="127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158646</xdr:rowOff>
    </xdr:from>
    <xdr:to>
      <xdr:col>46</xdr:col>
      <xdr:colOff>38100</xdr:colOff>
      <xdr:row>76</xdr:row>
      <xdr:rowOff>88796</xdr:rowOff>
    </xdr:to>
    <xdr:sp macro="" textlink="">
      <xdr:nvSpPr>
        <xdr:cNvPr id="425" name="楕円 424"/>
        <xdr:cNvSpPr/>
      </xdr:nvSpPr>
      <xdr:spPr>
        <a:xfrm>
          <a:off x="8699500" y="130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105323</xdr:rowOff>
    </xdr:from>
    <xdr:ext cx="534377" cy="259045"/>
    <xdr:sp macro="" textlink="">
      <xdr:nvSpPr>
        <xdr:cNvPr id="426" name="テキスト ボックス 425"/>
        <xdr:cNvSpPr txBox="1"/>
      </xdr:nvSpPr>
      <xdr:spPr>
        <a:xfrm>
          <a:off x="8483111" y="127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19428</xdr:rowOff>
    </xdr:from>
    <xdr:to>
      <xdr:col>41</xdr:col>
      <xdr:colOff>101600</xdr:colOff>
      <xdr:row>76</xdr:row>
      <xdr:rowOff>121028</xdr:rowOff>
    </xdr:to>
    <xdr:sp macro="" textlink="">
      <xdr:nvSpPr>
        <xdr:cNvPr id="427" name="楕円 426"/>
        <xdr:cNvSpPr/>
      </xdr:nvSpPr>
      <xdr:spPr>
        <a:xfrm>
          <a:off x="7810500" y="1304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137555</xdr:rowOff>
    </xdr:from>
    <xdr:ext cx="534377" cy="259045"/>
    <xdr:sp macro="" textlink="">
      <xdr:nvSpPr>
        <xdr:cNvPr id="428" name="テキスト ボックス 427"/>
        <xdr:cNvSpPr txBox="1"/>
      </xdr:nvSpPr>
      <xdr:spPr>
        <a:xfrm>
          <a:off x="7594111" y="1282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76419</xdr:rowOff>
    </xdr:from>
    <xdr:to>
      <xdr:col>36</xdr:col>
      <xdr:colOff>165100</xdr:colOff>
      <xdr:row>77</xdr:row>
      <xdr:rowOff>6569</xdr:rowOff>
    </xdr:to>
    <xdr:sp macro="" textlink="">
      <xdr:nvSpPr>
        <xdr:cNvPr id="429" name="楕円 428"/>
        <xdr:cNvSpPr/>
      </xdr:nvSpPr>
      <xdr:spPr>
        <a:xfrm>
          <a:off x="6921500" y="131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23096</xdr:rowOff>
    </xdr:from>
    <xdr:ext cx="534377" cy="259045"/>
    <xdr:sp macro="" textlink="">
      <xdr:nvSpPr>
        <xdr:cNvPr id="430" name="テキスト ボックス 429"/>
        <xdr:cNvSpPr txBox="1"/>
      </xdr:nvSpPr>
      <xdr:spPr>
        <a:xfrm>
          <a:off x="6705111" y="128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165987</xdr:rowOff>
    </xdr:from>
    <xdr:to>
      <xdr:col>55</xdr:col>
      <xdr:colOff>0</xdr:colOff>
      <xdr:row>98</xdr:row>
      <xdr:rowOff>394</xdr:rowOff>
    </xdr:to>
    <xdr:cxnSp macro="">
      <xdr:nvCxnSpPr>
        <xdr:cNvPr id="457" name="直線コネクタ 456"/>
        <xdr:cNvCxnSpPr/>
      </xdr:nvCxnSpPr>
      <xdr:spPr>
        <a:xfrm>
          <a:off x="9639300" y="16796637"/>
          <a:ext cx="8382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165987</xdr:rowOff>
    </xdr:from>
    <xdr:to>
      <xdr:col>50</xdr:col>
      <xdr:colOff>114300</xdr:colOff>
      <xdr:row>98</xdr:row>
      <xdr:rowOff>15863</xdr:rowOff>
    </xdr:to>
    <xdr:cxnSp macro="">
      <xdr:nvCxnSpPr>
        <xdr:cNvPr id="460" name="直線コネクタ 459"/>
        <xdr:cNvCxnSpPr/>
      </xdr:nvCxnSpPr>
      <xdr:spPr>
        <a:xfrm flipV="1">
          <a:off x="8750300" y="16796637"/>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12033</xdr:rowOff>
    </xdr:from>
    <xdr:to>
      <xdr:col>45</xdr:col>
      <xdr:colOff>177800</xdr:colOff>
      <xdr:row>98</xdr:row>
      <xdr:rowOff>15863</xdr:rowOff>
    </xdr:to>
    <xdr:cxnSp macro="">
      <xdr:nvCxnSpPr>
        <xdr:cNvPr id="463" name="直線コネクタ 462"/>
        <xdr:cNvCxnSpPr/>
      </xdr:nvCxnSpPr>
      <xdr:spPr>
        <a:xfrm>
          <a:off x="7861300" y="16814133"/>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12033</xdr:rowOff>
    </xdr:from>
    <xdr:to>
      <xdr:col>41</xdr:col>
      <xdr:colOff>50800</xdr:colOff>
      <xdr:row>98</xdr:row>
      <xdr:rowOff>25935</xdr:rowOff>
    </xdr:to>
    <xdr:cxnSp macro="">
      <xdr:nvCxnSpPr>
        <xdr:cNvPr id="466" name="直線コネクタ 465"/>
        <xdr:cNvCxnSpPr/>
      </xdr:nvCxnSpPr>
      <xdr:spPr>
        <a:xfrm flipV="1">
          <a:off x="6972300" y="16814133"/>
          <a:ext cx="889000" cy="1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137051</xdr:rowOff>
    </xdr:from>
    <xdr:to>
      <xdr:col>36</xdr:col>
      <xdr:colOff>165100</xdr:colOff>
      <xdr:row>98</xdr:row>
      <xdr:rowOff>67201</xdr:rowOff>
    </xdr:to>
    <xdr:sp macro="" textlink="">
      <xdr:nvSpPr>
        <xdr:cNvPr id="469" name="フローチャート: 判断 468"/>
        <xdr:cNvSpPr/>
      </xdr:nvSpPr>
      <xdr:spPr>
        <a:xfrm>
          <a:off x="6921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83728</xdr:rowOff>
    </xdr:from>
    <xdr:ext cx="534377" cy="259045"/>
    <xdr:sp macro="" textlink="">
      <xdr:nvSpPr>
        <xdr:cNvPr id="470" name="テキスト ボックス 469"/>
        <xdr:cNvSpPr txBox="1"/>
      </xdr:nvSpPr>
      <xdr:spPr>
        <a:xfrm>
          <a:off x="6705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121044</xdr:rowOff>
    </xdr:from>
    <xdr:to>
      <xdr:col>55</xdr:col>
      <xdr:colOff>50800</xdr:colOff>
      <xdr:row>98</xdr:row>
      <xdr:rowOff>51194</xdr:rowOff>
    </xdr:to>
    <xdr:sp macro="" textlink="">
      <xdr:nvSpPr>
        <xdr:cNvPr id="476" name="楕円 475"/>
        <xdr:cNvSpPr/>
      </xdr:nvSpPr>
      <xdr:spPr>
        <a:xfrm>
          <a:off x="10426700" y="167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80421</xdr:rowOff>
    </xdr:from>
    <xdr:ext cx="534377" cy="259045"/>
    <xdr:sp macro="" textlink="">
      <xdr:nvSpPr>
        <xdr:cNvPr id="477" name="土木費該当値テキスト"/>
        <xdr:cNvSpPr txBox="1"/>
      </xdr:nvSpPr>
      <xdr:spPr>
        <a:xfrm>
          <a:off x="10528300" y="1653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115187</xdr:rowOff>
    </xdr:from>
    <xdr:to>
      <xdr:col>50</xdr:col>
      <xdr:colOff>165100</xdr:colOff>
      <xdr:row>98</xdr:row>
      <xdr:rowOff>45337</xdr:rowOff>
    </xdr:to>
    <xdr:sp macro="" textlink="">
      <xdr:nvSpPr>
        <xdr:cNvPr id="478" name="楕円 477"/>
        <xdr:cNvSpPr/>
      </xdr:nvSpPr>
      <xdr:spPr>
        <a:xfrm>
          <a:off x="9588500" y="1674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61864</xdr:rowOff>
    </xdr:from>
    <xdr:ext cx="534377" cy="259045"/>
    <xdr:sp macro="" textlink="">
      <xdr:nvSpPr>
        <xdr:cNvPr id="479" name="テキスト ボックス 478"/>
        <xdr:cNvSpPr txBox="1"/>
      </xdr:nvSpPr>
      <xdr:spPr>
        <a:xfrm>
          <a:off x="9372111" y="1652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136513</xdr:rowOff>
    </xdr:from>
    <xdr:to>
      <xdr:col>46</xdr:col>
      <xdr:colOff>38100</xdr:colOff>
      <xdr:row>98</xdr:row>
      <xdr:rowOff>66663</xdr:rowOff>
    </xdr:to>
    <xdr:sp macro="" textlink="">
      <xdr:nvSpPr>
        <xdr:cNvPr id="480" name="楕円 479"/>
        <xdr:cNvSpPr/>
      </xdr:nvSpPr>
      <xdr:spPr>
        <a:xfrm>
          <a:off x="8699500" y="167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83190</xdr:rowOff>
    </xdr:from>
    <xdr:ext cx="534377" cy="259045"/>
    <xdr:sp macro="" textlink="">
      <xdr:nvSpPr>
        <xdr:cNvPr id="481" name="テキスト ボックス 480"/>
        <xdr:cNvSpPr txBox="1"/>
      </xdr:nvSpPr>
      <xdr:spPr>
        <a:xfrm>
          <a:off x="8483111" y="165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132683</xdr:rowOff>
    </xdr:from>
    <xdr:to>
      <xdr:col>41</xdr:col>
      <xdr:colOff>101600</xdr:colOff>
      <xdr:row>98</xdr:row>
      <xdr:rowOff>62833</xdr:rowOff>
    </xdr:to>
    <xdr:sp macro="" textlink="">
      <xdr:nvSpPr>
        <xdr:cNvPr id="482" name="楕円 481"/>
        <xdr:cNvSpPr/>
      </xdr:nvSpPr>
      <xdr:spPr>
        <a:xfrm>
          <a:off x="7810500" y="167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53960</xdr:rowOff>
    </xdr:from>
    <xdr:ext cx="534377" cy="259045"/>
    <xdr:sp macro="" textlink="">
      <xdr:nvSpPr>
        <xdr:cNvPr id="483" name="テキスト ボックス 482"/>
        <xdr:cNvSpPr txBox="1"/>
      </xdr:nvSpPr>
      <xdr:spPr>
        <a:xfrm>
          <a:off x="7594111" y="168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146585</xdr:rowOff>
    </xdr:from>
    <xdr:to>
      <xdr:col>36</xdr:col>
      <xdr:colOff>165100</xdr:colOff>
      <xdr:row>98</xdr:row>
      <xdr:rowOff>76735</xdr:rowOff>
    </xdr:to>
    <xdr:sp macro="" textlink="">
      <xdr:nvSpPr>
        <xdr:cNvPr id="484" name="楕円 483"/>
        <xdr:cNvSpPr/>
      </xdr:nvSpPr>
      <xdr:spPr>
        <a:xfrm>
          <a:off x="6921500" y="167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67862</xdr:rowOff>
    </xdr:from>
    <xdr:ext cx="534377" cy="259045"/>
    <xdr:sp macro="" textlink="">
      <xdr:nvSpPr>
        <xdr:cNvPr id="485" name="テキスト ボックス 484"/>
        <xdr:cNvSpPr txBox="1"/>
      </xdr:nvSpPr>
      <xdr:spPr>
        <a:xfrm>
          <a:off x="6705111" y="168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88082</xdr:rowOff>
    </xdr:from>
    <xdr:to>
      <xdr:col>85</xdr:col>
      <xdr:colOff>127000</xdr:colOff>
      <xdr:row>34</xdr:row>
      <xdr:rowOff>118075</xdr:rowOff>
    </xdr:to>
    <xdr:cxnSp macro="">
      <xdr:nvCxnSpPr>
        <xdr:cNvPr id="513" name="直線コネクタ 512"/>
        <xdr:cNvCxnSpPr/>
      </xdr:nvCxnSpPr>
      <xdr:spPr>
        <a:xfrm flipV="1">
          <a:off x="15481300" y="5917382"/>
          <a:ext cx="8382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29789</xdr:rowOff>
    </xdr:from>
    <xdr:to>
      <xdr:col>81</xdr:col>
      <xdr:colOff>50800</xdr:colOff>
      <xdr:row>34</xdr:row>
      <xdr:rowOff>118075</xdr:rowOff>
    </xdr:to>
    <xdr:cxnSp macro="">
      <xdr:nvCxnSpPr>
        <xdr:cNvPr id="516" name="直線コネクタ 515"/>
        <xdr:cNvCxnSpPr/>
      </xdr:nvCxnSpPr>
      <xdr:spPr>
        <a:xfrm>
          <a:off x="14592300" y="5859089"/>
          <a:ext cx="889000" cy="8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44694</xdr:rowOff>
    </xdr:from>
    <xdr:to>
      <xdr:col>76</xdr:col>
      <xdr:colOff>114300</xdr:colOff>
      <xdr:row>34</xdr:row>
      <xdr:rowOff>29789</xdr:rowOff>
    </xdr:to>
    <xdr:cxnSp macro="">
      <xdr:nvCxnSpPr>
        <xdr:cNvPr id="519" name="直線コネクタ 518"/>
        <xdr:cNvCxnSpPr/>
      </xdr:nvCxnSpPr>
      <xdr:spPr>
        <a:xfrm>
          <a:off x="13703300" y="5531094"/>
          <a:ext cx="889000" cy="32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44694</xdr:rowOff>
    </xdr:from>
    <xdr:to>
      <xdr:col>71</xdr:col>
      <xdr:colOff>177800</xdr:colOff>
      <xdr:row>33</xdr:row>
      <xdr:rowOff>161280</xdr:rowOff>
    </xdr:to>
    <xdr:cxnSp macro="">
      <xdr:nvCxnSpPr>
        <xdr:cNvPr id="522" name="直線コネクタ 521"/>
        <xdr:cNvCxnSpPr/>
      </xdr:nvCxnSpPr>
      <xdr:spPr>
        <a:xfrm flipV="1">
          <a:off x="12814300" y="5531094"/>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96033</xdr:rowOff>
    </xdr:from>
    <xdr:to>
      <xdr:col>67</xdr:col>
      <xdr:colOff>101600</xdr:colOff>
      <xdr:row>35</xdr:row>
      <xdr:rowOff>26183</xdr:rowOff>
    </xdr:to>
    <xdr:sp macro="" textlink="">
      <xdr:nvSpPr>
        <xdr:cNvPr id="525" name="フローチャート: 判断 524"/>
        <xdr:cNvSpPr/>
      </xdr:nvSpPr>
      <xdr:spPr>
        <a:xfrm>
          <a:off x="12763500" y="592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17310</xdr:rowOff>
    </xdr:from>
    <xdr:ext cx="534377" cy="259045"/>
    <xdr:sp macro="" textlink="">
      <xdr:nvSpPr>
        <xdr:cNvPr id="526" name="テキスト ボックス 525"/>
        <xdr:cNvSpPr txBox="1"/>
      </xdr:nvSpPr>
      <xdr:spPr>
        <a:xfrm>
          <a:off x="12547111" y="60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37282</xdr:rowOff>
    </xdr:from>
    <xdr:to>
      <xdr:col>85</xdr:col>
      <xdr:colOff>177800</xdr:colOff>
      <xdr:row>34</xdr:row>
      <xdr:rowOff>138882</xdr:rowOff>
    </xdr:to>
    <xdr:sp macro="" textlink="">
      <xdr:nvSpPr>
        <xdr:cNvPr id="532" name="楕円 531"/>
        <xdr:cNvSpPr/>
      </xdr:nvSpPr>
      <xdr:spPr>
        <a:xfrm>
          <a:off x="16268700" y="58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60159</xdr:rowOff>
    </xdr:from>
    <xdr:ext cx="534377" cy="259045"/>
    <xdr:sp macro="" textlink="">
      <xdr:nvSpPr>
        <xdr:cNvPr id="533" name="消防費該当値テキスト"/>
        <xdr:cNvSpPr txBox="1"/>
      </xdr:nvSpPr>
      <xdr:spPr>
        <a:xfrm>
          <a:off x="16370300" y="571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67275</xdr:rowOff>
    </xdr:from>
    <xdr:to>
      <xdr:col>81</xdr:col>
      <xdr:colOff>101600</xdr:colOff>
      <xdr:row>34</xdr:row>
      <xdr:rowOff>168875</xdr:rowOff>
    </xdr:to>
    <xdr:sp macro="" textlink="">
      <xdr:nvSpPr>
        <xdr:cNvPr id="534" name="楕円 533"/>
        <xdr:cNvSpPr/>
      </xdr:nvSpPr>
      <xdr:spPr>
        <a:xfrm>
          <a:off x="15430500" y="58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13952</xdr:rowOff>
    </xdr:from>
    <xdr:ext cx="534377" cy="259045"/>
    <xdr:sp macro="" textlink="">
      <xdr:nvSpPr>
        <xdr:cNvPr id="535" name="テキスト ボックス 534"/>
        <xdr:cNvSpPr txBox="1"/>
      </xdr:nvSpPr>
      <xdr:spPr>
        <a:xfrm>
          <a:off x="15214111" y="56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150439</xdr:rowOff>
    </xdr:from>
    <xdr:to>
      <xdr:col>76</xdr:col>
      <xdr:colOff>165100</xdr:colOff>
      <xdr:row>34</xdr:row>
      <xdr:rowOff>80589</xdr:rowOff>
    </xdr:to>
    <xdr:sp macro="" textlink="">
      <xdr:nvSpPr>
        <xdr:cNvPr id="536" name="楕円 535"/>
        <xdr:cNvSpPr/>
      </xdr:nvSpPr>
      <xdr:spPr>
        <a:xfrm>
          <a:off x="14541500" y="58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97116</xdr:rowOff>
    </xdr:from>
    <xdr:ext cx="534377" cy="259045"/>
    <xdr:sp macro="" textlink="">
      <xdr:nvSpPr>
        <xdr:cNvPr id="537" name="テキスト ボックス 536"/>
        <xdr:cNvSpPr txBox="1"/>
      </xdr:nvSpPr>
      <xdr:spPr>
        <a:xfrm>
          <a:off x="14325111" y="55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165344</xdr:rowOff>
    </xdr:from>
    <xdr:to>
      <xdr:col>72</xdr:col>
      <xdr:colOff>38100</xdr:colOff>
      <xdr:row>32</xdr:row>
      <xdr:rowOff>95494</xdr:rowOff>
    </xdr:to>
    <xdr:sp macro="" textlink="">
      <xdr:nvSpPr>
        <xdr:cNvPr id="538" name="楕円 537"/>
        <xdr:cNvSpPr/>
      </xdr:nvSpPr>
      <xdr:spPr>
        <a:xfrm>
          <a:off x="13652500" y="54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112021</xdr:rowOff>
    </xdr:from>
    <xdr:ext cx="534377" cy="259045"/>
    <xdr:sp macro="" textlink="">
      <xdr:nvSpPr>
        <xdr:cNvPr id="539" name="テキスト ボックス 538"/>
        <xdr:cNvSpPr txBox="1"/>
      </xdr:nvSpPr>
      <xdr:spPr>
        <a:xfrm>
          <a:off x="13436111" y="525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110480</xdr:rowOff>
    </xdr:from>
    <xdr:to>
      <xdr:col>67</xdr:col>
      <xdr:colOff>101600</xdr:colOff>
      <xdr:row>34</xdr:row>
      <xdr:rowOff>40630</xdr:rowOff>
    </xdr:to>
    <xdr:sp macro="" textlink="">
      <xdr:nvSpPr>
        <xdr:cNvPr id="540" name="楕円 539"/>
        <xdr:cNvSpPr/>
      </xdr:nvSpPr>
      <xdr:spPr>
        <a:xfrm>
          <a:off x="12763500" y="5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57157</xdr:rowOff>
    </xdr:from>
    <xdr:ext cx="534377" cy="259045"/>
    <xdr:sp macro="" textlink="">
      <xdr:nvSpPr>
        <xdr:cNvPr id="541" name="テキスト ボックス 540"/>
        <xdr:cNvSpPr txBox="1"/>
      </xdr:nvSpPr>
      <xdr:spPr>
        <a:xfrm>
          <a:off x="12547111" y="55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146476</xdr:rowOff>
    </xdr:from>
    <xdr:to>
      <xdr:col>85</xdr:col>
      <xdr:colOff>127000</xdr:colOff>
      <xdr:row>55</xdr:row>
      <xdr:rowOff>151408</xdr:rowOff>
    </xdr:to>
    <xdr:cxnSp macro="">
      <xdr:nvCxnSpPr>
        <xdr:cNvPr id="573" name="直線コネクタ 572"/>
        <xdr:cNvCxnSpPr/>
      </xdr:nvCxnSpPr>
      <xdr:spPr>
        <a:xfrm>
          <a:off x="15481300" y="9233326"/>
          <a:ext cx="838200" cy="34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146476</xdr:rowOff>
    </xdr:from>
    <xdr:to>
      <xdr:col>81</xdr:col>
      <xdr:colOff>50800</xdr:colOff>
      <xdr:row>55</xdr:row>
      <xdr:rowOff>97376</xdr:rowOff>
    </xdr:to>
    <xdr:cxnSp macro="">
      <xdr:nvCxnSpPr>
        <xdr:cNvPr id="576" name="直線コネクタ 575"/>
        <xdr:cNvCxnSpPr/>
      </xdr:nvCxnSpPr>
      <xdr:spPr>
        <a:xfrm flipV="1">
          <a:off x="14592300" y="9233326"/>
          <a:ext cx="889000" cy="29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52734</xdr:rowOff>
    </xdr:from>
    <xdr:to>
      <xdr:col>76</xdr:col>
      <xdr:colOff>114300</xdr:colOff>
      <xdr:row>55</xdr:row>
      <xdr:rowOff>97376</xdr:rowOff>
    </xdr:to>
    <xdr:cxnSp macro="">
      <xdr:nvCxnSpPr>
        <xdr:cNvPr id="579" name="直線コネクタ 578"/>
        <xdr:cNvCxnSpPr/>
      </xdr:nvCxnSpPr>
      <xdr:spPr>
        <a:xfrm>
          <a:off x="13703300" y="9311034"/>
          <a:ext cx="889000" cy="21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52734</xdr:rowOff>
    </xdr:from>
    <xdr:to>
      <xdr:col>71</xdr:col>
      <xdr:colOff>177800</xdr:colOff>
      <xdr:row>54</xdr:row>
      <xdr:rowOff>129642</xdr:rowOff>
    </xdr:to>
    <xdr:cxnSp macro="">
      <xdr:nvCxnSpPr>
        <xdr:cNvPr id="582" name="直線コネクタ 581"/>
        <xdr:cNvCxnSpPr/>
      </xdr:nvCxnSpPr>
      <xdr:spPr>
        <a:xfrm flipV="1">
          <a:off x="12814300" y="9311034"/>
          <a:ext cx="8890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5641</xdr:rowOff>
    </xdr:from>
    <xdr:to>
      <xdr:col>67</xdr:col>
      <xdr:colOff>101600</xdr:colOff>
      <xdr:row>56</xdr:row>
      <xdr:rowOff>107241</xdr:rowOff>
    </xdr:to>
    <xdr:sp macro="" textlink="">
      <xdr:nvSpPr>
        <xdr:cNvPr id="585" name="フローチャート: 判断 584"/>
        <xdr:cNvSpPr/>
      </xdr:nvSpPr>
      <xdr:spPr>
        <a:xfrm>
          <a:off x="12763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98368</xdr:rowOff>
    </xdr:from>
    <xdr:ext cx="534377" cy="259045"/>
    <xdr:sp macro="" textlink="">
      <xdr:nvSpPr>
        <xdr:cNvPr id="586" name="テキスト ボックス 585"/>
        <xdr:cNvSpPr txBox="1"/>
      </xdr:nvSpPr>
      <xdr:spPr>
        <a:xfrm>
          <a:off x="12547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100608</xdr:rowOff>
    </xdr:from>
    <xdr:to>
      <xdr:col>85</xdr:col>
      <xdr:colOff>177800</xdr:colOff>
      <xdr:row>56</xdr:row>
      <xdr:rowOff>30758</xdr:rowOff>
    </xdr:to>
    <xdr:sp macro="" textlink="">
      <xdr:nvSpPr>
        <xdr:cNvPr id="592" name="楕円 591"/>
        <xdr:cNvSpPr/>
      </xdr:nvSpPr>
      <xdr:spPr>
        <a:xfrm>
          <a:off x="16268700" y="95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123485</xdr:rowOff>
    </xdr:from>
    <xdr:ext cx="534377" cy="259045"/>
    <xdr:sp macro="" textlink="">
      <xdr:nvSpPr>
        <xdr:cNvPr id="593" name="教育費該当値テキスト"/>
        <xdr:cNvSpPr txBox="1"/>
      </xdr:nvSpPr>
      <xdr:spPr>
        <a:xfrm>
          <a:off x="16370300" y="93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95676</xdr:rowOff>
    </xdr:from>
    <xdr:to>
      <xdr:col>81</xdr:col>
      <xdr:colOff>101600</xdr:colOff>
      <xdr:row>54</xdr:row>
      <xdr:rowOff>25826</xdr:rowOff>
    </xdr:to>
    <xdr:sp macro="" textlink="">
      <xdr:nvSpPr>
        <xdr:cNvPr id="594" name="楕円 593"/>
        <xdr:cNvSpPr/>
      </xdr:nvSpPr>
      <xdr:spPr>
        <a:xfrm>
          <a:off x="15430500" y="91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42353</xdr:rowOff>
    </xdr:from>
    <xdr:ext cx="534377" cy="259045"/>
    <xdr:sp macro="" textlink="">
      <xdr:nvSpPr>
        <xdr:cNvPr id="595" name="テキスト ボックス 594"/>
        <xdr:cNvSpPr txBox="1"/>
      </xdr:nvSpPr>
      <xdr:spPr>
        <a:xfrm>
          <a:off x="15214111" y="89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46576</xdr:rowOff>
    </xdr:from>
    <xdr:to>
      <xdr:col>76</xdr:col>
      <xdr:colOff>165100</xdr:colOff>
      <xdr:row>55</xdr:row>
      <xdr:rowOff>148176</xdr:rowOff>
    </xdr:to>
    <xdr:sp macro="" textlink="">
      <xdr:nvSpPr>
        <xdr:cNvPr id="596" name="楕円 595"/>
        <xdr:cNvSpPr/>
      </xdr:nvSpPr>
      <xdr:spPr>
        <a:xfrm>
          <a:off x="14541500" y="9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164703</xdr:rowOff>
    </xdr:from>
    <xdr:ext cx="534377" cy="259045"/>
    <xdr:sp macro="" textlink="">
      <xdr:nvSpPr>
        <xdr:cNvPr id="597" name="テキスト ボックス 596"/>
        <xdr:cNvSpPr txBox="1"/>
      </xdr:nvSpPr>
      <xdr:spPr>
        <a:xfrm>
          <a:off x="14325111" y="92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1934</xdr:rowOff>
    </xdr:from>
    <xdr:to>
      <xdr:col>72</xdr:col>
      <xdr:colOff>38100</xdr:colOff>
      <xdr:row>54</xdr:row>
      <xdr:rowOff>103534</xdr:rowOff>
    </xdr:to>
    <xdr:sp macro="" textlink="">
      <xdr:nvSpPr>
        <xdr:cNvPr id="598" name="楕円 597"/>
        <xdr:cNvSpPr/>
      </xdr:nvSpPr>
      <xdr:spPr>
        <a:xfrm>
          <a:off x="13652500" y="92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120061</xdr:rowOff>
    </xdr:from>
    <xdr:ext cx="534377" cy="259045"/>
    <xdr:sp macro="" textlink="">
      <xdr:nvSpPr>
        <xdr:cNvPr id="599" name="テキスト ボックス 598"/>
        <xdr:cNvSpPr txBox="1"/>
      </xdr:nvSpPr>
      <xdr:spPr>
        <a:xfrm>
          <a:off x="13436111" y="903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78842</xdr:rowOff>
    </xdr:from>
    <xdr:to>
      <xdr:col>67</xdr:col>
      <xdr:colOff>101600</xdr:colOff>
      <xdr:row>55</xdr:row>
      <xdr:rowOff>8992</xdr:rowOff>
    </xdr:to>
    <xdr:sp macro="" textlink="">
      <xdr:nvSpPr>
        <xdr:cNvPr id="600" name="楕円 599"/>
        <xdr:cNvSpPr/>
      </xdr:nvSpPr>
      <xdr:spPr>
        <a:xfrm>
          <a:off x="12763500" y="933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25519</xdr:rowOff>
    </xdr:from>
    <xdr:ext cx="534377" cy="259045"/>
    <xdr:sp macro="" textlink="">
      <xdr:nvSpPr>
        <xdr:cNvPr id="601" name="テキスト ボックス 600"/>
        <xdr:cNvSpPr txBox="1"/>
      </xdr:nvSpPr>
      <xdr:spPr>
        <a:xfrm>
          <a:off x="12547111" y="91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8998</xdr:rowOff>
    </xdr:from>
    <xdr:to>
      <xdr:col>85</xdr:col>
      <xdr:colOff>127000</xdr:colOff>
      <xdr:row>79</xdr:row>
      <xdr:rowOff>38791</xdr:rowOff>
    </xdr:to>
    <xdr:cxnSp macro="">
      <xdr:nvCxnSpPr>
        <xdr:cNvPr id="630" name="直線コネクタ 629"/>
        <xdr:cNvCxnSpPr/>
      </xdr:nvCxnSpPr>
      <xdr:spPr>
        <a:xfrm flipV="1">
          <a:off x="15481300" y="13210648"/>
          <a:ext cx="838200" cy="37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1" name="災害復旧費平均値テキスト"/>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38791</xdr:rowOff>
    </xdr:from>
    <xdr:to>
      <xdr:col>81</xdr:col>
      <xdr:colOff>50800</xdr:colOff>
      <xdr:row>79</xdr:row>
      <xdr:rowOff>44450</xdr:rowOff>
    </xdr:to>
    <xdr:cxnSp macro="">
      <xdr:nvCxnSpPr>
        <xdr:cNvPr id="633" name="直線コネクタ 632"/>
        <xdr:cNvCxnSpPr/>
      </xdr:nvCxnSpPr>
      <xdr:spPr>
        <a:xfrm flipV="1">
          <a:off x="14592300" y="13583341"/>
          <a:ext cx="8890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38888</xdr:rowOff>
    </xdr:from>
    <xdr:to>
      <xdr:col>76</xdr:col>
      <xdr:colOff>114300</xdr:colOff>
      <xdr:row>79</xdr:row>
      <xdr:rowOff>44450</xdr:rowOff>
    </xdr:to>
    <xdr:cxnSp macro="">
      <xdr:nvCxnSpPr>
        <xdr:cNvPr id="636" name="直線コネクタ 635"/>
        <xdr:cNvCxnSpPr/>
      </xdr:nvCxnSpPr>
      <xdr:spPr>
        <a:xfrm>
          <a:off x="13703300" y="1358343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37706</xdr:rowOff>
    </xdr:from>
    <xdr:to>
      <xdr:col>71</xdr:col>
      <xdr:colOff>177800</xdr:colOff>
      <xdr:row>79</xdr:row>
      <xdr:rowOff>38888</xdr:rowOff>
    </xdr:to>
    <xdr:cxnSp macro="">
      <xdr:nvCxnSpPr>
        <xdr:cNvPr id="639" name="直線コネクタ 638"/>
        <xdr:cNvCxnSpPr/>
      </xdr:nvCxnSpPr>
      <xdr:spPr>
        <a:xfrm>
          <a:off x="12814300" y="13582256"/>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80080</xdr:rowOff>
    </xdr:from>
    <xdr:to>
      <xdr:col>67</xdr:col>
      <xdr:colOff>101600</xdr:colOff>
      <xdr:row>79</xdr:row>
      <xdr:rowOff>10230</xdr:rowOff>
    </xdr:to>
    <xdr:sp macro="" textlink="">
      <xdr:nvSpPr>
        <xdr:cNvPr id="642" name="フローチャート: 判断 641"/>
        <xdr:cNvSpPr/>
      </xdr:nvSpPr>
      <xdr:spPr>
        <a:xfrm>
          <a:off x="12763500" y="134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26757</xdr:rowOff>
    </xdr:from>
    <xdr:ext cx="469744" cy="259045"/>
    <xdr:sp macro="" textlink="">
      <xdr:nvSpPr>
        <xdr:cNvPr id="643" name="テキスト ボックス 642"/>
        <xdr:cNvSpPr txBox="1"/>
      </xdr:nvSpPr>
      <xdr:spPr>
        <a:xfrm>
          <a:off x="12579428" y="132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129648</xdr:rowOff>
    </xdr:from>
    <xdr:to>
      <xdr:col>85</xdr:col>
      <xdr:colOff>177800</xdr:colOff>
      <xdr:row>77</xdr:row>
      <xdr:rowOff>59798</xdr:rowOff>
    </xdr:to>
    <xdr:sp macro="" textlink="">
      <xdr:nvSpPr>
        <xdr:cNvPr id="649" name="楕円 648"/>
        <xdr:cNvSpPr/>
      </xdr:nvSpPr>
      <xdr:spPr>
        <a:xfrm>
          <a:off x="16268700" y="131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152525</xdr:rowOff>
    </xdr:from>
    <xdr:ext cx="534377" cy="259045"/>
    <xdr:sp macro="" textlink="">
      <xdr:nvSpPr>
        <xdr:cNvPr id="650" name="災害復旧費該当値テキスト"/>
        <xdr:cNvSpPr txBox="1"/>
      </xdr:nvSpPr>
      <xdr:spPr>
        <a:xfrm>
          <a:off x="16370300" y="130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159441</xdr:rowOff>
    </xdr:from>
    <xdr:to>
      <xdr:col>81</xdr:col>
      <xdr:colOff>101600</xdr:colOff>
      <xdr:row>79</xdr:row>
      <xdr:rowOff>89591</xdr:rowOff>
    </xdr:to>
    <xdr:sp macro="" textlink="">
      <xdr:nvSpPr>
        <xdr:cNvPr id="651" name="楕円 650"/>
        <xdr:cNvSpPr/>
      </xdr:nvSpPr>
      <xdr:spPr>
        <a:xfrm>
          <a:off x="15430500" y="135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80718</xdr:rowOff>
    </xdr:from>
    <xdr:ext cx="378565" cy="259045"/>
    <xdr:sp macro="" textlink="">
      <xdr:nvSpPr>
        <xdr:cNvPr id="652" name="テキスト ボックス 651"/>
        <xdr:cNvSpPr txBox="1"/>
      </xdr:nvSpPr>
      <xdr:spPr>
        <a:xfrm>
          <a:off x="15292017" y="13625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159538</xdr:rowOff>
    </xdr:from>
    <xdr:to>
      <xdr:col>72</xdr:col>
      <xdr:colOff>38100</xdr:colOff>
      <xdr:row>79</xdr:row>
      <xdr:rowOff>89688</xdr:rowOff>
    </xdr:to>
    <xdr:sp macro="" textlink="">
      <xdr:nvSpPr>
        <xdr:cNvPr id="655" name="楕円 654"/>
        <xdr:cNvSpPr/>
      </xdr:nvSpPr>
      <xdr:spPr>
        <a:xfrm>
          <a:off x="13652500" y="13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80815</xdr:rowOff>
    </xdr:from>
    <xdr:ext cx="378565" cy="259045"/>
    <xdr:sp macro="" textlink="">
      <xdr:nvSpPr>
        <xdr:cNvPr id="656" name="テキスト ボックス 655"/>
        <xdr:cNvSpPr txBox="1"/>
      </xdr:nvSpPr>
      <xdr:spPr>
        <a:xfrm>
          <a:off x="13514017" y="13625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158356</xdr:rowOff>
    </xdr:from>
    <xdr:to>
      <xdr:col>67</xdr:col>
      <xdr:colOff>101600</xdr:colOff>
      <xdr:row>79</xdr:row>
      <xdr:rowOff>88506</xdr:rowOff>
    </xdr:to>
    <xdr:sp macro="" textlink="">
      <xdr:nvSpPr>
        <xdr:cNvPr id="657" name="楕円 656"/>
        <xdr:cNvSpPr/>
      </xdr:nvSpPr>
      <xdr:spPr>
        <a:xfrm>
          <a:off x="12763500" y="135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79633</xdr:rowOff>
    </xdr:from>
    <xdr:ext cx="378565" cy="259045"/>
    <xdr:sp macro="" textlink="">
      <xdr:nvSpPr>
        <xdr:cNvPr id="658" name="テキスト ボックス 657"/>
        <xdr:cNvSpPr txBox="1"/>
      </xdr:nvSpPr>
      <xdr:spPr>
        <a:xfrm>
          <a:off x="12625017" y="13624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82387</xdr:rowOff>
    </xdr:from>
    <xdr:to>
      <xdr:col>85</xdr:col>
      <xdr:colOff>127000</xdr:colOff>
      <xdr:row>94</xdr:row>
      <xdr:rowOff>101895</xdr:rowOff>
    </xdr:to>
    <xdr:cxnSp macro="">
      <xdr:nvCxnSpPr>
        <xdr:cNvPr id="689" name="直線コネクタ 688"/>
        <xdr:cNvCxnSpPr/>
      </xdr:nvCxnSpPr>
      <xdr:spPr>
        <a:xfrm>
          <a:off x="15481300" y="16198687"/>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75724</xdr:rowOff>
    </xdr:from>
    <xdr:to>
      <xdr:col>81</xdr:col>
      <xdr:colOff>50800</xdr:colOff>
      <xdr:row>94</xdr:row>
      <xdr:rowOff>82387</xdr:rowOff>
    </xdr:to>
    <xdr:cxnSp macro="">
      <xdr:nvCxnSpPr>
        <xdr:cNvPr id="692" name="直線コネクタ 691"/>
        <xdr:cNvCxnSpPr/>
      </xdr:nvCxnSpPr>
      <xdr:spPr>
        <a:xfrm>
          <a:off x="14592300" y="16020574"/>
          <a:ext cx="889000" cy="17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4564</xdr:rowOff>
    </xdr:from>
    <xdr:to>
      <xdr:col>76</xdr:col>
      <xdr:colOff>114300</xdr:colOff>
      <xdr:row>93</xdr:row>
      <xdr:rowOff>75724</xdr:rowOff>
    </xdr:to>
    <xdr:cxnSp macro="">
      <xdr:nvCxnSpPr>
        <xdr:cNvPr id="695" name="直線コネクタ 694"/>
        <xdr:cNvCxnSpPr/>
      </xdr:nvCxnSpPr>
      <xdr:spPr>
        <a:xfrm>
          <a:off x="13703300" y="15949414"/>
          <a:ext cx="8890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94503</xdr:rowOff>
    </xdr:from>
    <xdr:to>
      <xdr:col>71</xdr:col>
      <xdr:colOff>177800</xdr:colOff>
      <xdr:row>93</xdr:row>
      <xdr:rowOff>4564</xdr:rowOff>
    </xdr:to>
    <xdr:cxnSp macro="">
      <xdr:nvCxnSpPr>
        <xdr:cNvPr id="698" name="直線コネクタ 697"/>
        <xdr:cNvCxnSpPr/>
      </xdr:nvCxnSpPr>
      <xdr:spPr>
        <a:xfrm>
          <a:off x="12814300" y="15867903"/>
          <a:ext cx="889000" cy="8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1" name="フローチャート: 判断 700"/>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02" name="テキスト ボックス 701"/>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51095</xdr:rowOff>
    </xdr:from>
    <xdr:to>
      <xdr:col>85</xdr:col>
      <xdr:colOff>177800</xdr:colOff>
      <xdr:row>94</xdr:row>
      <xdr:rowOff>152695</xdr:rowOff>
    </xdr:to>
    <xdr:sp macro="" textlink="">
      <xdr:nvSpPr>
        <xdr:cNvPr id="708" name="楕円 707"/>
        <xdr:cNvSpPr/>
      </xdr:nvSpPr>
      <xdr:spPr>
        <a:xfrm>
          <a:off x="16268700" y="161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73972</xdr:rowOff>
    </xdr:from>
    <xdr:ext cx="534377" cy="259045"/>
    <xdr:sp macro="" textlink="">
      <xdr:nvSpPr>
        <xdr:cNvPr id="709" name="公債費該当値テキスト"/>
        <xdr:cNvSpPr txBox="1"/>
      </xdr:nvSpPr>
      <xdr:spPr>
        <a:xfrm>
          <a:off x="16370300" y="1601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31587</xdr:rowOff>
    </xdr:from>
    <xdr:to>
      <xdr:col>81</xdr:col>
      <xdr:colOff>101600</xdr:colOff>
      <xdr:row>94</xdr:row>
      <xdr:rowOff>133187</xdr:rowOff>
    </xdr:to>
    <xdr:sp macro="" textlink="">
      <xdr:nvSpPr>
        <xdr:cNvPr id="710" name="楕円 709"/>
        <xdr:cNvSpPr/>
      </xdr:nvSpPr>
      <xdr:spPr>
        <a:xfrm>
          <a:off x="15430500" y="1614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149714</xdr:rowOff>
    </xdr:from>
    <xdr:ext cx="534377" cy="259045"/>
    <xdr:sp macro="" textlink="">
      <xdr:nvSpPr>
        <xdr:cNvPr id="711" name="テキスト ボックス 710"/>
        <xdr:cNvSpPr txBox="1"/>
      </xdr:nvSpPr>
      <xdr:spPr>
        <a:xfrm>
          <a:off x="15214111" y="1592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24924</xdr:rowOff>
    </xdr:from>
    <xdr:to>
      <xdr:col>76</xdr:col>
      <xdr:colOff>165100</xdr:colOff>
      <xdr:row>93</xdr:row>
      <xdr:rowOff>126524</xdr:rowOff>
    </xdr:to>
    <xdr:sp macro="" textlink="">
      <xdr:nvSpPr>
        <xdr:cNvPr id="712" name="楕円 711"/>
        <xdr:cNvSpPr/>
      </xdr:nvSpPr>
      <xdr:spPr>
        <a:xfrm>
          <a:off x="14541500" y="159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143051</xdr:rowOff>
    </xdr:from>
    <xdr:ext cx="534377" cy="259045"/>
    <xdr:sp macro="" textlink="">
      <xdr:nvSpPr>
        <xdr:cNvPr id="713" name="テキスト ボックス 712"/>
        <xdr:cNvSpPr txBox="1"/>
      </xdr:nvSpPr>
      <xdr:spPr>
        <a:xfrm>
          <a:off x="14325111" y="157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125214</xdr:rowOff>
    </xdr:from>
    <xdr:to>
      <xdr:col>72</xdr:col>
      <xdr:colOff>38100</xdr:colOff>
      <xdr:row>93</xdr:row>
      <xdr:rowOff>55364</xdr:rowOff>
    </xdr:to>
    <xdr:sp macro="" textlink="">
      <xdr:nvSpPr>
        <xdr:cNvPr id="714" name="楕円 713"/>
        <xdr:cNvSpPr/>
      </xdr:nvSpPr>
      <xdr:spPr>
        <a:xfrm>
          <a:off x="13652500" y="1589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71891</xdr:rowOff>
    </xdr:from>
    <xdr:ext cx="599010" cy="259045"/>
    <xdr:sp macro="" textlink="">
      <xdr:nvSpPr>
        <xdr:cNvPr id="715" name="テキスト ボックス 714"/>
        <xdr:cNvSpPr txBox="1"/>
      </xdr:nvSpPr>
      <xdr:spPr>
        <a:xfrm>
          <a:off x="13403795" y="1567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43703</xdr:rowOff>
    </xdr:from>
    <xdr:to>
      <xdr:col>67</xdr:col>
      <xdr:colOff>101600</xdr:colOff>
      <xdr:row>92</xdr:row>
      <xdr:rowOff>145303</xdr:rowOff>
    </xdr:to>
    <xdr:sp macro="" textlink="">
      <xdr:nvSpPr>
        <xdr:cNvPr id="716" name="楕円 715"/>
        <xdr:cNvSpPr/>
      </xdr:nvSpPr>
      <xdr:spPr>
        <a:xfrm>
          <a:off x="12763500" y="1581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161830</xdr:rowOff>
    </xdr:from>
    <xdr:ext cx="599010" cy="259045"/>
    <xdr:sp macro="" textlink="">
      <xdr:nvSpPr>
        <xdr:cNvPr id="717" name="テキスト ボックス 716"/>
        <xdr:cNvSpPr txBox="1"/>
      </xdr:nvSpPr>
      <xdr:spPr>
        <a:xfrm>
          <a:off x="12514795" y="1559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147879</xdr:rowOff>
    </xdr:from>
    <xdr:to>
      <xdr:col>98</xdr:col>
      <xdr:colOff>38100</xdr:colOff>
      <xdr:row>38</xdr:row>
      <xdr:rowOff>78029</xdr:rowOff>
    </xdr:to>
    <xdr:sp macro="" textlink="">
      <xdr:nvSpPr>
        <xdr:cNvPr id="756" name="フローチャート: 判断 755"/>
        <xdr:cNvSpPr/>
      </xdr:nvSpPr>
      <xdr:spPr>
        <a:xfrm>
          <a:off x="18605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94556</xdr:rowOff>
    </xdr:from>
    <xdr:ext cx="378565" cy="259045"/>
    <xdr:sp macro="" textlink="">
      <xdr:nvSpPr>
        <xdr:cNvPr id="757" name="テキスト ボックス 756"/>
        <xdr:cNvSpPr txBox="1"/>
      </xdr:nvSpPr>
      <xdr:spPr>
        <a:xfrm>
          <a:off x="18467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住民一人当たりのコストは、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民生費、</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衛生費および農林水産業費が類似団体平均と比較して高く</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なっている。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民生費に</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つ</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少子高齢化対策・福祉サービス給付費の増加</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やこども園の整備、衛生費については、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にしはりま環境事務組合への負担金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のほか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上下水道・農業集落排水の維持管理コストが高いこと、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農林水産業費については、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地籍調査事業の実施が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大きな要因となっている。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また、災害復旧費については、平成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月豪雨による復旧事業の実施により全国平均、兵庫県平均とも大幅に上回っている。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施設の整備更新・維持管理については、今後も一定費用を要することが見込まれるため、</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公共施設等総合管理計画に基づく施設の集約化</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をはじめ</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、少子化・人口流出対策に取り組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むことで</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一人当たりのコストの逓減に努める。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400">
            <a:solidFill>
              <a:srgbClr val="00B05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財政調整基金は、収入減少や災害など不測の支出増加に備え、長期的視野に立った積立てを行うものであり、平成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年度以降取り崩すことなく基金積立を継続している。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実質収支額については、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災害復旧に係る事業費をはじめ、前年度より繰越財源が増加したことにより、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0.06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実質単年度収支については、平成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年度から微増となったが、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交付税等の一般財源が減少していく見通しであることから、黒字の維持に向けた取り組みが必要である。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特別会計（国保・介護特別会計など）や企業会計（水道・病院特別会計など）を含む、全ての会計の赤字額が標準財政規模（市税や普通交付税などの収入）に対してどのくらいの割合になるかを示している。赤字額の数値が大きいほど財政運営が深刻化していることを表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平成２７年度に国民健康保険事業特別会計において資金不足が発生したものの、平成２８年度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以降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は全会計において黒字であり、連結実質赤字は発生していない。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公営企業会計においては年々留保財源を切り崩している状況であることから、経営戦略や新病院改革プランに基づき、水道事業では料金の適正化・施設の統廃合を検討し、病院事業では中長期的な経営改善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24881666</v>
      </c>
      <c r="BO4" s="430"/>
      <c r="BP4" s="430"/>
      <c r="BQ4" s="430"/>
      <c r="BR4" s="430"/>
      <c r="BS4" s="430"/>
      <c r="BT4" s="430"/>
      <c r="BU4" s="431"/>
      <c r="BV4" s="429">
        <v>24420769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2.9</v>
      </c>
      <c r="CU4" s="436"/>
      <c r="CV4" s="436"/>
      <c r="CW4" s="436"/>
      <c r="CX4" s="436"/>
      <c r="CY4" s="436"/>
      <c r="CZ4" s="436"/>
      <c r="DA4" s="437"/>
      <c r="DB4" s="435">
        <v>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24304868</v>
      </c>
      <c r="BO5" s="467"/>
      <c r="BP5" s="467"/>
      <c r="BQ5" s="467"/>
      <c r="BR5" s="467"/>
      <c r="BS5" s="467"/>
      <c r="BT5" s="467"/>
      <c r="BU5" s="468"/>
      <c r="BV5" s="466">
        <v>23900045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v>
      </c>
      <c r="CU5" s="464"/>
      <c r="CV5" s="464"/>
      <c r="CW5" s="464"/>
      <c r="CX5" s="464"/>
      <c r="CY5" s="464"/>
      <c r="CZ5" s="464"/>
      <c r="DA5" s="465"/>
      <c r="DB5" s="463">
        <v>91.2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576798</v>
      </c>
      <c r="BO6" s="467"/>
      <c r="BP6" s="467"/>
      <c r="BQ6" s="467"/>
      <c r="BR6" s="467"/>
      <c r="BS6" s="467"/>
      <c r="BT6" s="467"/>
      <c r="BU6" s="468"/>
      <c r="BV6" s="466">
        <v>520724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96.3</v>
      </c>
      <c r="CU6" s="504"/>
      <c r="CV6" s="504"/>
      <c r="CW6" s="504"/>
      <c r="CX6" s="504"/>
      <c r="CY6" s="504"/>
      <c r="CZ6" s="504"/>
      <c r="DA6" s="505"/>
      <c r="DB6" s="503">
        <v>95.6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139779</v>
      </c>
      <c r="BO7" s="467"/>
      <c r="BP7" s="467"/>
      <c r="BQ7" s="467"/>
      <c r="BR7" s="467"/>
      <c r="BS7" s="467"/>
      <c r="BT7" s="467"/>
      <c r="BU7" s="468"/>
      <c r="BV7" s="466">
        <v>73027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14818977</v>
      </c>
      <c r="CU7" s="467"/>
      <c r="CV7" s="467"/>
      <c r="CW7" s="467"/>
      <c r="CX7" s="467"/>
      <c r="CY7" s="467"/>
      <c r="CZ7" s="467"/>
      <c r="DA7" s="468"/>
      <c r="DB7" s="466">
        <v>14887644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437019</v>
      </c>
      <c r="BO8" s="467"/>
      <c r="BP8" s="467"/>
      <c r="BQ8" s="467"/>
      <c r="BR8" s="467"/>
      <c r="BS8" s="467"/>
      <c r="BT8" s="467"/>
      <c r="BU8" s="468"/>
      <c r="BV8" s="466">
        <v>447697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0.35</v>
      </c>
      <c r="CU8" s="507"/>
      <c r="CV8" s="507"/>
      <c r="CW8" s="507"/>
      <c r="CX8" s="507"/>
      <c r="CY8" s="507"/>
      <c r="CZ8" s="507"/>
      <c r="DA8" s="508"/>
      <c r="DB8" s="506">
        <v>0.35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37773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-10678</v>
      </c>
      <c r="BO9" s="467"/>
      <c r="BP9" s="467"/>
      <c r="BQ9" s="467"/>
      <c r="BR9" s="467"/>
      <c r="BS9" s="467"/>
      <c r="BT9" s="467"/>
      <c r="BU9" s="468"/>
      <c r="BV9" s="466">
        <v>384</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17.399999999999999</v>
      </c>
      <c r="CU9" s="464"/>
      <c r="CV9" s="464"/>
      <c r="CW9" s="464"/>
      <c r="CX9" s="464"/>
      <c r="CY9" s="464"/>
      <c r="CZ9" s="464"/>
      <c r="DA9" s="465"/>
      <c r="DB9" s="463">
        <v>18.100000000000001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40938</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109</v>
      </c>
      <c r="AV10" s="499"/>
      <c r="AW10" s="499"/>
      <c r="AX10" s="499"/>
      <c r="AY10" s="500" t="s">
        <v>121</v>
      </c>
      <c r="AZ10" s="501"/>
      <c r="BA10" s="501"/>
      <c r="BB10" s="501"/>
      <c r="BC10" s="501"/>
      <c r="BD10" s="501"/>
      <c r="BE10" s="501"/>
      <c r="BF10" s="501"/>
      <c r="BG10" s="501"/>
      <c r="BH10" s="501"/>
      <c r="BI10" s="501"/>
      <c r="BJ10" s="501"/>
      <c r="BK10" s="501"/>
      <c r="BL10" s="501"/>
      <c r="BM10" s="502"/>
      <c r="BN10" s="466">
        <v>6956</v>
      </c>
      <c r="BO10" s="467"/>
      <c r="BP10" s="467"/>
      <c r="BQ10" s="467"/>
      <c r="BR10" s="467"/>
      <c r="BS10" s="467"/>
      <c r="BT10" s="467"/>
      <c r="BU10" s="468"/>
      <c r="BV10" s="466">
        <v>9309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400000</v>
      </c>
      <c r="BO11" s="467"/>
      <c r="BP11" s="467"/>
      <c r="BQ11" s="467"/>
      <c r="BR11" s="467"/>
      <c r="BS11" s="467"/>
      <c r="BT11" s="467"/>
      <c r="BU11" s="468"/>
      <c r="BV11" s="466">
        <v>337679</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38013</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94</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37774</v>
      </c>
      <c r="S13" s="548"/>
      <c r="T13" s="548"/>
      <c r="U13" s="548"/>
      <c r="V13" s="549"/>
      <c r="W13" s="482" t="s">
        <v>140</v>
      </c>
      <c r="X13" s="483"/>
      <c r="Y13" s="483"/>
      <c r="Z13" s="483"/>
      <c r="AA13" s="483"/>
      <c r="AB13" s="473"/>
      <c r="AC13" s="517">
        <v>857</v>
      </c>
      <c r="AD13" s="518"/>
      <c r="AE13" s="518"/>
      <c r="AF13" s="518"/>
      <c r="AG13" s="557"/>
      <c r="AH13" s="517">
        <v>992</v>
      </c>
      <c r="AI13" s="518"/>
      <c r="AJ13" s="518"/>
      <c r="AK13" s="518"/>
      <c r="AL13" s="519"/>
      <c r="AM13" s="495" t="s">
        <v>141</v>
      </c>
      <c r="AN13" s="496"/>
      <c r="AO13" s="496"/>
      <c r="AP13" s="496"/>
      <c r="AQ13" s="496"/>
      <c r="AR13" s="496"/>
      <c r="AS13" s="496"/>
      <c r="AT13" s="497"/>
      <c r="AU13" s="498" t="s">
        <v>126</v>
      </c>
      <c r="AV13" s="499"/>
      <c r="AW13" s="499"/>
      <c r="AX13" s="499"/>
      <c r="AY13" s="500" t="s">
        <v>142</v>
      </c>
      <c r="AZ13" s="501"/>
      <c r="BA13" s="501"/>
      <c r="BB13" s="501"/>
      <c r="BC13" s="501"/>
      <c r="BD13" s="501"/>
      <c r="BE13" s="501"/>
      <c r="BF13" s="501"/>
      <c r="BG13" s="501"/>
      <c r="BH13" s="501"/>
      <c r="BI13" s="501"/>
      <c r="BJ13" s="501"/>
      <c r="BK13" s="501"/>
      <c r="BL13" s="501"/>
      <c r="BM13" s="502"/>
      <c r="BN13" s="466">
        <v>396278</v>
      </c>
      <c r="BO13" s="467"/>
      <c r="BP13" s="467"/>
      <c r="BQ13" s="467"/>
      <c r="BR13" s="467"/>
      <c r="BS13" s="467"/>
      <c r="BT13" s="467"/>
      <c r="BU13" s="468"/>
      <c r="BV13" s="466">
        <v>347372</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11.5</v>
      </c>
      <c r="CU13" s="464"/>
      <c r="CV13" s="464"/>
      <c r="CW13" s="464"/>
      <c r="CX13" s="464"/>
      <c r="CY13" s="464"/>
      <c r="CZ13" s="464"/>
      <c r="DA13" s="465"/>
      <c r="DB13" s="463">
        <v>13.4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38669</v>
      </c>
      <c r="S14" s="548"/>
      <c r="T14" s="548"/>
      <c r="U14" s="548"/>
      <c r="V14" s="549"/>
      <c r="W14" s="456"/>
      <c r="X14" s="457"/>
      <c r="Y14" s="457"/>
      <c r="Z14" s="457"/>
      <c r="AA14" s="457"/>
      <c r="AB14" s="446"/>
      <c r="AC14" s="550">
        <v>4.5999999999999996</v>
      </c>
      <c r="AD14" s="551"/>
      <c r="AE14" s="551"/>
      <c r="AF14" s="551"/>
      <c r="AG14" s="552"/>
      <c r="AH14" s="550">
        <v>5.0999999999999996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102.6</v>
      </c>
      <c r="CU14" s="562"/>
      <c r="CV14" s="562"/>
      <c r="CW14" s="562"/>
      <c r="CX14" s="562"/>
      <c r="CY14" s="562"/>
      <c r="CZ14" s="562"/>
      <c r="DA14" s="563"/>
      <c r="DB14" s="561">
        <v>111.1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38480</v>
      </c>
      <c r="S15" s="548"/>
      <c r="T15" s="548"/>
      <c r="U15" s="548"/>
      <c r="V15" s="549"/>
      <c r="W15" s="482" t="s">
        <v>147</v>
      </c>
      <c r="X15" s="483"/>
      <c r="Y15" s="483"/>
      <c r="Z15" s="483"/>
      <c r="AA15" s="483"/>
      <c r="AB15" s="473"/>
      <c r="AC15" s="517">
        <v>7273</v>
      </c>
      <c r="AD15" s="518"/>
      <c r="AE15" s="518"/>
      <c r="AF15" s="518"/>
      <c r="AG15" s="557"/>
      <c r="AH15" s="517">
        <v>7741</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4275680</v>
      </c>
      <c r="BO15" s="430"/>
      <c r="BP15" s="430"/>
      <c r="BQ15" s="430"/>
      <c r="BR15" s="430"/>
      <c r="BS15" s="430"/>
      <c r="BT15" s="430"/>
      <c r="BU15" s="431"/>
      <c r="BV15" s="429">
        <v>4318877</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39.200000000000003</v>
      </c>
      <c r="AD16" s="551"/>
      <c r="AE16" s="551"/>
      <c r="AF16" s="551"/>
      <c r="AG16" s="552"/>
      <c r="AH16" s="550">
        <v>39.9</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12501231</v>
      </c>
      <c r="BO16" s="467"/>
      <c r="BP16" s="467"/>
      <c r="BQ16" s="467"/>
      <c r="BR16" s="467"/>
      <c r="BS16" s="467"/>
      <c r="BT16" s="467"/>
      <c r="BU16" s="468"/>
      <c r="BV16" s="466">
        <v>12392736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10405</v>
      </c>
      <c r="AD17" s="518"/>
      <c r="AE17" s="518"/>
      <c r="AF17" s="518"/>
      <c r="AG17" s="557"/>
      <c r="AH17" s="517">
        <v>10660</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5430702</v>
      </c>
      <c r="BO17" s="467"/>
      <c r="BP17" s="467"/>
      <c r="BQ17" s="467"/>
      <c r="BR17" s="467"/>
      <c r="BS17" s="467"/>
      <c r="BT17" s="467"/>
      <c r="BU17" s="468"/>
      <c r="BV17" s="466">
        <v>5490082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658.54</v>
      </c>
      <c r="M18" s="579"/>
      <c r="N18" s="579"/>
      <c r="O18" s="579"/>
      <c r="P18" s="579"/>
      <c r="Q18" s="579"/>
      <c r="R18" s="580"/>
      <c r="S18" s="580"/>
      <c r="T18" s="580"/>
      <c r="U18" s="580"/>
      <c r="V18" s="581"/>
      <c r="W18" s="484"/>
      <c r="X18" s="485"/>
      <c r="Y18" s="485"/>
      <c r="Z18" s="485"/>
      <c r="AA18" s="485"/>
      <c r="AB18" s="476"/>
      <c r="AC18" s="582">
        <v>56.1</v>
      </c>
      <c r="AD18" s="583"/>
      <c r="AE18" s="583"/>
      <c r="AF18" s="583"/>
      <c r="AG18" s="584"/>
      <c r="AH18" s="582">
        <v>55</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13753307</v>
      </c>
      <c r="BO18" s="467"/>
      <c r="BP18" s="467"/>
      <c r="BQ18" s="467"/>
      <c r="BR18" s="467"/>
      <c r="BS18" s="467"/>
      <c r="BT18" s="467"/>
      <c r="BU18" s="468"/>
      <c r="BV18" s="466">
        <v>13717769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57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16828463</v>
      </c>
      <c r="BO19" s="467"/>
      <c r="BP19" s="467"/>
      <c r="BQ19" s="467"/>
      <c r="BR19" s="467"/>
      <c r="BS19" s="467"/>
      <c r="BT19" s="467"/>
      <c r="BU19" s="468"/>
      <c r="BV19" s="466">
        <v>16751699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12723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30655062</v>
      </c>
      <c r="BO23" s="467"/>
      <c r="BP23" s="467"/>
      <c r="BQ23" s="467"/>
      <c r="BR23" s="467"/>
      <c r="BS23" s="467"/>
      <c r="BT23" s="467"/>
      <c r="BU23" s="468"/>
      <c r="BV23" s="466">
        <v>30257785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8800</v>
      </c>
      <c r="R24" s="518"/>
      <c r="S24" s="518"/>
      <c r="T24" s="518"/>
      <c r="U24" s="518"/>
      <c r="V24" s="557"/>
      <c r="W24" s="616"/>
      <c r="X24" s="604"/>
      <c r="Y24" s="605"/>
      <c r="Z24" s="516" t="s">
        <v>171</v>
      </c>
      <c r="AA24" s="496"/>
      <c r="AB24" s="496"/>
      <c r="AC24" s="496"/>
      <c r="AD24" s="496"/>
      <c r="AE24" s="496"/>
      <c r="AF24" s="496"/>
      <c r="AG24" s="497"/>
      <c r="AH24" s="517">
        <v>334</v>
      </c>
      <c r="AI24" s="518"/>
      <c r="AJ24" s="518"/>
      <c r="AK24" s="518"/>
      <c r="AL24" s="557"/>
      <c r="AM24" s="517">
        <v>1026382</v>
      </c>
      <c r="AN24" s="518"/>
      <c r="AO24" s="518"/>
      <c r="AP24" s="518"/>
      <c r="AQ24" s="518"/>
      <c r="AR24" s="557"/>
      <c r="AS24" s="517">
        <v>3073</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17745835</v>
      </c>
      <c r="BO24" s="467"/>
      <c r="BP24" s="467"/>
      <c r="BQ24" s="467"/>
      <c r="BR24" s="467"/>
      <c r="BS24" s="467"/>
      <c r="BT24" s="467"/>
      <c r="BU24" s="468"/>
      <c r="BV24" s="466">
        <v>16688076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7120</v>
      </c>
      <c r="R25" s="518"/>
      <c r="S25" s="518"/>
      <c r="T25" s="518"/>
      <c r="U25" s="518"/>
      <c r="V25" s="557"/>
      <c r="W25" s="616"/>
      <c r="X25" s="604"/>
      <c r="Y25" s="605"/>
      <c r="Z25" s="516" t="s">
        <v>174</v>
      </c>
      <c r="AA25" s="496"/>
      <c r="AB25" s="496"/>
      <c r="AC25" s="496"/>
      <c r="AD25" s="496"/>
      <c r="AE25" s="496"/>
      <c r="AF25" s="496"/>
      <c r="AG25" s="497"/>
      <c r="AH25" s="517" t="s">
        <v>138</v>
      </c>
      <c r="AI25" s="518"/>
      <c r="AJ25" s="518"/>
      <c r="AK25" s="518"/>
      <c r="AL25" s="557"/>
      <c r="AM25" s="517" t="s">
        <v>138</v>
      </c>
      <c r="AN25" s="518"/>
      <c r="AO25" s="518"/>
      <c r="AP25" s="518"/>
      <c r="AQ25" s="518"/>
      <c r="AR25" s="557"/>
      <c r="AS25" s="517" t="s">
        <v>138</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1329271</v>
      </c>
      <c r="BO25" s="430"/>
      <c r="BP25" s="430"/>
      <c r="BQ25" s="430"/>
      <c r="BR25" s="430"/>
      <c r="BS25" s="430"/>
      <c r="BT25" s="430"/>
      <c r="BU25" s="431"/>
      <c r="BV25" s="429">
        <v>1041408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6380</v>
      </c>
      <c r="R26" s="518"/>
      <c r="S26" s="518"/>
      <c r="T26" s="518"/>
      <c r="U26" s="518"/>
      <c r="V26" s="557"/>
      <c r="W26" s="616"/>
      <c r="X26" s="604"/>
      <c r="Y26" s="605"/>
      <c r="Z26" s="516" t="s">
        <v>177</v>
      </c>
      <c r="AA26" s="626"/>
      <c r="AB26" s="626"/>
      <c r="AC26" s="626"/>
      <c r="AD26" s="626"/>
      <c r="AE26" s="626"/>
      <c r="AF26" s="626"/>
      <c r="AG26" s="627"/>
      <c r="AH26" s="517">
        <v>15</v>
      </c>
      <c r="AI26" s="518"/>
      <c r="AJ26" s="518"/>
      <c r="AK26" s="518"/>
      <c r="AL26" s="557"/>
      <c r="AM26" s="517">
        <v>50460</v>
      </c>
      <c r="AN26" s="518"/>
      <c r="AO26" s="518"/>
      <c r="AP26" s="518"/>
      <c r="AQ26" s="518"/>
      <c r="AR26" s="557"/>
      <c r="AS26" s="517">
        <v>3364</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4480</v>
      </c>
      <c r="R27" s="518"/>
      <c r="S27" s="518"/>
      <c r="T27" s="518"/>
      <c r="U27" s="518"/>
      <c r="V27" s="557"/>
      <c r="W27" s="616"/>
      <c r="X27" s="604"/>
      <c r="Y27" s="605"/>
      <c r="Z27" s="516" t="s">
        <v>180</v>
      </c>
      <c r="AA27" s="496"/>
      <c r="AB27" s="496"/>
      <c r="AC27" s="496"/>
      <c r="AD27" s="496"/>
      <c r="AE27" s="496"/>
      <c r="AF27" s="496"/>
      <c r="AG27" s="497"/>
      <c r="AH27" s="517">
        <v>38</v>
      </c>
      <c r="AI27" s="518"/>
      <c r="AJ27" s="518"/>
      <c r="AK27" s="518"/>
      <c r="AL27" s="557"/>
      <c r="AM27" s="517">
        <v>114276</v>
      </c>
      <c r="AN27" s="518"/>
      <c r="AO27" s="518"/>
      <c r="AP27" s="518"/>
      <c r="AQ27" s="518"/>
      <c r="AR27" s="557"/>
      <c r="AS27" s="517">
        <v>3007</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566774</v>
      </c>
      <c r="BO27" s="640"/>
      <c r="BP27" s="640"/>
      <c r="BQ27" s="640"/>
      <c r="BR27" s="640"/>
      <c r="BS27" s="640"/>
      <c r="BT27" s="640"/>
      <c r="BU27" s="641"/>
      <c r="BV27" s="639">
        <v>466534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3700</v>
      </c>
      <c r="R28" s="518"/>
      <c r="S28" s="518"/>
      <c r="T28" s="518"/>
      <c r="U28" s="518"/>
      <c r="V28" s="557"/>
      <c r="W28" s="616"/>
      <c r="X28" s="604"/>
      <c r="Y28" s="605"/>
      <c r="Z28" s="516" t="s">
        <v>183</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3110101</v>
      </c>
      <c r="BO28" s="430"/>
      <c r="BP28" s="430"/>
      <c r="BQ28" s="430"/>
      <c r="BR28" s="430"/>
      <c r="BS28" s="430"/>
      <c r="BT28" s="430"/>
      <c r="BU28" s="431"/>
      <c r="BV28" s="429">
        <v>3103145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16</v>
      </c>
      <c r="M29" s="518"/>
      <c r="N29" s="518"/>
      <c r="O29" s="518"/>
      <c r="P29" s="557"/>
      <c r="Q29" s="517">
        <v>3460</v>
      </c>
      <c r="R29" s="518"/>
      <c r="S29" s="518"/>
      <c r="T29" s="518"/>
      <c r="U29" s="518"/>
      <c r="V29" s="557"/>
      <c r="W29" s="617"/>
      <c r="X29" s="618"/>
      <c r="Y29" s="619"/>
      <c r="Z29" s="516" t="s">
        <v>186</v>
      </c>
      <c r="AA29" s="496"/>
      <c r="AB29" s="496"/>
      <c r="AC29" s="496"/>
      <c r="AD29" s="496"/>
      <c r="AE29" s="496"/>
      <c r="AF29" s="496"/>
      <c r="AG29" s="497"/>
      <c r="AH29" s="517">
        <v>372</v>
      </c>
      <c r="AI29" s="518"/>
      <c r="AJ29" s="518"/>
      <c r="AK29" s="518"/>
      <c r="AL29" s="557"/>
      <c r="AM29" s="517">
        <v>1140658</v>
      </c>
      <c r="AN29" s="518"/>
      <c r="AO29" s="518"/>
      <c r="AP29" s="518"/>
      <c r="AQ29" s="518"/>
      <c r="AR29" s="557"/>
      <c r="AS29" s="517">
        <v>3066</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176904</v>
      </c>
      <c r="BO29" s="467"/>
      <c r="BP29" s="467"/>
      <c r="BQ29" s="467"/>
      <c r="BR29" s="467"/>
      <c r="BS29" s="467"/>
      <c r="BT29" s="467"/>
      <c r="BU29" s="468"/>
      <c r="BV29" s="466">
        <v>166823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97.8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4169877</v>
      </c>
      <c r="BO30" s="640"/>
      <c r="BP30" s="640"/>
      <c r="BQ30" s="640"/>
      <c r="BR30" s="640"/>
      <c r="BS30" s="640"/>
      <c r="BT30" s="640"/>
      <c r="BU30" s="641"/>
      <c r="BV30" s="639">
        <v>4572775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IF('各会計、関係団体の財政状況及び健全化判断比率'!B33="","",'各会計、関係団体の財政状況及び健全化判断比率'!B33)</f>
        <v>水道事業特別会計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IF('各会計、関係団体の財政状況及び健全化判断比率'!B36="","",'各会計、関係団体の財政状況及び健全化判断比率'!B36)</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にしはりま環境事務組合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国民健康保険診療所特別会計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IF('各会計、関係団体の財政状況及び健全化判断比率'!B34="","",'各会計、関係団体の財政状況及び健全化判断比率'!B34)</f>
        <v>病院事業特別会計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IF('各会計、関係団体の財政状況及び健全化判断比率'!B37="","",'各会計、関係団体の財政状況及び健全化判断比率'!B37)</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西はりま消防組合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IF('各会計、関係団体の財政状況及び健全化判断比率'!B35="","",'各会計、関係団体の財政状況及び健全化判断比率'!B35)</f>
        <v>農業共済事業特別会計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兵庫県市町村職員退職手当組合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兵庫県市町交通災害共済組合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訪問看護事業特別会計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兵庫県町議会議員公務災害補償組合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兵庫県後期高齢者医療広域連合（一般会計）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兵庫県後期高齢者医療広域連合（特別会計）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w+jgbLCb8UEfltg3eaprGfot/KU12VZpQDvMSyzTRPbBoYqMc9z9kGcT3sv6szeJxh5V+iSOPqzNX4HxQSnmQ==" saltValue="5xToxGMZ70/o4Xhk7Bf9/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561</v>
      </c>
      <c r="D34" s="1244"/>
      <c r="E34" s="1245"/>
      <c r="F34" s="32">
        <v>6.24</v>
      </c>
      <c r="G34" s="33">
        <v>4.9800000000000004</v>
      </c>
      <c r="H34" s="33">
        <v>4.51</v>
      </c>
      <c r="I34" s="33">
        <v>4.3</v>
      </c>
      <c r="J34" s="34">
        <v>3.9</v>
      </c>
      <c r="K34" s="22"/>
      <c r="L34" s="22"/>
      <c r="M34" s="22"/>
      <c r="N34" s="22"/>
      <c r="O34" s="22"/>
      <c r="P34" s="22"/>
    </row>
    <row r="35" spans="1:16" ht="39" customHeight="1" x14ac:dyDescent="0.15">
      <c r="A35" s="22"/>
      <c r="B35" s="35"/>
      <c r="C35" s="1238" t="s">
        <v>562</v>
      </c>
      <c r="D35" s="1239"/>
      <c r="E35" s="1240"/>
      <c r="F35" s="36">
        <v>5.38</v>
      </c>
      <c r="G35" s="37">
        <v>6.54</v>
      </c>
      <c r="H35" s="37">
        <v>2.91</v>
      </c>
      <c r="I35" s="37">
        <v>3</v>
      </c>
      <c r="J35" s="38">
        <v>2.94</v>
      </c>
      <c r="K35" s="22"/>
      <c r="L35" s="22"/>
      <c r="M35" s="22"/>
      <c r="N35" s="22"/>
      <c r="O35" s="22"/>
      <c r="P35" s="22"/>
    </row>
    <row r="36" spans="1:16" ht="39" customHeight="1" x14ac:dyDescent="0.15">
      <c r="A36" s="22"/>
      <c r="B36" s="35"/>
      <c r="C36" s="1238" t="s">
        <v>563</v>
      </c>
      <c r="D36" s="1239"/>
      <c r="E36" s="1240"/>
      <c r="F36" s="36">
        <v>0.18</v>
      </c>
      <c r="G36" s="37" t="s">
        <v>564</v>
      </c>
      <c r="H36" s="37">
        <v>0.09</v>
      </c>
      <c r="I36" s="37">
        <v>1.1599999999999999</v>
      </c>
      <c r="J36" s="38">
        <v>0.63</v>
      </c>
      <c r="K36" s="22"/>
      <c r="L36" s="22"/>
      <c r="M36" s="22"/>
      <c r="N36" s="22"/>
      <c r="O36" s="22"/>
      <c r="P36" s="22"/>
    </row>
    <row r="37" spans="1:16" ht="39" customHeight="1" x14ac:dyDescent="0.15">
      <c r="A37" s="22"/>
      <c r="B37" s="35"/>
      <c r="C37" s="1238" t="s">
        <v>565</v>
      </c>
      <c r="D37" s="1239"/>
      <c r="E37" s="1240"/>
      <c r="F37" s="36">
        <v>0.41</v>
      </c>
      <c r="G37" s="37">
        <v>0.39</v>
      </c>
      <c r="H37" s="37">
        <v>0.39</v>
      </c>
      <c r="I37" s="37">
        <v>0.4</v>
      </c>
      <c r="J37" s="38">
        <v>0.41</v>
      </c>
      <c r="K37" s="22"/>
      <c r="L37" s="22"/>
      <c r="M37" s="22"/>
      <c r="N37" s="22"/>
      <c r="O37" s="22"/>
      <c r="P37" s="22"/>
    </row>
    <row r="38" spans="1:16" ht="39" customHeight="1" x14ac:dyDescent="0.15">
      <c r="A38" s="22"/>
      <c r="B38" s="35"/>
      <c r="C38" s="1238" t="s">
        <v>566</v>
      </c>
      <c r="D38" s="1239"/>
      <c r="E38" s="1240"/>
      <c r="F38" s="36">
        <v>0.19</v>
      </c>
      <c r="G38" s="37">
        <v>0.47</v>
      </c>
      <c r="H38" s="37">
        <v>0.28000000000000003</v>
      </c>
      <c r="I38" s="37">
        <v>0.41</v>
      </c>
      <c r="J38" s="38">
        <v>0.25</v>
      </c>
      <c r="K38" s="22"/>
      <c r="L38" s="22"/>
      <c r="M38" s="22"/>
      <c r="N38" s="22"/>
      <c r="O38" s="22"/>
      <c r="P38" s="22"/>
    </row>
    <row r="39" spans="1:16" ht="39" customHeight="1" x14ac:dyDescent="0.15">
      <c r="A39" s="22"/>
      <c r="B39" s="35"/>
      <c r="C39" s="1238" t="s">
        <v>567</v>
      </c>
      <c r="D39" s="1239"/>
      <c r="E39" s="1240"/>
      <c r="F39" s="36">
        <v>0.06</v>
      </c>
      <c r="G39" s="37">
        <v>0.06</v>
      </c>
      <c r="H39" s="37">
        <v>7.0000000000000007E-2</v>
      </c>
      <c r="I39" s="37">
        <v>0.06</v>
      </c>
      <c r="J39" s="38">
        <v>0.08</v>
      </c>
      <c r="K39" s="22"/>
      <c r="L39" s="22"/>
      <c r="M39" s="22"/>
      <c r="N39" s="22"/>
      <c r="O39" s="22"/>
      <c r="P39" s="22"/>
    </row>
    <row r="40" spans="1:16" ht="39" customHeight="1" x14ac:dyDescent="0.15">
      <c r="A40" s="22"/>
      <c r="B40" s="35"/>
      <c r="C40" s="1238" t="s">
        <v>568</v>
      </c>
      <c r="D40" s="1239"/>
      <c r="E40" s="1240"/>
      <c r="F40" s="36">
        <v>0.04</v>
      </c>
      <c r="G40" s="37">
        <v>0</v>
      </c>
      <c r="H40" s="37">
        <v>0</v>
      </c>
      <c r="I40" s="37">
        <v>0</v>
      </c>
      <c r="J40" s="38">
        <v>0</v>
      </c>
      <c r="K40" s="22"/>
      <c r="L40" s="22"/>
      <c r="M40" s="22"/>
      <c r="N40" s="22"/>
      <c r="O40" s="22"/>
      <c r="P40" s="22"/>
    </row>
    <row r="41" spans="1:16" ht="39" customHeight="1" x14ac:dyDescent="0.15">
      <c r="A41" s="22"/>
      <c r="B41" s="35"/>
      <c r="C41" s="1238" t="s">
        <v>569</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570</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571</v>
      </c>
      <c r="D43" s="1242"/>
      <c r="E43" s="1243"/>
      <c r="F43" s="41">
        <v>7.0000000000000007E-2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DKfpOT4GEXIWUUrq6jWtcFk/Fh08RhUFaw9LDRTUNkym3l/v4sUhBwPcoi03qog6y7k7qCyXKZuuXmhG1hSYA==" saltValue="k/k5DKX/8DLQpwBhZQNi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3417</v>
      </c>
      <c r="L45" s="60">
        <v>3408</v>
      </c>
      <c r="M45" s="60">
        <v>3221</v>
      </c>
      <c r="N45" s="60">
        <v>2763</v>
      </c>
      <c r="O45" s="61">
        <v>2581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48"/>
      <c r="C48" s="1249"/>
      <c r="D48" s="62"/>
      <c r="E48" s="1254" t="s">
        <v>15</v>
      </c>
      <c r="F48" s="1254"/>
      <c r="G48" s="1254"/>
      <c r="H48" s="1254"/>
      <c r="I48" s="1254"/>
      <c r="J48" s="1255"/>
      <c r="K48" s="63">
        <v>2106</v>
      </c>
      <c r="L48" s="64">
        <v>2105</v>
      </c>
      <c r="M48" s="64">
        <v>1957</v>
      </c>
      <c r="N48" s="64">
        <v>1922</v>
      </c>
      <c r="O48" s="65">
        <v>1883</v>
      </c>
      <c r="P48" s="48"/>
      <c r="Q48" s="48"/>
      <c r="R48" s="48"/>
      <c r="S48" s="48"/>
      <c r="T48" s="48"/>
      <c r="U48" s="48"/>
    </row>
    <row r="49" spans="1:21" ht="30.75" customHeight="1" x14ac:dyDescent="0.15">
      <c r="A49" s="48"/>
      <c r="B49" s="1248"/>
      <c r="C49" s="1249"/>
      <c r="D49" s="62"/>
      <c r="E49" s="1254" t="s">
        <v>16</v>
      </c>
      <c r="F49" s="1254"/>
      <c r="G49" s="1254"/>
      <c r="H49" s="1254"/>
      <c r="I49" s="1254"/>
      <c r="J49" s="1255"/>
      <c r="K49" s="63">
        <v>58</v>
      </c>
      <c r="L49" s="64">
        <v>108</v>
      </c>
      <c r="M49" s="64">
        <v>212</v>
      </c>
      <c r="N49" s="64">
        <v>213</v>
      </c>
      <c r="O49" s="65">
        <v>213</v>
      </c>
      <c r="P49" s="48"/>
      <c r="Q49" s="48"/>
      <c r="R49" s="48"/>
      <c r="S49" s="48"/>
      <c r="T49" s="48"/>
      <c r="U49" s="48"/>
    </row>
    <row r="50" spans="1:21" ht="30.75" customHeight="1" x14ac:dyDescent="0.15">
      <c r="A50" s="48"/>
      <c r="B50" s="1248"/>
      <c r="C50" s="1249"/>
      <c r="D50" s="62"/>
      <c r="E50" s="1254" t="s">
        <v>17</v>
      </c>
      <c r="F50" s="1254"/>
      <c r="G50" s="1254"/>
      <c r="H50" s="1254"/>
      <c r="I50" s="1254"/>
      <c r="J50" s="1255"/>
      <c r="K50" s="63">
        <v>4</v>
      </c>
      <c r="L50" s="64">
        <v>0</v>
      </c>
      <c r="M50" s="64" t="s">
        <v>515</v>
      </c>
      <c r="N50" s="64" t="s">
        <v>515</v>
      </c>
      <c r="O50" s="65" t="s">
        <v>515</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2</v>
      </c>
      <c r="M51" s="64">
        <v>1</v>
      </c>
      <c r="N51" s="64">
        <v>2</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3876</v>
      </c>
      <c r="L52" s="64">
        <v>3870</v>
      </c>
      <c r="M52" s="64">
        <v>3735</v>
      </c>
      <c r="N52" s="64">
        <v>3597</v>
      </c>
      <c r="O52" s="65">
        <v>3632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1710</v>
      </c>
      <c r="L53" s="69">
        <v>1753</v>
      </c>
      <c r="M53" s="69">
        <v>1656</v>
      </c>
      <c r="N53" s="69">
        <v>1303</v>
      </c>
      <c r="O53" s="70">
        <v>1046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596</v>
      </c>
      <c r="L57" s="83" t="s">
        <v>597</v>
      </c>
      <c r="M57" s="83" t="s">
        <v>596</v>
      </c>
      <c r="N57" s="83" t="s">
        <v>600</v>
      </c>
      <c r="O57" s="84" t="s">
        <v>596</v>
      </c>
    </row>
    <row r="58" spans="1:21" ht="31.5" customHeight="1" thickBot="1" x14ac:dyDescent="0.2">
      <c r="B58" s="1264"/>
      <c r="C58" s="1265"/>
      <c r="D58" s="1269" t="s">
        <v>27</v>
      </c>
      <c r="E58" s="1270"/>
      <c r="F58" s="1270"/>
      <c r="G58" s="1270"/>
      <c r="H58" s="1270"/>
      <c r="I58" s="1270"/>
      <c r="J58" s="1271"/>
      <c r="K58" s="85" t="s">
        <v>596</v>
      </c>
      <c r="L58" s="86" t="s">
        <v>598</v>
      </c>
      <c r="M58" s="86" t="s">
        <v>599</v>
      </c>
      <c r="N58" s="86" t="s">
        <v>601</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KsFz6TnKvuri9RwfII+i526XsxVz5A2akStiioziTfozmJPAnAt6Uzz02pj79FOmcvlYrzovPf/qHr4GdDAjA==" saltValue="kj9WTPRaPqYwqyq8xKvn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72" t="s">
        <v>30</v>
      </c>
      <c r="C41" s="1273"/>
      <c r="D41" s="101"/>
      <c r="E41" s="1278" t="s">
        <v>31</v>
      </c>
      <c r="F41" s="1278"/>
      <c r="G41" s="1278"/>
      <c r="H41" s="1279"/>
      <c r="I41" s="102">
        <v>31474</v>
      </c>
      <c r="J41" s="103">
        <v>31178</v>
      </c>
      <c r="K41" s="103">
        <v>30009</v>
      </c>
      <c r="L41" s="103">
        <v>30258</v>
      </c>
      <c r="M41" s="104">
        <v>30655</v>
      </c>
    </row>
    <row r="42" spans="2:13" ht="27.75" customHeight="1" x14ac:dyDescent="0.15">
      <c r="B42" s="1274"/>
      <c r="C42" s="1275"/>
      <c r="D42" s="105"/>
      <c r="E42" s="1280" t="s">
        <v>32</v>
      </c>
      <c r="F42" s="1280"/>
      <c r="G42" s="1280"/>
      <c r="H42" s="1281"/>
      <c r="I42" s="106" t="s">
        <v>515</v>
      </c>
      <c r="J42" s="107" t="s">
        <v>515</v>
      </c>
      <c r="K42" s="107" t="s">
        <v>515</v>
      </c>
      <c r="L42" s="107" t="s">
        <v>515</v>
      </c>
      <c r="M42" s="108" t="s">
        <v>515</v>
      </c>
    </row>
    <row r="43" spans="2:13" ht="27.75" customHeight="1" x14ac:dyDescent="0.15">
      <c r="B43" s="1274"/>
      <c r="C43" s="1275"/>
      <c r="D43" s="105"/>
      <c r="E43" s="1280" t="s">
        <v>33</v>
      </c>
      <c r="F43" s="1280"/>
      <c r="G43" s="1280"/>
      <c r="H43" s="1281"/>
      <c r="I43" s="106">
        <v>27541</v>
      </c>
      <c r="J43" s="107">
        <v>27004</v>
      </c>
      <c r="K43" s="107">
        <v>25625</v>
      </c>
      <c r="L43" s="107">
        <v>23840</v>
      </c>
      <c r="M43" s="108">
        <v>21797</v>
      </c>
    </row>
    <row r="44" spans="2:13" ht="27.75" customHeight="1" x14ac:dyDescent="0.15">
      <c r="B44" s="1274"/>
      <c r="C44" s="1275"/>
      <c r="D44" s="105"/>
      <c r="E44" s="1280" t="s">
        <v>34</v>
      </c>
      <c r="F44" s="1280"/>
      <c r="G44" s="1280"/>
      <c r="H44" s="1281"/>
      <c r="I44" s="106">
        <v>2302</v>
      </c>
      <c r="J44" s="107">
        <v>2215</v>
      </c>
      <c r="K44" s="107">
        <v>2035</v>
      </c>
      <c r="L44" s="107">
        <v>1839</v>
      </c>
      <c r="M44" s="108">
        <v>1642</v>
      </c>
    </row>
    <row r="45" spans="2:13" ht="27.75" customHeight="1" x14ac:dyDescent="0.15">
      <c r="B45" s="1274"/>
      <c r="C45" s="1275"/>
      <c r="D45" s="105"/>
      <c r="E45" s="1280" t="s">
        <v>35</v>
      </c>
      <c r="F45" s="1280"/>
      <c r="G45" s="1280"/>
      <c r="H45" s="1281"/>
      <c r="I45" s="106">
        <v>3077</v>
      </c>
      <c r="J45" s="107">
        <v>2759</v>
      </c>
      <c r="K45" s="107">
        <v>2773</v>
      </c>
      <c r="L45" s="107">
        <v>2909</v>
      </c>
      <c r="M45" s="108">
        <v>2658</v>
      </c>
    </row>
    <row r="46" spans="2:13" ht="27.75" customHeight="1" x14ac:dyDescent="0.15">
      <c r="B46" s="1274"/>
      <c r="C46" s="1275"/>
      <c r="D46" s="109"/>
      <c r="E46" s="1280" t="s">
        <v>36</v>
      </c>
      <c r="F46" s="1280"/>
      <c r="G46" s="1280"/>
      <c r="H46" s="1281"/>
      <c r="I46" s="106" t="s">
        <v>515</v>
      </c>
      <c r="J46" s="107" t="s">
        <v>515</v>
      </c>
      <c r="K46" s="107" t="s">
        <v>515</v>
      </c>
      <c r="L46" s="107" t="s">
        <v>515</v>
      </c>
      <c r="M46" s="108" t="s">
        <v>515</v>
      </c>
    </row>
    <row r="47" spans="2:13" ht="27.75" customHeight="1" x14ac:dyDescent="0.15">
      <c r="B47" s="1274"/>
      <c r="C47" s="1275"/>
      <c r="D47" s="110"/>
      <c r="E47" s="1282" t="s">
        <v>37</v>
      </c>
      <c r="F47" s="1283"/>
      <c r="G47" s="1283"/>
      <c r="H47" s="1284"/>
      <c r="I47" s="106" t="s">
        <v>515</v>
      </c>
      <c r="J47" s="107" t="s">
        <v>515</v>
      </c>
      <c r="K47" s="107" t="s">
        <v>515</v>
      </c>
      <c r="L47" s="107" t="s">
        <v>515</v>
      </c>
      <c r="M47" s="108" t="s">
        <v>515</v>
      </c>
    </row>
    <row r="48" spans="2:13" ht="27.75" customHeight="1" x14ac:dyDescent="0.15">
      <c r="B48" s="1274"/>
      <c r="C48" s="1275"/>
      <c r="D48" s="105"/>
      <c r="E48" s="1280" t="s">
        <v>38</v>
      </c>
      <c r="F48" s="1280"/>
      <c r="G48" s="1280"/>
      <c r="H48" s="1281"/>
      <c r="I48" s="106" t="s">
        <v>515</v>
      </c>
      <c r="J48" s="107" t="s">
        <v>515</v>
      </c>
      <c r="K48" s="107" t="s">
        <v>515</v>
      </c>
      <c r="L48" s="107" t="s">
        <v>515</v>
      </c>
      <c r="M48" s="108" t="s">
        <v>515</v>
      </c>
    </row>
    <row r="49" spans="2:13" ht="27.75" customHeight="1" x14ac:dyDescent="0.15">
      <c r="B49" s="1276"/>
      <c r="C49" s="1277"/>
      <c r="D49" s="105"/>
      <c r="E49" s="1280" t="s">
        <v>39</v>
      </c>
      <c r="F49" s="1280"/>
      <c r="G49" s="1280"/>
      <c r="H49" s="1281"/>
      <c r="I49" s="106" t="s">
        <v>515</v>
      </c>
      <c r="J49" s="107" t="s">
        <v>515</v>
      </c>
      <c r="K49" s="107" t="s">
        <v>515</v>
      </c>
      <c r="L49" s="107" t="s">
        <v>515</v>
      </c>
      <c r="M49" s="108" t="s">
        <v>515</v>
      </c>
    </row>
    <row r="50" spans="2:13" ht="27.75" customHeight="1" x14ac:dyDescent="0.15">
      <c r="B50" s="1285" t="s">
        <v>40</v>
      </c>
      <c r="C50" s="1286"/>
      <c r="D50" s="111"/>
      <c r="E50" s="1280" t="s">
        <v>41</v>
      </c>
      <c r="F50" s="1280"/>
      <c r="G50" s="1280"/>
      <c r="H50" s="1281"/>
      <c r="I50" s="106">
        <v>5705</v>
      </c>
      <c r="J50" s="107">
        <v>5721</v>
      </c>
      <c r="K50" s="107">
        <v>5688</v>
      </c>
      <c r="L50" s="107">
        <v>5692</v>
      </c>
      <c r="M50" s="108">
        <v>5997</v>
      </c>
    </row>
    <row r="51" spans="2:13" ht="27.75" customHeight="1" x14ac:dyDescent="0.15">
      <c r="B51" s="1274"/>
      <c r="C51" s="1275"/>
      <c r="D51" s="105"/>
      <c r="E51" s="1280" t="s">
        <v>42</v>
      </c>
      <c r="F51" s="1280"/>
      <c r="G51" s="1280"/>
      <c r="H51" s="1281"/>
      <c r="I51" s="106">
        <v>2573</v>
      </c>
      <c r="J51" s="107">
        <v>2486</v>
      </c>
      <c r="K51" s="107">
        <v>2313</v>
      </c>
      <c r="L51" s="107">
        <v>2132</v>
      </c>
      <c r="M51" s="108">
        <v>1956</v>
      </c>
    </row>
    <row r="52" spans="2:13" ht="27.75" customHeight="1" x14ac:dyDescent="0.15">
      <c r="B52" s="1276"/>
      <c r="C52" s="1277"/>
      <c r="D52" s="105"/>
      <c r="E52" s="1280" t="s">
        <v>43</v>
      </c>
      <c r="F52" s="1280"/>
      <c r="G52" s="1280"/>
      <c r="H52" s="1281"/>
      <c r="I52" s="106">
        <v>40126</v>
      </c>
      <c r="J52" s="107">
        <v>40449</v>
      </c>
      <c r="K52" s="107">
        <v>39398</v>
      </c>
      <c r="L52" s="107">
        <v>38277</v>
      </c>
      <c r="M52" s="108">
        <v>37151</v>
      </c>
    </row>
    <row r="53" spans="2:13" ht="27.75" customHeight="1" thickBot="1" x14ac:dyDescent="0.2">
      <c r="B53" s="1287" t="s">
        <v>44</v>
      </c>
      <c r="C53" s="1288"/>
      <c r="D53" s="112"/>
      <c r="E53" s="1289" t="s">
        <v>45</v>
      </c>
      <c r="F53" s="1289"/>
      <c r="G53" s="1289"/>
      <c r="H53" s="1290"/>
      <c r="I53" s="113">
        <v>15991</v>
      </c>
      <c r="J53" s="114">
        <v>14501</v>
      </c>
      <c r="K53" s="114">
        <v>13043</v>
      </c>
      <c r="L53" s="114">
        <v>12744</v>
      </c>
      <c r="M53" s="115">
        <v>11647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H0NP4Xw3eMAH2oRsY123TFehuj5ujWl1S2YRUL6ZuKHvlLNeIBNZzHs5cZamFHiQ7ETEdxa6YLCQrJw91IXGg==" saltValue="HUyGtQQtBFsEL3nH9+Sm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48</v>
      </c>
      <c r="D55" s="1299"/>
      <c r="E55" s="1300"/>
      <c r="F55" s="127">
        <v>3094</v>
      </c>
      <c r="G55" s="127">
        <v>3103</v>
      </c>
      <c r="H55" s="128">
        <v>3110</v>
      </c>
    </row>
    <row r="56" spans="2:8" ht="52.5" customHeight="1" x14ac:dyDescent="0.15">
      <c r="B56" s="129"/>
      <c r="C56" s="1301" t="s">
        <v>49</v>
      </c>
      <c r="D56" s="1301"/>
      <c r="E56" s="1302"/>
      <c r="F56" s="130">
        <v>183</v>
      </c>
      <c r="G56" s="130">
        <v>167</v>
      </c>
      <c r="H56" s="131">
        <v>177</v>
      </c>
    </row>
    <row r="57" spans="2:8" ht="53.25" customHeight="1" x14ac:dyDescent="0.15">
      <c r="B57" s="129"/>
      <c r="C57" s="1303" t="s">
        <v>50</v>
      </c>
      <c r="D57" s="1303"/>
      <c r="E57" s="1304"/>
      <c r="F57" s="132">
        <v>4572</v>
      </c>
      <c r="G57" s="132">
        <v>4573</v>
      </c>
      <c r="H57" s="133">
        <v>4170</v>
      </c>
    </row>
    <row r="58" spans="2:8" ht="45.75" customHeight="1" x14ac:dyDescent="0.15">
      <c r="B58" s="134"/>
      <c r="C58" s="1291" t="s">
        <v>591</v>
      </c>
      <c r="D58" s="1292"/>
      <c r="E58" s="1293"/>
      <c r="F58" s="135">
        <v>2508</v>
      </c>
      <c r="G58" s="135">
        <v>2506</v>
      </c>
      <c r="H58" s="136">
        <v>2081</v>
      </c>
    </row>
    <row r="59" spans="2:8" ht="45.75" customHeight="1" x14ac:dyDescent="0.15">
      <c r="B59" s="134"/>
      <c r="C59" s="1291" t="s">
        <v>592</v>
      </c>
      <c r="D59" s="1292"/>
      <c r="E59" s="1293"/>
      <c r="F59" s="135">
        <v>713</v>
      </c>
      <c r="G59" s="135">
        <v>713</v>
      </c>
      <c r="H59" s="136">
        <v>713</v>
      </c>
    </row>
    <row r="60" spans="2:8" ht="45.75" customHeight="1" x14ac:dyDescent="0.15">
      <c r="B60" s="134"/>
      <c r="C60" s="1291" t="s">
        <v>593</v>
      </c>
      <c r="D60" s="1292"/>
      <c r="E60" s="1293"/>
      <c r="F60" s="135">
        <v>634</v>
      </c>
      <c r="G60" s="135">
        <v>638</v>
      </c>
      <c r="H60" s="136">
        <v>641</v>
      </c>
    </row>
    <row r="61" spans="2:8" ht="45.75" customHeight="1" x14ac:dyDescent="0.15">
      <c r="B61" s="134"/>
      <c r="C61" s="1291" t="s">
        <v>594</v>
      </c>
      <c r="D61" s="1292"/>
      <c r="E61" s="1293"/>
      <c r="F61" s="135">
        <v>420</v>
      </c>
      <c r="G61" s="135">
        <v>420</v>
      </c>
      <c r="H61" s="136">
        <v>420</v>
      </c>
    </row>
    <row r="62" spans="2:8" ht="45.75" customHeight="1" thickBot="1" x14ac:dyDescent="0.2">
      <c r="B62" s="137"/>
      <c r="C62" s="1294" t="s">
        <v>595</v>
      </c>
      <c r="D62" s="1295"/>
      <c r="E62" s="1296"/>
      <c r="F62" s="138">
        <v>116</v>
      </c>
      <c r="G62" s="138">
        <v>124</v>
      </c>
      <c r="H62" s="139">
        <v>132</v>
      </c>
    </row>
    <row r="63" spans="2:8" ht="52.5" customHeight="1" thickBot="1" x14ac:dyDescent="0.2">
      <c r="B63" s="140"/>
      <c r="C63" s="1297" t="s">
        <v>51</v>
      </c>
      <c r="D63" s="1297"/>
      <c r="E63" s="1298"/>
      <c r="F63" s="141">
        <v>7849</v>
      </c>
      <c r="G63" s="141">
        <v>7843</v>
      </c>
      <c r="H63" s="142">
        <v>7457</v>
      </c>
    </row>
    <row r="64" spans="2:8" ht="15" customHeight="1" x14ac:dyDescent="0.15"/>
    <row r="65" ht="0" hidden="1" customHeight="1" x14ac:dyDescent="0.15"/>
    <row r="66" ht="0" hidden="1" customHeight="1" x14ac:dyDescent="0.15"/>
  </sheetData>
  <sheetProtection algorithmName="SHA-512" hashValue="9+eBCUIXMFmdisQd2JrsKId8SsmuDQmzXRRvNL8qXo26cVyt+n1iX8QTFd415SGFkTCVxQUxGGl53lYCQGsH4A==" saltValue="IoU6nj466oRmFLbPW/l+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topLeftCell="AM1" zoomScale="85" zoomScaleNormal="85"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617</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556</v>
      </c>
      <c r="BQ50" s="1311"/>
      <c r="BR50" s="1311"/>
      <c r="BS50" s="1311"/>
      <c r="BT50" s="1311"/>
      <c r="BU50" s="1311"/>
      <c r="BV50" s="1311"/>
      <c r="BW50" s="1311"/>
      <c r="BX50" s="1311" t="s">
        <v>557</v>
      </c>
      <c r="BY50" s="1311"/>
      <c r="BZ50" s="1311"/>
      <c r="CA50" s="1311"/>
      <c r="CB50" s="1311"/>
      <c r="CC50" s="1311"/>
      <c r="CD50" s="1311"/>
      <c r="CE50" s="1311"/>
      <c r="CF50" s="1311" t="s">
        <v>558</v>
      </c>
      <c r="CG50" s="1311"/>
      <c r="CH50" s="1311"/>
      <c r="CI50" s="1311"/>
      <c r="CJ50" s="1311"/>
      <c r="CK50" s="1311"/>
      <c r="CL50" s="1311"/>
      <c r="CM50" s="1311"/>
      <c r="CN50" s="1311" t="s">
        <v>559</v>
      </c>
      <c r="CO50" s="1311"/>
      <c r="CP50" s="1311"/>
      <c r="CQ50" s="1311"/>
      <c r="CR50" s="1311"/>
      <c r="CS50" s="1311"/>
      <c r="CT50" s="1311"/>
      <c r="CU50" s="1311"/>
      <c r="CV50" s="1311" t="s">
        <v>560</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606</v>
      </c>
      <c r="AO51" s="1310"/>
      <c r="AP51" s="1310"/>
      <c r="AQ51" s="1310"/>
      <c r="AR51" s="1310"/>
      <c r="AS51" s="1310"/>
      <c r="AT51" s="1310"/>
      <c r="AU51" s="1310"/>
      <c r="AV51" s="1310"/>
      <c r="AW51" s="1310"/>
      <c r="AX51" s="1310"/>
      <c r="AY51" s="1310"/>
      <c r="AZ51" s="1310"/>
      <c r="BA51" s="1310"/>
      <c r="BB51" s="1310" t="s">
        <v>607</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122.8</v>
      </c>
      <c r="BY51" s="1307"/>
      <c r="BZ51" s="1307"/>
      <c r="CA51" s="1307"/>
      <c r="CB51" s="1307"/>
      <c r="CC51" s="1307"/>
      <c r="CD51" s="1307"/>
      <c r="CE51" s="1307"/>
      <c r="CF51" s="1307">
        <v>110.6</v>
      </c>
      <c r="CG51" s="1307"/>
      <c r="CH51" s="1307"/>
      <c r="CI51" s="1307"/>
      <c r="CJ51" s="1307"/>
      <c r="CK51" s="1307"/>
      <c r="CL51" s="1307"/>
      <c r="CM51" s="1307"/>
      <c r="CN51" s="1307">
        <v>111.1</v>
      </c>
      <c r="CO51" s="1307"/>
      <c r="CP51" s="1307"/>
      <c r="CQ51" s="1307"/>
      <c r="CR51" s="1307"/>
      <c r="CS51" s="1307"/>
      <c r="CT51" s="1307"/>
      <c r="CU51" s="1307"/>
      <c r="CV51" s="1307">
        <v>102.6</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608</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58.1</v>
      </c>
      <c r="BY53" s="1307"/>
      <c r="BZ53" s="1307"/>
      <c r="CA53" s="1307"/>
      <c r="CB53" s="1307"/>
      <c r="CC53" s="1307"/>
      <c r="CD53" s="1307"/>
      <c r="CE53" s="1307"/>
      <c r="CF53" s="1307">
        <v>59.8</v>
      </c>
      <c r="CG53" s="1307"/>
      <c r="CH53" s="1307"/>
      <c r="CI53" s="1307"/>
      <c r="CJ53" s="1307"/>
      <c r="CK53" s="1307"/>
      <c r="CL53" s="1307"/>
      <c r="CM53" s="1307"/>
      <c r="CN53" s="1307">
        <v>60.5</v>
      </c>
      <c r="CO53" s="1307"/>
      <c r="CP53" s="1307"/>
      <c r="CQ53" s="1307"/>
      <c r="CR53" s="1307"/>
      <c r="CS53" s="1307"/>
      <c r="CT53" s="1307"/>
      <c r="CU53" s="1307"/>
      <c r="CV53" s="1307">
        <v>61.6</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609</v>
      </c>
      <c r="AO55" s="1311"/>
      <c r="AP55" s="1311"/>
      <c r="AQ55" s="1311"/>
      <c r="AR55" s="1311"/>
      <c r="AS55" s="1311"/>
      <c r="AT55" s="1311"/>
      <c r="AU55" s="1311"/>
      <c r="AV55" s="1311"/>
      <c r="AW55" s="1311"/>
      <c r="AX55" s="1311"/>
      <c r="AY55" s="1311"/>
      <c r="AZ55" s="1311"/>
      <c r="BA55" s="1311"/>
      <c r="BB55" s="1310" t="s">
        <v>607</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56.8</v>
      </c>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610</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v>
      </c>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556</v>
      </c>
      <c r="BQ72" s="1311"/>
      <c r="BR72" s="1311"/>
      <c r="BS72" s="1311"/>
      <c r="BT72" s="1311"/>
      <c r="BU72" s="1311"/>
      <c r="BV72" s="1311"/>
      <c r="BW72" s="1311"/>
      <c r="BX72" s="1311" t="s">
        <v>557</v>
      </c>
      <c r="BY72" s="1311"/>
      <c r="BZ72" s="1311"/>
      <c r="CA72" s="1311"/>
      <c r="CB72" s="1311"/>
      <c r="CC72" s="1311"/>
      <c r="CD72" s="1311"/>
      <c r="CE72" s="1311"/>
      <c r="CF72" s="1311" t="s">
        <v>558</v>
      </c>
      <c r="CG72" s="1311"/>
      <c r="CH72" s="1311"/>
      <c r="CI72" s="1311"/>
      <c r="CJ72" s="1311"/>
      <c r="CK72" s="1311"/>
      <c r="CL72" s="1311"/>
      <c r="CM72" s="1311"/>
      <c r="CN72" s="1311" t="s">
        <v>559</v>
      </c>
      <c r="CO72" s="1311"/>
      <c r="CP72" s="1311"/>
      <c r="CQ72" s="1311"/>
      <c r="CR72" s="1311"/>
      <c r="CS72" s="1311"/>
      <c r="CT72" s="1311"/>
      <c r="CU72" s="1311"/>
      <c r="CV72" s="1311" t="s">
        <v>560</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606</v>
      </c>
      <c r="AO73" s="1310"/>
      <c r="AP73" s="1310"/>
      <c r="AQ73" s="1310"/>
      <c r="AR73" s="1310"/>
      <c r="AS73" s="1310"/>
      <c r="AT73" s="1310"/>
      <c r="AU73" s="1310"/>
      <c r="AV73" s="1310"/>
      <c r="AW73" s="1310"/>
      <c r="AX73" s="1310"/>
      <c r="AY73" s="1310"/>
      <c r="AZ73" s="1310"/>
      <c r="BA73" s="1310"/>
      <c r="BB73" s="1310" t="s">
        <v>607</v>
      </c>
      <c r="BC73" s="1310"/>
      <c r="BD73" s="1310"/>
      <c r="BE73" s="1310"/>
      <c r="BF73" s="1310"/>
      <c r="BG73" s="1310"/>
      <c r="BH73" s="1310"/>
      <c r="BI73" s="1310"/>
      <c r="BJ73" s="1310"/>
      <c r="BK73" s="1310"/>
      <c r="BL73" s="1310"/>
      <c r="BM73" s="1310"/>
      <c r="BN73" s="1310"/>
      <c r="BO73" s="1310"/>
      <c r="BP73" s="1307">
        <v>136.5</v>
      </c>
      <c r="BQ73" s="1307"/>
      <c r="BR73" s="1307"/>
      <c r="BS73" s="1307"/>
      <c r="BT73" s="1307"/>
      <c r="BU73" s="1307"/>
      <c r="BV73" s="1307"/>
      <c r="BW73" s="1307"/>
      <c r="BX73" s="1307">
        <v>122.8</v>
      </c>
      <c r="BY73" s="1307"/>
      <c r="BZ73" s="1307"/>
      <c r="CA73" s="1307"/>
      <c r="CB73" s="1307"/>
      <c r="CC73" s="1307"/>
      <c r="CD73" s="1307"/>
      <c r="CE73" s="1307"/>
      <c r="CF73" s="1307">
        <v>110.6</v>
      </c>
      <c r="CG73" s="1307"/>
      <c r="CH73" s="1307"/>
      <c r="CI73" s="1307"/>
      <c r="CJ73" s="1307"/>
      <c r="CK73" s="1307"/>
      <c r="CL73" s="1307"/>
      <c r="CM73" s="1307"/>
      <c r="CN73" s="1307">
        <v>111.1</v>
      </c>
      <c r="CO73" s="1307"/>
      <c r="CP73" s="1307"/>
      <c r="CQ73" s="1307"/>
      <c r="CR73" s="1307"/>
      <c r="CS73" s="1307"/>
      <c r="CT73" s="1307"/>
      <c r="CU73" s="1307"/>
      <c r="CV73" s="1307">
        <v>102.6</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612</v>
      </c>
      <c r="BC75" s="1310"/>
      <c r="BD75" s="1310"/>
      <c r="BE75" s="1310"/>
      <c r="BF75" s="1310"/>
      <c r="BG75" s="1310"/>
      <c r="BH75" s="1310"/>
      <c r="BI75" s="1310"/>
      <c r="BJ75" s="1310"/>
      <c r="BK75" s="1310"/>
      <c r="BL75" s="1310"/>
      <c r="BM75" s="1310"/>
      <c r="BN75" s="1310"/>
      <c r="BO75" s="1310"/>
      <c r="BP75" s="1307">
        <v>15.1</v>
      </c>
      <c r="BQ75" s="1307"/>
      <c r="BR75" s="1307"/>
      <c r="BS75" s="1307"/>
      <c r="BT75" s="1307"/>
      <c r="BU75" s="1307"/>
      <c r="BV75" s="1307"/>
      <c r="BW75" s="1307"/>
      <c r="BX75" s="1307">
        <v>15</v>
      </c>
      <c r="BY75" s="1307"/>
      <c r="BZ75" s="1307"/>
      <c r="CA75" s="1307"/>
      <c r="CB75" s="1307"/>
      <c r="CC75" s="1307"/>
      <c r="CD75" s="1307"/>
      <c r="CE75" s="1307"/>
      <c r="CF75" s="1307">
        <v>14.5</v>
      </c>
      <c r="CG75" s="1307"/>
      <c r="CH75" s="1307"/>
      <c r="CI75" s="1307"/>
      <c r="CJ75" s="1307"/>
      <c r="CK75" s="1307"/>
      <c r="CL75" s="1307"/>
      <c r="CM75" s="1307"/>
      <c r="CN75" s="1307">
        <v>13.4</v>
      </c>
      <c r="CO75" s="1307"/>
      <c r="CP75" s="1307"/>
      <c r="CQ75" s="1307"/>
      <c r="CR75" s="1307"/>
      <c r="CS75" s="1307"/>
      <c r="CT75" s="1307"/>
      <c r="CU75" s="1307"/>
      <c r="CV75" s="1307">
        <v>11.5</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613</v>
      </c>
      <c r="AO77" s="1311"/>
      <c r="AP77" s="1311"/>
      <c r="AQ77" s="1311"/>
      <c r="AR77" s="1311"/>
      <c r="AS77" s="1311"/>
      <c r="AT77" s="1311"/>
      <c r="AU77" s="1311"/>
      <c r="AV77" s="1311"/>
      <c r="AW77" s="1311"/>
      <c r="AX77" s="1311"/>
      <c r="AY77" s="1311"/>
      <c r="AZ77" s="1311"/>
      <c r="BA77" s="1311"/>
      <c r="BB77" s="1310" t="s">
        <v>607</v>
      </c>
      <c r="BC77" s="1310"/>
      <c r="BD77" s="1310"/>
      <c r="BE77" s="1310"/>
      <c r="BF77" s="1310"/>
      <c r="BG77" s="1310"/>
      <c r="BH77" s="1310"/>
      <c r="BI77" s="1310"/>
      <c r="BJ77" s="1310"/>
      <c r="BK77" s="1310"/>
      <c r="BL77" s="1310"/>
      <c r="BM77" s="1310"/>
      <c r="BN77" s="1310"/>
      <c r="BO77" s="1310"/>
      <c r="BP77" s="1307">
        <v>48.6</v>
      </c>
      <c r="BQ77" s="1307"/>
      <c r="BR77" s="1307"/>
      <c r="BS77" s="1307"/>
      <c r="BT77" s="1307"/>
      <c r="BU77" s="1307"/>
      <c r="BV77" s="1307"/>
      <c r="BW77" s="1307"/>
      <c r="BX77" s="1307">
        <v>56.8</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612</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10.199999999999999</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rUthTC5w12GNEnNjmgaPlj49Hs7KYF5Qyi9daRTE4HMmncjw0uijj/d/CwnxmRBSp31UjIH32egperFQHKUw==" saltValue="Na0JonUAahUMq7LYAyrst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opLeftCell="E95" zoomScale="70" zoomScaleNormal="70" zoomScaleSheetLayoutView="70" workbookViewId="0">
      <selection activeCell="AG109" sqref="AG10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f7d26Im7scDLYxzS8W/MmtVoR9W4g45Q2LJEo43ZKXuGn+RI5TZD5SsJAkylJtPmzdco9mT33YeQjdSsvt4zg==" saltValue="7e+njEb/k0sp1y1Nd+Z9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abSelected="1" topLeftCell="A83" zoomScale="85" zoomScaleNormal="85" zoomScaleSheetLayoutView="55" workbookViewId="0">
      <selection activeCell="BJ113" sqref="BJ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UhYlmXF/MUdxpCRhDyOlzO6hWtaFx6PmO9uNlt01Jl+UYNjvYYNJWoqQotPGNfSBnBe43ueZlcI4zo4dwi+lw==" saltValue="BMAZqPruAStNCfFowjl2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65334</v>
      </c>
      <c r="E3" s="161"/>
      <c r="F3" s="162">
        <v>83623</v>
      </c>
      <c r="G3" s="163"/>
      <c r="H3" s="164"/>
    </row>
    <row r="4" spans="1:8" x14ac:dyDescent="0.15">
      <c r="A4" s="165"/>
      <c r="B4" s="166"/>
      <c r="C4" s="167"/>
      <c r="D4" s="168">
        <v>38559</v>
      </c>
      <c r="E4" s="169"/>
      <c r="F4" s="170">
        <v>48787</v>
      </c>
      <c r="G4" s="171"/>
      <c r="H4" s="172"/>
    </row>
    <row r="5" spans="1:8" x14ac:dyDescent="0.15">
      <c r="A5" s="153" t="s">
        <v>548</v>
      </c>
      <c r="B5" s="158"/>
      <c r="C5" s="159"/>
      <c r="D5" s="160">
        <v>76630</v>
      </c>
      <c r="E5" s="161"/>
      <c r="F5" s="162">
        <v>81768</v>
      </c>
      <c r="G5" s="163"/>
      <c r="H5" s="164"/>
    </row>
    <row r="6" spans="1:8" x14ac:dyDescent="0.15">
      <c r="A6" s="165"/>
      <c r="B6" s="166"/>
      <c r="C6" s="167"/>
      <c r="D6" s="168">
        <v>52647</v>
      </c>
      <c r="E6" s="169"/>
      <c r="F6" s="170">
        <v>37917</v>
      </c>
      <c r="G6" s="171"/>
      <c r="H6" s="172"/>
    </row>
    <row r="7" spans="1:8" x14ac:dyDescent="0.15">
      <c r="A7" s="153" t="s">
        <v>549</v>
      </c>
      <c r="B7" s="158"/>
      <c r="C7" s="159"/>
      <c r="D7" s="160">
        <v>62743</v>
      </c>
      <c r="E7" s="161"/>
      <c r="F7" s="162">
        <v>65876</v>
      </c>
      <c r="G7" s="163"/>
      <c r="H7" s="164"/>
    </row>
    <row r="8" spans="1:8" x14ac:dyDescent="0.15">
      <c r="A8" s="165"/>
      <c r="B8" s="166"/>
      <c r="C8" s="167"/>
      <c r="D8" s="168">
        <v>46408</v>
      </c>
      <c r="E8" s="169"/>
      <c r="F8" s="170">
        <v>36484</v>
      </c>
      <c r="G8" s="171"/>
      <c r="H8" s="172"/>
    </row>
    <row r="9" spans="1:8" x14ac:dyDescent="0.15">
      <c r="A9" s="153" t="s">
        <v>550</v>
      </c>
      <c r="B9" s="158"/>
      <c r="C9" s="159"/>
      <c r="D9" s="160">
        <v>77993</v>
      </c>
      <c r="E9" s="161"/>
      <c r="F9" s="162">
        <v>68468</v>
      </c>
      <c r="G9" s="163"/>
      <c r="H9" s="164"/>
    </row>
    <row r="10" spans="1:8" x14ac:dyDescent="0.15">
      <c r="A10" s="165"/>
      <c r="B10" s="166"/>
      <c r="C10" s="167"/>
      <c r="D10" s="168">
        <v>46244</v>
      </c>
      <c r="E10" s="169"/>
      <c r="F10" s="170">
        <v>34140</v>
      </c>
      <c r="G10" s="171"/>
      <c r="H10" s="172"/>
    </row>
    <row r="11" spans="1:8" x14ac:dyDescent="0.15">
      <c r="A11" s="153" t="s">
        <v>551</v>
      </c>
      <c r="B11" s="158"/>
      <c r="C11" s="159"/>
      <c r="D11" s="160">
        <v>75825</v>
      </c>
      <c r="E11" s="161"/>
      <c r="F11" s="162">
        <v>69729</v>
      </c>
      <c r="G11" s="163"/>
      <c r="H11" s="164"/>
    </row>
    <row r="12" spans="1:8" x14ac:dyDescent="0.15">
      <c r="A12" s="165"/>
      <c r="B12" s="166"/>
      <c r="C12" s="173"/>
      <c r="D12" s="168">
        <v>55050</v>
      </c>
      <c r="E12" s="169"/>
      <c r="F12" s="170">
        <v>38908</v>
      </c>
      <c r="G12" s="171"/>
      <c r="H12" s="172"/>
    </row>
    <row r="13" spans="1:8" x14ac:dyDescent="0.15">
      <c r="A13" s="153"/>
      <c r="B13" s="158"/>
      <c r="C13" s="174"/>
      <c r="D13" s="175">
        <v>71705</v>
      </c>
      <c r="E13" s="176"/>
      <c r="F13" s="177">
        <v>73893</v>
      </c>
      <c r="G13" s="178"/>
      <c r="H13" s="164"/>
    </row>
    <row r="14" spans="1:8" x14ac:dyDescent="0.15">
      <c r="A14" s="165"/>
      <c r="B14" s="166"/>
      <c r="C14" s="167"/>
      <c r="D14" s="168">
        <v>47782</v>
      </c>
      <c r="E14" s="169"/>
      <c r="F14" s="170">
        <v>39247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5.38</v>
      </c>
      <c r="C19" s="179">
        <f>ROUND(VALUE(SUBSTITUTE(実質収支比率等に係る経年分析!G$48,"▲","-")),2)</f>
        <v>6.55</v>
      </c>
      <c r="D19" s="179">
        <f>ROUND(VALUE(SUBSTITUTE(実質収支比率等に係る経年分析!H$48,"▲","-")),2)</f>
        <v>2.92</v>
      </c>
      <c r="E19" s="179">
        <f>ROUND(VALUE(SUBSTITUTE(実質収支比率等に係る経年分析!I$48,"▲","-")),2)</f>
        <v>3.01</v>
      </c>
      <c r="F19" s="179">
        <f>ROUND(VALUE(SUBSTITUTE(実質収支比率等に係る経年分析!J$48,"▲","-")),2)</f>
        <v>2.95</v>
      </c>
    </row>
    <row r="20" spans="1:11" x14ac:dyDescent="0.15">
      <c r="A20" s="179" t="s">
        <v>55</v>
      </c>
      <c r="B20" s="179">
        <f>ROUND(VALUE(SUBSTITUTE(実質収支比率等に係る経年分析!F$47,"▲","-")),2)</f>
        <v>19.53</v>
      </c>
      <c r="C20" s="179">
        <f>ROUND(VALUE(SUBSTITUTE(実質収支比率等に係る経年分析!G$47,"▲","-")),2)</f>
        <v>19.93</v>
      </c>
      <c r="D20" s="179">
        <f>ROUND(VALUE(SUBSTITUTE(実質収支比率等に係る経年分析!H$47,"▲","-")),2)</f>
        <v>20.18</v>
      </c>
      <c r="E20" s="179">
        <f>ROUND(VALUE(SUBSTITUTE(実質収支比率等に係る経年分析!I$47,"▲","-")),2)</f>
        <v>20.84</v>
      </c>
      <c r="F20" s="179">
        <f>ROUND(VALUE(SUBSTITUTE(実質収支比率等に係る経年分析!J$47,"▲","-")),2)</f>
        <v>20.99</v>
      </c>
    </row>
    <row r="21" spans="1:11" x14ac:dyDescent="0.15">
      <c r="A21" s="179" t="s">
        <v>56</v>
      </c>
      <c r="B21" s="179">
        <f>IF(ISNUMBER(VALUE(SUBSTITUTE(実質収支比率等に係る経年分析!F$49,"▲","-"))),ROUND(VALUE(SUBSTITUTE(実質収支比率等に係る経年分析!F$49,"▲","-")),2),NA())</f>
        <v>6.6</v>
      </c>
      <c r="C21" s="179">
        <f>IF(ISNUMBER(VALUE(SUBSTITUTE(実質収支比率等に係る経年分析!G$49,"▲","-"))),ROUND(VALUE(SUBSTITUTE(実質収支比率等に係る経年分析!G$49,"▲","-")),2),NA())</f>
        <v>6.36</v>
      </c>
      <c r="D21" s="179">
        <f>IF(ISNUMBER(VALUE(SUBSTITUTE(実質収支比率等に係る経年分析!H$49,"▲","-"))),ROUND(VALUE(SUBSTITUTE(実質収支比率等に係る経年分析!H$49,"▲","-")),2),NA())</f>
        <v>0.12</v>
      </c>
      <c r="E21" s="179">
        <f>IF(ISNUMBER(VALUE(SUBSTITUTE(実質収支比率等に係る経年分析!I$49,"▲","-"))),ROUND(VALUE(SUBSTITUTE(実質収支比率等に係る経年分析!I$49,"▲","-")),2),NA())</f>
        <v>2.33</v>
      </c>
      <c r="F21" s="179">
        <f>IF(ISNUMBER(VALUE(SUBSTITUTE(実質収支比率等に係る経年分析!J$49,"▲","-"))),ROUND(VALUE(SUBSTITUTE(実質収支比率等に係る経年分析!J$49,"▲","-")),2),NA())</f>
        <v>2.67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15">
      <c r="A33" s="180" t="str">
        <f>IF(連結実質赤字比率に係る赤字・黒字の構成分析!C$37="",NA(),連結実質赤字比率に係る赤字・黒字の構成分析!C$37)</f>
        <v>農業共済事業特別会計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0.41</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0.18</v>
      </c>
      <c r="D34" s="180">
        <f>IF(ROUND(VALUE(SUBSTITUTE(連結実質赤字比率に係る赤字・黒字の構成分析!G$36,"▲", "-")), 2) &lt; 0, ABS(ROUND(VALUE(SUBSTITUTE(連結実質赤字比率に係る赤字・黒字の構成分析!G$36,"▲", "-")), 2)), NA())</f>
        <v>0.98</v>
      </c>
      <c r="E34" s="180" t="e">
        <f>IF(ROUND(VALUE(SUBSTITUTE(連結実質赤字比率に係る赤字・黒字の構成分析!G$36,"▲", "-")), 2) &gt;= 0, ABS(ROUND(VALUE(SUBSTITUTE(連結実質赤字比率に係る赤字・黒字の構成分析!G$36,"▲", "-")), 2)), NA())</f>
        <v>#N/A</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1.1599999999999999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2.94</v>
      </c>
    </row>
    <row r="36" spans="1:16" x14ac:dyDescent="0.15">
      <c r="A36" s="180" t="str">
        <f>IF(連結実質赤字比率に係る赤字・黒字の構成分析!C$34="",NA(),連結実質赤字比率に係る赤字・黒字の構成分析!C$34)</f>
        <v>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4.9800000000000004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3876</v>
      </c>
      <c r="E42" s="181"/>
      <c r="F42" s="181"/>
      <c r="G42" s="181">
        <f>'実質公債費比率（分子）の構造'!L$52</f>
        <v>3870</v>
      </c>
      <c r="H42" s="181"/>
      <c r="I42" s="181"/>
      <c r="J42" s="181">
        <f>'実質公債費比率（分子）の構造'!M$52</f>
        <v>3735</v>
      </c>
      <c r="K42" s="181"/>
      <c r="L42" s="181"/>
      <c r="M42" s="181">
        <f>'実質公債費比率（分子）の構造'!N$52</f>
        <v>3597</v>
      </c>
      <c r="N42" s="181"/>
      <c r="O42" s="181"/>
      <c r="P42" s="181">
        <f>'実質公債費比率（分子）の構造'!O$52</f>
        <v>3632</v>
      </c>
    </row>
    <row r="43" spans="1:16" x14ac:dyDescent="0.15">
      <c r="A43" s="181" t="s">
        <v>64</v>
      </c>
      <c r="B43" s="181">
        <f>'実質公債費比率（分子）の構造'!K$51</f>
        <v>1</v>
      </c>
      <c r="C43" s="181"/>
      <c r="D43" s="181"/>
      <c r="E43" s="181">
        <f>'実質公債費比率（分子）の構造'!L$51</f>
        <v>2</v>
      </c>
      <c r="F43" s="181"/>
      <c r="G43" s="181"/>
      <c r="H43" s="181">
        <f>'実質公債費比率（分子）の構造'!M$51</f>
        <v>1</v>
      </c>
      <c r="I43" s="181"/>
      <c r="J43" s="181"/>
      <c r="K43" s="181">
        <f>'実質公債費比率（分子）の構造'!N$51</f>
        <v>2</v>
      </c>
      <c r="L43" s="181"/>
      <c r="M43" s="181"/>
      <c r="N43" s="181">
        <f>'実質公債費比率（分子）の構造'!O$51</f>
        <v>1</v>
      </c>
      <c r="O43" s="181"/>
      <c r="P43" s="181"/>
    </row>
    <row r="44" spans="1:16" x14ac:dyDescent="0.15">
      <c r="A44" s="181" t="s">
        <v>65</v>
      </c>
      <c r="B44" s="181">
        <f>'実質公債費比率（分子）の構造'!K$50</f>
        <v>4</v>
      </c>
      <c r="C44" s="181"/>
      <c r="D44" s="181"/>
      <c r="E44" s="181">
        <f>'実質公債費比率（分子）の構造'!L$50</f>
        <v>0</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58</v>
      </c>
      <c r="C45" s="181"/>
      <c r="D45" s="181"/>
      <c r="E45" s="181">
        <f>'実質公債費比率（分子）の構造'!L$49</f>
        <v>108</v>
      </c>
      <c r="F45" s="181"/>
      <c r="G45" s="181"/>
      <c r="H45" s="181">
        <f>'実質公債費比率（分子）の構造'!M$49</f>
        <v>212</v>
      </c>
      <c r="I45" s="181"/>
      <c r="J45" s="181"/>
      <c r="K45" s="181">
        <f>'実質公債費比率（分子）の構造'!N$49</f>
        <v>213</v>
      </c>
      <c r="L45" s="181"/>
      <c r="M45" s="181"/>
      <c r="N45" s="181">
        <f>'実質公債費比率（分子）の構造'!O$49</f>
        <v>213</v>
      </c>
      <c r="O45" s="181"/>
      <c r="P45" s="181"/>
    </row>
    <row r="46" spans="1:16" x14ac:dyDescent="0.15">
      <c r="A46" s="181" t="s">
        <v>67</v>
      </c>
      <c r="B46" s="181">
        <f>'実質公債費比率（分子）の構造'!K$48</f>
        <v>2106</v>
      </c>
      <c r="C46" s="181"/>
      <c r="D46" s="181"/>
      <c r="E46" s="181">
        <f>'実質公債費比率（分子）の構造'!L$48</f>
        <v>2105</v>
      </c>
      <c r="F46" s="181"/>
      <c r="G46" s="181"/>
      <c r="H46" s="181">
        <f>'実質公債費比率（分子）の構造'!M$48</f>
        <v>1957</v>
      </c>
      <c r="I46" s="181"/>
      <c r="J46" s="181"/>
      <c r="K46" s="181">
        <f>'実質公債費比率（分子）の構造'!N$48</f>
        <v>1922</v>
      </c>
      <c r="L46" s="181"/>
      <c r="M46" s="181"/>
      <c r="N46" s="181">
        <f>'実質公債費比率（分子）の構造'!O$48</f>
        <v>1883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3417</v>
      </c>
      <c r="C49" s="181"/>
      <c r="D49" s="181"/>
      <c r="E49" s="181">
        <f>'実質公債費比率（分子）の構造'!L$45</f>
        <v>3408</v>
      </c>
      <c r="F49" s="181"/>
      <c r="G49" s="181"/>
      <c r="H49" s="181">
        <f>'実質公債費比率（分子）の構造'!M$45</f>
        <v>3221</v>
      </c>
      <c r="I49" s="181"/>
      <c r="J49" s="181"/>
      <c r="K49" s="181">
        <f>'実質公債費比率（分子）の構造'!N$45</f>
        <v>2763</v>
      </c>
      <c r="L49" s="181"/>
      <c r="M49" s="181"/>
      <c r="N49" s="181">
        <f>'実質公債費比率（分子）の構造'!O$45</f>
        <v>2581</v>
      </c>
      <c r="O49" s="181"/>
      <c r="P49" s="181"/>
    </row>
    <row r="50" spans="1:16" x14ac:dyDescent="0.15">
      <c r="A50" s="181" t="s">
        <v>71</v>
      </c>
      <c r="B50" s="181" t="e">
        <f>NA()</f>
        <v>#N/A</v>
      </c>
      <c r="C50" s="181">
        <f>IF(ISNUMBER('実質公債費比率（分子）の構造'!K$53),'実質公債費比率（分子）の構造'!K$53,NA())</f>
        <v>1710</v>
      </c>
      <c r="D50" s="181" t="e">
        <f>NA()</f>
        <v>#N/A</v>
      </c>
      <c r="E50" s="181" t="e">
        <f>NA()</f>
        <v>#N/A</v>
      </c>
      <c r="F50" s="181">
        <f>IF(ISNUMBER('実質公債費比率（分子）の構造'!L$53),'実質公債費比率（分子）の構造'!L$53,NA())</f>
        <v>1753</v>
      </c>
      <c r="G50" s="181" t="e">
        <f>NA()</f>
        <v>#N/A</v>
      </c>
      <c r="H50" s="181" t="e">
        <f>NA()</f>
        <v>#N/A</v>
      </c>
      <c r="I50" s="181">
        <f>IF(ISNUMBER('実質公債費比率（分子）の構造'!M$53),'実質公債費比率（分子）の構造'!M$53,NA())</f>
        <v>1656</v>
      </c>
      <c r="J50" s="181" t="e">
        <f>NA()</f>
        <v>#N/A</v>
      </c>
      <c r="K50" s="181" t="e">
        <f>NA()</f>
        <v>#N/A</v>
      </c>
      <c r="L50" s="181">
        <f>IF(ISNUMBER('実質公債費比率（分子）の構造'!N$53),'実質公債費比率（分子）の構造'!N$53,NA())</f>
        <v>1303</v>
      </c>
      <c r="M50" s="181" t="e">
        <f>NA()</f>
        <v>#N/A</v>
      </c>
      <c r="N50" s="181" t="e">
        <f>NA()</f>
        <v>#N/A</v>
      </c>
      <c r="O50" s="181">
        <f>IF(ISNUMBER('実質公債費比率（分子）の構造'!O$53),'実質公債費比率（分子）の構造'!O$53,NA())</f>
        <v>1046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40126</v>
      </c>
      <c r="E56" s="180"/>
      <c r="F56" s="180"/>
      <c r="G56" s="180">
        <f>'将来負担比率（分子）の構造'!J$52</f>
        <v>40449</v>
      </c>
      <c r="H56" s="180"/>
      <c r="I56" s="180"/>
      <c r="J56" s="180">
        <f>'将来負担比率（分子）の構造'!K$52</f>
        <v>39398</v>
      </c>
      <c r="K56" s="180"/>
      <c r="L56" s="180"/>
      <c r="M56" s="180">
        <f>'将来負担比率（分子）の構造'!L$52</f>
        <v>38277</v>
      </c>
      <c r="N56" s="180"/>
      <c r="O56" s="180"/>
      <c r="P56" s="180">
        <f>'将来負担比率（分子）の構造'!M$52</f>
        <v>37151</v>
      </c>
    </row>
    <row r="57" spans="1:16" x14ac:dyDescent="0.15">
      <c r="A57" s="180" t="s">
        <v>42</v>
      </c>
      <c r="B57" s="180"/>
      <c r="C57" s="180"/>
      <c r="D57" s="180">
        <f>'将来負担比率（分子）の構造'!I$51</f>
        <v>2573</v>
      </c>
      <c r="E57" s="180"/>
      <c r="F57" s="180"/>
      <c r="G57" s="180">
        <f>'将来負担比率（分子）の構造'!J$51</f>
        <v>2486</v>
      </c>
      <c r="H57" s="180"/>
      <c r="I57" s="180"/>
      <c r="J57" s="180">
        <f>'将来負担比率（分子）の構造'!K$51</f>
        <v>2313</v>
      </c>
      <c r="K57" s="180"/>
      <c r="L57" s="180"/>
      <c r="M57" s="180">
        <f>'将来負担比率（分子）の構造'!L$51</f>
        <v>2132</v>
      </c>
      <c r="N57" s="180"/>
      <c r="O57" s="180"/>
      <c r="P57" s="180">
        <f>'将来負担比率（分子）の構造'!M$51</f>
        <v>1956</v>
      </c>
    </row>
    <row r="58" spans="1:16" x14ac:dyDescent="0.15">
      <c r="A58" s="180" t="s">
        <v>41</v>
      </c>
      <c r="B58" s="180"/>
      <c r="C58" s="180"/>
      <c r="D58" s="180">
        <f>'将来負担比率（分子）の構造'!I$50</f>
        <v>5705</v>
      </c>
      <c r="E58" s="180"/>
      <c r="F58" s="180"/>
      <c r="G58" s="180">
        <f>'将来負担比率（分子）の構造'!J$50</f>
        <v>5721</v>
      </c>
      <c r="H58" s="180"/>
      <c r="I58" s="180"/>
      <c r="J58" s="180">
        <f>'将来負担比率（分子）の構造'!K$50</f>
        <v>5688</v>
      </c>
      <c r="K58" s="180"/>
      <c r="L58" s="180"/>
      <c r="M58" s="180">
        <f>'将来負担比率（分子）の構造'!L$50</f>
        <v>5692</v>
      </c>
      <c r="N58" s="180"/>
      <c r="O58" s="180"/>
      <c r="P58" s="180">
        <f>'将来負担比率（分子）の構造'!M$50</f>
        <v>5997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3077</v>
      </c>
      <c r="C62" s="180"/>
      <c r="D62" s="180"/>
      <c r="E62" s="180">
        <f>'将来負担比率（分子）の構造'!J$45</f>
        <v>2759</v>
      </c>
      <c r="F62" s="180"/>
      <c r="G62" s="180"/>
      <c r="H62" s="180">
        <f>'将来負担比率（分子）の構造'!K$45</f>
        <v>2773</v>
      </c>
      <c r="I62" s="180"/>
      <c r="J62" s="180"/>
      <c r="K62" s="180">
        <f>'将来負担比率（分子）の構造'!L$45</f>
        <v>2909</v>
      </c>
      <c r="L62" s="180"/>
      <c r="M62" s="180"/>
      <c r="N62" s="180">
        <f>'将来負担比率（分子）の構造'!M$45</f>
        <v>2658</v>
      </c>
      <c r="O62" s="180"/>
      <c r="P62" s="180"/>
    </row>
    <row r="63" spans="1:16" x14ac:dyDescent="0.15">
      <c r="A63" s="180" t="s">
        <v>34</v>
      </c>
      <c r="B63" s="180">
        <f>'将来負担比率（分子）の構造'!I$44</f>
        <v>2302</v>
      </c>
      <c r="C63" s="180"/>
      <c r="D63" s="180"/>
      <c r="E63" s="180">
        <f>'将来負担比率（分子）の構造'!J$44</f>
        <v>2215</v>
      </c>
      <c r="F63" s="180"/>
      <c r="G63" s="180"/>
      <c r="H63" s="180">
        <f>'将来負担比率（分子）の構造'!K$44</f>
        <v>2035</v>
      </c>
      <c r="I63" s="180"/>
      <c r="J63" s="180"/>
      <c r="K63" s="180">
        <f>'将来負担比率（分子）の構造'!L$44</f>
        <v>1839</v>
      </c>
      <c r="L63" s="180"/>
      <c r="M63" s="180"/>
      <c r="N63" s="180">
        <f>'将来負担比率（分子）の構造'!M$44</f>
        <v>1642</v>
      </c>
      <c r="O63" s="180"/>
      <c r="P63" s="180"/>
    </row>
    <row r="64" spans="1:16" x14ac:dyDescent="0.15">
      <c r="A64" s="180" t="s">
        <v>33</v>
      </c>
      <c r="B64" s="180">
        <f>'将来負担比率（分子）の構造'!I$43</f>
        <v>27541</v>
      </c>
      <c r="C64" s="180"/>
      <c r="D64" s="180"/>
      <c r="E64" s="180">
        <f>'将来負担比率（分子）の構造'!J$43</f>
        <v>27004</v>
      </c>
      <c r="F64" s="180"/>
      <c r="G64" s="180"/>
      <c r="H64" s="180">
        <f>'将来負担比率（分子）の構造'!K$43</f>
        <v>25625</v>
      </c>
      <c r="I64" s="180"/>
      <c r="J64" s="180"/>
      <c r="K64" s="180">
        <f>'将来負担比率（分子）の構造'!L$43</f>
        <v>23840</v>
      </c>
      <c r="L64" s="180"/>
      <c r="M64" s="180"/>
      <c r="N64" s="180">
        <f>'将来負担比率（分子）の構造'!M$43</f>
        <v>21797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31474</v>
      </c>
      <c r="C66" s="180"/>
      <c r="D66" s="180"/>
      <c r="E66" s="180">
        <f>'将来負担比率（分子）の構造'!J$41</f>
        <v>31178</v>
      </c>
      <c r="F66" s="180"/>
      <c r="G66" s="180"/>
      <c r="H66" s="180">
        <f>'将来負担比率（分子）の構造'!K$41</f>
        <v>30009</v>
      </c>
      <c r="I66" s="180"/>
      <c r="J66" s="180"/>
      <c r="K66" s="180">
        <f>'将来負担比率（分子）の構造'!L$41</f>
        <v>30258</v>
      </c>
      <c r="L66" s="180"/>
      <c r="M66" s="180"/>
      <c r="N66" s="180">
        <f>'将来負担比率（分子）の構造'!M$41</f>
        <v>30655</v>
      </c>
      <c r="O66" s="180"/>
      <c r="P66" s="180"/>
    </row>
    <row r="67" spans="1:16" x14ac:dyDescent="0.15">
      <c r="A67" s="180" t="s">
        <v>75</v>
      </c>
      <c r="B67" s="180" t="e">
        <f>NA()</f>
        <v>#N/A</v>
      </c>
      <c r="C67" s="180">
        <f>IF(ISNUMBER('将来負担比率（分子）の構造'!I$53), IF('将来負担比率（分子）の構造'!I$53 &lt; 0, 0, '将来負担比率（分子）の構造'!I$53), NA())</f>
        <v>15991</v>
      </c>
      <c r="D67" s="180" t="e">
        <f>NA()</f>
        <v>#N/A</v>
      </c>
      <c r="E67" s="180" t="e">
        <f>NA()</f>
        <v>#N/A</v>
      </c>
      <c r="F67" s="180">
        <f>IF(ISNUMBER('将来負担比率（分子）の構造'!J$53), IF('将来負担比率（分子）の構造'!J$53 &lt; 0, 0, '将来負担比率（分子）の構造'!J$53), NA())</f>
        <v>14501</v>
      </c>
      <c r="G67" s="180" t="e">
        <f>NA()</f>
        <v>#N/A</v>
      </c>
      <c r="H67" s="180" t="e">
        <f>NA()</f>
        <v>#N/A</v>
      </c>
      <c r="I67" s="180">
        <f>IF(ISNUMBER('将来負担比率（分子）の構造'!K$53), IF('将来負担比率（分子）の構造'!K$53 &lt; 0, 0, '将来負担比率（分子）の構造'!K$53), NA())</f>
        <v>13043</v>
      </c>
      <c r="J67" s="180" t="e">
        <f>NA()</f>
        <v>#N/A</v>
      </c>
      <c r="K67" s="180" t="e">
        <f>NA()</f>
        <v>#N/A</v>
      </c>
      <c r="L67" s="180">
        <f>IF(ISNUMBER('将来負担比率（分子）の構造'!L$53), IF('将来負担比率（分子）の構造'!L$53 &lt; 0, 0, '将来負担比率（分子）の構造'!L$53), NA())</f>
        <v>12744</v>
      </c>
      <c r="M67" s="180" t="e">
        <f>NA()</f>
        <v>#N/A</v>
      </c>
      <c r="N67" s="180" t="e">
        <f>NA()</f>
        <v>#N/A</v>
      </c>
      <c r="O67" s="180">
        <f>IF(ISNUMBER('将来負担比率（分子）の構造'!M$53), IF('将来負担比率（分子）の構造'!M$53 &lt; 0, 0, '将来負担比率（分子）の構造'!M$53), NA())</f>
        <v>11647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3094</v>
      </c>
      <c r="C72" s="184">
        <f>基金残高に係る経年分析!G55</f>
        <v>3103</v>
      </c>
      <c r="D72" s="184">
        <f>基金残高に係る経年分析!H55</f>
        <v>3110</v>
      </c>
    </row>
    <row r="73" spans="1:16" x14ac:dyDescent="0.15">
      <c r="A73" s="183" t="s">
        <v>78</v>
      </c>
      <c r="B73" s="184">
        <f>基金残高に係る経年分析!F56</f>
        <v>183</v>
      </c>
      <c r="C73" s="184">
        <f>基金残高に係る経年分析!G56</f>
        <v>167</v>
      </c>
      <c r="D73" s="184">
        <f>基金残高に係る経年分析!H56</f>
        <v>177</v>
      </c>
    </row>
    <row r="74" spans="1:16" x14ac:dyDescent="0.15">
      <c r="A74" s="183" t="s">
        <v>79</v>
      </c>
      <c r="B74" s="184">
        <f>基金残高に係る経年分析!F57</f>
        <v>4572</v>
      </c>
      <c r="C74" s="184">
        <f>基金残高に係る経年分析!G57</f>
        <v>4573</v>
      </c>
      <c r="D74" s="184">
        <f>基金残高に係る経年分析!H57</f>
        <v>4170</v>
      </c>
    </row>
  </sheetData>
  <sheetProtection algorithmName="SHA-512" hashValue="PMR2kU3Kk2svE6dbrj+7b2ZPriVO0leT3kl8r6MOAjn5YUgBxvXxWGuFxTrRbX7KBqxV/x8aKvhfrjxQtNSCdg==" saltValue="OfFEbYK9ECsEDqym17YT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4531495</v>
      </c>
      <c r="S5" s="669"/>
      <c r="T5" s="669"/>
      <c r="U5" s="669"/>
      <c r="V5" s="669"/>
      <c r="W5" s="669"/>
      <c r="X5" s="669"/>
      <c r="Y5" s="670"/>
      <c r="Z5" s="671">
        <v>18.2</v>
      </c>
      <c r="AA5" s="671"/>
      <c r="AB5" s="671"/>
      <c r="AC5" s="671"/>
      <c r="AD5" s="672">
        <v>4422253</v>
      </c>
      <c r="AE5" s="672"/>
      <c r="AF5" s="672"/>
      <c r="AG5" s="672"/>
      <c r="AH5" s="672"/>
      <c r="AI5" s="672"/>
      <c r="AJ5" s="672"/>
      <c r="AK5" s="672"/>
      <c r="AL5" s="673">
        <v>31</v>
      </c>
      <c r="AM5" s="674"/>
      <c r="AN5" s="674"/>
      <c r="AO5" s="675"/>
      <c r="AP5" s="665" t="s">
        <v>224</v>
      </c>
      <c r="AQ5" s="666"/>
      <c r="AR5" s="666"/>
      <c r="AS5" s="666"/>
      <c r="AT5" s="666"/>
      <c r="AU5" s="666"/>
      <c r="AV5" s="666"/>
      <c r="AW5" s="666"/>
      <c r="AX5" s="666"/>
      <c r="AY5" s="666"/>
      <c r="AZ5" s="666"/>
      <c r="BA5" s="666"/>
      <c r="BB5" s="666"/>
      <c r="BC5" s="666"/>
      <c r="BD5" s="666"/>
      <c r="BE5" s="666"/>
      <c r="BF5" s="667"/>
      <c r="BG5" s="679">
        <v>4421199</v>
      </c>
      <c r="BH5" s="680"/>
      <c r="BI5" s="680"/>
      <c r="BJ5" s="680"/>
      <c r="BK5" s="680"/>
      <c r="BL5" s="680"/>
      <c r="BM5" s="680"/>
      <c r="BN5" s="681"/>
      <c r="BO5" s="682">
        <v>97.6</v>
      </c>
      <c r="BP5" s="682"/>
      <c r="BQ5" s="682"/>
      <c r="BR5" s="682"/>
      <c r="BS5" s="683" t="s">
        <v>138</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180572</v>
      </c>
      <c r="S6" s="680"/>
      <c r="T6" s="680"/>
      <c r="U6" s="680"/>
      <c r="V6" s="680"/>
      <c r="W6" s="680"/>
      <c r="X6" s="680"/>
      <c r="Y6" s="681"/>
      <c r="Z6" s="682">
        <v>0.7</v>
      </c>
      <c r="AA6" s="682"/>
      <c r="AB6" s="682"/>
      <c r="AC6" s="682"/>
      <c r="AD6" s="683">
        <v>180572</v>
      </c>
      <c r="AE6" s="683"/>
      <c r="AF6" s="683"/>
      <c r="AG6" s="683"/>
      <c r="AH6" s="683"/>
      <c r="AI6" s="683"/>
      <c r="AJ6" s="683"/>
      <c r="AK6" s="683"/>
      <c r="AL6" s="684">
        <v>1.3</v>
      </c>
      <c r="AM6" s="685"/>
      <c r="AN6" s="685"/>
      <c r="AO6" s="686"/>
      <c r="AP6" s="676" t="s">
        <v>229</v>
      </c>
      <c r="AQ6" s="677"/>
      <c r="AR6" s="677"/>
      <c r="AS6" s="677"/>
      <c r="AT6" s="677"/>
      <c r="AU6" s="677"/>
      <c r="AV6" s="677"/>
      <c r="AW6" s="677"/>
      <c r="AX6" s="677"/>
      <c r="AY6" s="677"/>
      <c r="AZ6" s="677"/>
      <c r="BA6" s="677"/>
      <c r="BB6" s="677"/>
      <c r="BC6" s="677"/>
      <c r="BD6" s="677"/>
      <c r="BE6" s="677"/>
      <c r="BF6" s="678"/>
      <c r="BG6" s="679">
        <v>4421199</v>
      </c>
      <c r="BH6" s="680"/>
      <c r="BI6" s="680"/>
      <c r="BJ6" s="680"/>
      <c r="BK6" s="680"/>
      <c r="BL6" s="680"/>
      <c r="BM6" s="680"/>
      <c r="BN6" s="681"/>
      <c r="BO6" s="682">
        <v>97.6</v>
      </c>
      <c r="BP6" s="682"/>
      <c r="BQ6" s="682"/>
      <c r="BR6" s="682"/>
      <c r="BS6" s="683" t="s">
        <v>129</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158278</v>
      </c>
      <c r="CS6" s="680"/>
      <c r="CT6" s="680"/>
      <c r="CU6" s="680"/>
      <c r="CV6" s="680"/>
      <c r="CW6" s="680"/>
      <c r="CX6" s="680"/>
      <c r="CY6" s="681"/>
      <c r="CZ6" s="673">
        <v>0.7</v>
      </c>
      <c r="DA6" s="674"/>
      <c r="DB6" s="674"/>
      <c r="DC6" s="693"/>
      <c r="DD6" s="688" t="s">
        <v>129</v>
      </c>
      <c r="DE6" s="680"/>
      <c r="DF6" s="680"/>
      <c r="DG6" s="680"/>
      <c r="DH6" s="680"/>
      <c r="DI6" s="680"/>
      <c r="DJ6" s="680"/>
      <c r="DK6" s="680"/>
      <c r="DL6" s="680"/>
      <c r="DM6" s="680"/>
      <c r="DN6" s="680"/>
      <c r="DO6" s="680"/>
      <c r="DP6" s="681"/>
      <c r="DQ6" s="688">
        <v>158278</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8755</v>
      </c>
      <c r="S7" s="680"/>
      <c r="T7" s="680"/>
      <c r="U7" s="680"/>
      <c r="V7" s="680"/>
      <c r="W7" s="680"/>
      <c r="X7" s="680"/>
      <c r="Y7" s="681"/>
      <c r="Z7" s="682">
        <v>0</v>
      </c>
      <c r="AA7" s="682"/>
      <c r="AB7" s="682"/>
      <c r="AC7" s="682"/>
      <c r="AD7" s="683">
        <v>8755</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1749614</v>
      </c>
      <c r="BH7" s="680"/>
      <c r="BI7" s="680"/>
      <c r="BJ7" s="680"/>
      <c r="BK7" s="680"/>
      <c r="BL7" s="680"/>
      <c r="BM7" s="680"/>
      <c r="BN7" s="681"/>
      <c r="BO7" s="682">
        <v>38.6</v>
      </c>
      <c r="BP7" s="682"/>
      <c r="BQ7" s="682"/>
      <c r="BR7" s="682"/>
      <c r="BS7" s="683" t="s">
        <v>129</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3033870</v>
      </c>
      <c r="CS7" s="680"/>
      <c r="CT7" s="680"/>
      <c r="CU7" s="680"/>
      <c r="CV7" s="680"/>
      <c r="CW7" s="680"/>
      <c r="CX7" s="680"/>
      <c r="CY7" s="681"/>
      <c r="CZ7" s="682">
        <v>12.5</v>
      </c>
      <c r="DA7" s="682"/>
      <c r="DB7" s="682"/>
      <c r="DC7" s="682"/>
      <c r="DD7" s="688">
        <v>950169</v>
      </c>
      <c r="DE7" s="680"/>
      <c r="DF7" s="680"/>
      <c r="DG7" s="680"/>
      <c r="DH7" s="680"/>
      <c r="DI7" s="680"/>
      <c r="DJ7" s="680"/>
      <c r="DK7" s="680"/>
      <c r="DL7" s="680"/>
      <c r="DM7" s="680"/>
      <c r="DN7" s="680"/>
      <c r="DO7" s="680"/>
      <c r="DP7" s="681"/>
      <c r="DQ7" s="688">
        <v>1804912</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26199</v>
      </c>
      <c r="S8" s="680"/>
      <c r="T8" s="680"/>
      <c r="U8" s="680"/>
      <c r="V8" s="680"/>
      <c r="W8" s="680"/>
      <c r="X8" s="680"/>
      <c r="Y8" s="681"/>
      <c r="Z8" s="682">
        <v>0.1</v>
      </c>
      <c r="AA8" s="682"/>
      <c r="AB8" s="682"/>
      <c r="AC8" s="682"/>
      <c r="AD8" s="683">
        <v>26199</v>
      </c>
      <c r="AE8" s="683"/>
      <c r="AF8" s="683"/>
      <c r="AG8" s="683"/>
      <c r="AH8" s="683"/>
      <c r="AI8" s="683"/>
      <c r="AJ8" s="683"/>
      <c r="AK8" s="683"/>
      <c r="AL8" s="684">
        <v>0.2</v>
      </c>
      <c r="AM8" s="685"/>
      <c r="AN8" s="685"/>
      <c r="AO8" s="686"/>
      <c r="AP8" s="676" t="s">
        <v>235</v>
      </c>
      <c r="AQ8" s="677"/>
      <c r="AR8" s="677"/>
      <c r="AS8" s="677"/>
      <c r="AT8" s="677"/>
      <c r="AU8" s="677"/>
      <c r="AV8" s="677"/>
      <c r="AW8" s="677"/>
      <c r="AX8" s="677"/>
      <c r="AY8" s="677"/>
      <c r="AZ8" s="677"/>
      <c r="BA8" s="677"/>
      <c r="BB8" s="677"/>
      <c r="BC8" s="677"/>
      <c r="BD8" s="677"/>
      <c r="BE8" s="677"/>
      <c r="BF8" s="678"/>
      <c r="BG8" s="679">
        <v>67771</v>
      </c>
      <c r="BH8" s="680"/>
      <c r="BI8" s="680"/>
      <c r="BJ8" s="680"/>
      <c r="BK8" s="680"/>
      <c r="BL8" s="680"/>
      <c r="BM8" s="680"/>
      <c r="BN8" s="681"/>
      <c r="BO8" s="682">
        <v>1.5</v>
      </c>
      <c r="BP8" s="682"/>
      <c r="BQ8" s="682"/>
      <c r="BR8" s="682"/>
      <c r="BS8" s="688" t="s">
        <v>138</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6751508</v>
      </c>
      <c r="CS8" s="680"/>
      <c r="CT8" s="680"/>
      <c r="CU8" s="680"/>
      <c r="CV8" s="680"/>
      <c r="CW8" s="680"/>
      <c r="CX8" s="680"/>
      <c r="CY8" s="681"/>
      <c r="CZ8" s="682">
        <v>27.8</v>
      </c>
      <c r="DA8" s="682"/>
      <c r="DB8" s="682"/>
      <c r="DC8" s="682"/>
      <c r="DD8" s="688">
        <v>553842</v>
      </c>
      <c r="DE8" s="680"/>
      <c r="DF8" s="680"/>
      <c r="DG8" s="680"/>
      <c r="DH8" s="680"/>
      <c r="DI8" s="680"/>
      <c r="DJ8" s="680"/>
      <c r="DK8" s="680"/>
      <c r="DL8" s="680"/>
      <c r="DM8" s="680"/>
      <c r="DN8" s="680"/>
      <c r="DO8" s="680"/>
      <c r="DP8" s="681"/>
      <c r="DQ8" s="688">
        <v>3399561</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20673</v>
      </c>
      <c r="S9" s="680"/>
      <c r="T9" s="680"/>
      <c r="U9" s="680"/>
      <c r="V9" s="680"/>
      <c r="W9" s="680"/>
      <c r="X9" s="680"/>
      <c r="Y9" s="681"/>
      <c r="Z9" s="682">
        <v>0.1</v>
      </c>
      <c r="AA9" s="682"/>
      <c r="AB9" s="682"/>
      <c r="AC9" s="682"/>
      <c r="AD9" s="683">
        <v>20673</v>
      </c>
      <c r="AE9" s="683"/>
      <c r="AF9" s="683"/>
      <c r="AG9" s="683"/>
      <c r="AH9" s="683"/>
      <c r="AI9" s="683"/>
      <c r="AJ9" s="683"/>
      <c r="AK9" s="683"/>
      <c r="AL9" s="684">
        <v>0.1</v>
      </c>
      <c r="AM9" s="685"/>
      <c r="AN9" s="685"/>
      <c r="AO9" s="686"/>
      <c r="AP9" s="676" t="s">
        <v>238</v>
      </c>
      <c r="AQ9" s="677"/>
      <c r="AR9" s="677"/>
      <c r="AS9" s="677"/>
      <c r="AT9" s="677"/>
      <c r="AU9" s="677"/>
      <c r="AV9" s="677"/>
      <c r="AW9" s="677"/>
      <c r="AX9" s="677"/>
      <c r="AY9" s="677"/>
      <c r="AZ9" s="677"/>
      <c r="BA9" s="677"/>
      <c r="BB9" s="677"/>
      <c r="BC9" s="677"/>
      <c r="BD9" s="677"/>
      <c r="BE9" s="677"/>
      <c r="BF9" s="678"/>
      <c r="BG9" s="679">
        <v>1474461</v>
      </c>
      <c r="BH9" s="680"/>
      <c r="BI9" s="680"/>
      <c r="BJ9" s="680"/>
      <c r="BK9" s="680"/>
      <c r="BL9" s="680"/>
      <c r="BM9" s="680"/>
      <c r="BN9" s="681"/>
      <c r="BO9" s="682">
        <v>32.5</v>
      </c>
      <c r="BP9" s="682"/>
      <c r="BQ9" s="682"/>
      <c r="BR9" s="682"/>
      <c r="BS9" s="688" t="s">
        <v>129</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2767820</v>
      </c>
      <c r="CS9" s="680"/>
      <c r="CT9" s="680"/>
      <c r="CU9" s="680"/>
      <c r="CV9" s="680"/>
      <c r="CW9" s="680"/>
      <c r="CX9" s="680"/>
      <c r="CY9" s="681"/>
      <c r="CZ9" s="682">
        <v>11.4</v>
      </c>
      <c r="DA9" s="682"/>
      <c r="DB9" s="682"/>
      <c r="DC9" s="682"/>
      <c r="DD9" s="688">
        <v>31872</v>
      </c>
      <c r="DE9" s="680"/>
      <c r="DF9" s="680"/>
      <c r="DG9" s="680"/>
      <c r="DH9" s="680"/>
      <c r="DI9" s="680"/>
      <c r="DJ9" s="680"/>
      <c r="DK9" s="680"/>
      <c r="DL9" s="680"/>
      <c r="DM9" s="680"/>
      <c r="DN9" s="680"/>
      <c r="DO9" s="680"/>
      <c r="DP9" s="681"/>
      <c r="DQ9" s="688">
        <v>2457845</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129</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95291</v>
      </c>
      <c r="BH10" s="680"/>
      <c r="BI10" s="680"/>
      <c r="BJ10" s="680"/>
      <c r="BK10" s="680"/>
      <c r="BL10" s="680"/>
      <c r="BM10" s="680"/>
      <c r="BN10" s="681"/>
      <c r="BO10" s="682">
        <v>2.1</v>
      </c>
      <c r="BP10" s="682"/>
      <c r="BQ10" s="682"/>
      <c r="BR10" s="682"/>
      <c r="BS10" s="688" t="s">
        <v>129</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13408</v>
      </c>
      <c r="CS10" s="680"/>
      <c r="CT10" s="680"/>
      <c r="CU10" s="680"/>
      <c r="CV10" s="680"/>
      <c r="CW10" s="680"/>
      <c r="CX10" s="680"/>
      <c r="CY10" s="681"/>
      <c r="CZ10" s="682">
        <v>0.1</v>
      </c>
      <c r="DA10" s="682"/>
      <c r="DB10" s="682"/>
      <c r="DC10" s="682"/>
      <c r="DD10" s="688" t="s">
        <v>129</v>
      </c>
      <c r="DE10" s="680"/>
      <c r="DF10" s="680"/>
      <c r="DG10" s="680"/>
      <c r="DH10" s="680"/>
      <c r="DI10" s="680"/>
      <c r="DJ10" s="680"/>
      <c r="DK10" s="680"/>
      <c r="DL10" s="680"/>
      <c r="DM10" s="680"/>
      <c r="DN10" s="680"/>
      <c r="DO10" s="680"/>
      <c r="DP10" s="681"/>
      <c r="DQ10" s="688">
        <v>11061</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244</v>
      </c>
      <c r="AE11" s="683"/>
      <c r="AF11" s="683"/>
      <c r="AG11" s="683"/>
      <c r="AH11" s="683"/>
      <c r="AI11" s="683"/>
      <c r="AJ11" s="683"/>
      <c r="AK11" s="683"/>
      <c r="AL11" s="684" t="s">
        <v>129</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112091</v>
      </c>
      <c r="BH11" s="680"/>
      <c r="BI11" s="680"/>
      <c r="BJ11" s="680"/>
      <c r="BK11" s="680"/>
      <c r="BL11" s="680"/>
      <c r="BM11" s="680"/>
      <c r="BN11" s="681"/>
      <c r="BO11" s="682">
        <v>2.5</v>
      </c>
      <c r="BP11" s="682"/>
      <c r="BQ11" s="682"/>
      <c r="BR11" s="682"/>
      <c r="BS11" s="688" t="s">
        <v>129</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1487442</v>
      </c>
      <c r="CS11" s="680"/>
      <c r="CT11" s="680"/>
      <c r="CU11" s="680"/>
      <c r="CV11" s="680"/>
      <c r="CW11" s="680"/>
      <c r="CX11" s="680"/>
      <c r="CY11" s="681"/>
      <c r="CZ11" s="682">
        <v>6.1</v>
      </c>
      <c r="DA11" s="682"/>
      <c r="DB11" s="682"/>
      <c r="DC11" s="682"/>
      <c r="DD11" s="688">
        <v>87752</v>
      </c>
      <c r="DE11" s="680"/>
      <c r="DF11" s="680"/>
      <c r="DG11" s="680"/>
      <c r="DH11" s="680"/>
      <c r="DI11" s="680"/>
      <c r="DJ11" s="680"/>
      <c r="DK11" s="680"/>
      <c r="DL11" s="680"/>
      <c r="DM11" s="680"/>
      <c r="DN11" s="680"/>
      <c r="DO11" s="680"/>
      <c r="DP11" s="681"/>
      <c r="DQ11" s="688">
        <v>981978</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674938</v>
      </c>
      <c r="S12" s="680"/>
      <c r="T12" s="680"/>
      <c r="U12" s="680"/>
      <c r="V12" s="680"/>
      <c r="W12" s="680"/>
      <c r="X12" s="680"/>
      <c r="Y12" s="681"/>
      <c r="Z12" s="682">
        <v>2.7</v>
      </c>
      <c r="AA12" s="682"/>
      <c r="AB12" s="682"/>
      <c r="AC12" s="682"/>
      <c r="AD12" s="683">
        <v>674938</v>
      </c>
      <c r="AE12" s="683"/>
      <c r="AF12" s="683"/>
      <c r="AG12" s="683"/>
      <c r="AH12" s="683"/>
      <c r="AI12" s="683"/>
      <c r="AJ12" s="683"/>
      <c r="AK12" s="683"/>
      <c r="AL12" s="684">
        <v>4.7</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2253394</v>
      </c>
      <c r="BH12" s="680"/>
      <c r="BI12" s="680"/>
      <c r="BJ12" s="680"/>
      <c r="BK12" s="680"/>
      <c r="BL12" s="680"/>
      <c r="BM12" s="680"/>
      <c r="BN12" s="681"/>
      <c r="BO12" s="682">
        <v>49.7</v>
      </c>
      <c r="BP12" s="682"/>
      <c r="BQ12" s="682"/>
      <c r="BR12" s="682"/>
      <c r="BS12" s="688" t="s">
        <v>129</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810373</v>
      </c>
      <c r="CS12" s="680"/>
      <c r="CT12" s="680"/>
      <c r="CU12" s="680"/>
      <c r="CV12" s="680"/>
      <c r="CW12" s="680"/>
      <c r="CX12" s="680"/>
      <c r="CY12" s="681"/>
      <c r="CZ12" s="682">
        <v>3.3</v>
      </c>
      <c r="DA12" s="682"/>
      <c r="DB12" s="682"/>
      <c r="DC12" s="682"/>
      <c r="DD12" s="688">
        <v>55340</v>
      </c>
      <c r="DE12" s="680"/>
      <c r="DF12" s="680"/>
      <c r="DG12" s="680"/>
      <c r="DH12" s="680"/>
      <c r="DI12" s="680"/>
      <c r="DJ12" s="680"/>
      <c r="DK12" s="680"/>
      <c r="DL12" s="680"/>
      <c r="DM12" s="680"/>
      <c r="DN12" s="680"/>
      <c r="DO12" s="680"/>
      <c r="DP12" s="681"/>
      <c r="DQ12" s="688">
        <v>366821</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6377</v>
      </c>
      <c r="S13" s="680"/>
      <c r="T13" s="680"/>
      <c r="U13" s="680"/>
      <c r="V13" s="680"/>
      <c r="W13" s="680"/>
      <c r="X13" s="680"/>
      <c r="Y13" s="681"/>
      <c r="Z13" s="682">
        <v>0</v>
      </c>
      <c r="AA13" s="682"/>
      <c r="AB13" s="682"/>
      <c r="AC13" s="682"/>
      <c r="AD13" s="683">
        <v>6377</v>
      </c>
      <c r="AE13" s="683"/>
      <c r="AF13" s="683"/>
      <c r="AG13" s="683"/>
      <c r="AH13" s="683"/>
      <c r="AI13" s="683"/>
      <c r="AJ13" s="683"/>
      <c r="AK13" s="683"/>
      <c r="AL13" s="684">
        <v>0</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2214541</v>
      </c>
      <c r="BH13" s="680"/>
      <c r="BI13" s="680"/>
      <c r="BJ13" s="680"/>
      <c r="BK13" s="680"/>
      <c r="BL13" s="680"/>
      <c r="BM13" s="680"/>
      <c r="BN13" s="681"/>
      <c r="BO13" s="682">
        <v>48.9</v>
      </c>
      <c r="BP13" s="682"/>
      <c r="BQ13" s="682"/>
      <c r="BR13" s="682"/>
      <c r="BS13" s="688" t="s">
        <v>138</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2316457</v>
      </c>
      <c r="CS13" s="680"/>
      <c r="CT13" s="680"/>
      <c r="CU13" s="680"/>
      <c r="CV13" s="680"/>
      <c r="CW13" s="680"/>
      <c r="CX13" s="680"/>
      <c r="CY13" s="681"/>
      <c r="CZ13" s="682">
        <v>9.5</v>
      </c>
      <c r="DA13" s="682"/>
      <c r="DB13" s="682"/>
      <c r="DC13" s="682"/>
      <c r="DD13" s="688">
        <v>765286</v>
      </c>
      <c r="DE13" s="680"/>
      <c r="DF13" s="680"/>
      <c r="DG13" s="680"/>
      <c r="DH13" s="680"/>
      <c r="DI13" s="680"/>
      <c r="DJ13" s="680"/>
      <c r="DK13" s="680"/>
      <c r="DL13" s="680"/>
      <c r="DM13" s="680"/>
      <c r="DN13" s="680"/>
      <c r="DO13" s="680"/>
      <c r="DP13" s="681"/>
      <c r="DQ13" s="688">
        <v>1488524</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132340</v>
      </c>
      <c r="BH14" s="680"/>
      <c r="BI14" s="680"/>
      <c r="BJ14" s="680"/>
      <c r="BK14" s="680"/>
      <c r="BL14" s="680"/>
      <c r="BM14" s="680"/>
      <c r="BN14" s="681"/>
      <c r="BO14" s="682">
        <v>2.9</v>
      </c>
      <c r="BP14" s="682"/>
      <c r="BQ14" s="682"/>
      <c r="BR14" s="682"/>
      <c r="BS14" s="688" t="s">
        <v>138</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993258</v>
      </c>
      <c r="CS14" s="680"/>
      <c r="CT14" s="680"/>
      <c r="CU14" s="680"/>
      <c r="CV14" s="680"/>
      <c r="CW14" s="680"/>
      <c r="CX14" s="680"/>
      <c r="CY14" s="681"/>
      <c r="CZ14" s="682">
        <v>4.0999999999999996</v>
      </c>
      <c r="DA14" s="682"/>
      <c r="DB14" s="682"/>
      <c r="DC14" s="682"/>
      <c r="DD14" s="688">
        <v>45163</v>
      </c>
      <c r="DE14" s="680"/>
      <c r="DF14" s="680"/>
      <c r="DG14" s="680"/>
      <c r="DH14" s="680"/>
      <c r="DI14" s="680"/>
      <c r="DJ14" s="680"/>
      <c r="DK14" s="680"/>
      <c r="DL14" s="680"/>
      <c r="DM14" s="680"/>
      <c r="DN14" s="680"/>
      <c r="DO14" s="680"/>
      <c r="DP14" s="681"/>
      <c r="DQ14" s="688">
        <v>835077</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79903</v>
      </c>
      <c r="S15" s="680"/>
      <c r="T15" s="680"/>
      <c r="U15" s="680"/>
      <c r="V15" s="680"/>
      <c r="W15" s="680"/>
      <c r="X15" s="680"/>
      <c r="Y15" s="681"/>
      <c r="Z15" s="682">
        <v>0.3</v>
      </c>
      <c r="AA15" s="682"/>
      <c r="AB15" s="682"/>
      <c r="AC15" s="682"/>
      <c r="AD15" s="683">
        <v>79903</v>
      </c>
      <c r="AE15" s="683"/>
      <c r="AF15" s="683"/>
      <c r="AG15" s="683"/>
      <c r="AH15" s="683"/>
      <c r="AI15" s="683"/>
      <c r="AJ15" s="683"/>
      <c r="AK15" s="683"/>
      <c r="AL15" s="684">
        <v>0.6</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285851</v>
      </c>
      <c r="BH15" s="680"/>
      <c r="BI15" s="680"/>
      <c r="BJ15" s="680"/>
      <c r="BK15" s="680"/>
      <c r="BL15" s="680"/>
      <c r="BM15" s="680"/>
      <c r="BN15" s="681"/>
      <c r="BO15" s="682">
        <v>6.3</v>
      </c>
      <c r="BP15" s="682"/>
      <c r="BQ15" s="682"/>
      <c r="BR15" s="682"/>
      <c r="BS15" s="688" t="s">
        <v>244</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2234503</v>
      </c>
      <c r="CS15" s="680"/>
      <c r="CT15" s="680"/>
      <c r="CU15" s="680"/>
      <c r="CV15" s="680"/>
      <c r="CW15" s="680"/>
      <c r="CX15" s="680"/>
      <c r="CY15" s="681"/>
      <c r="CZ15" s="682">
        <v>9.1999999999999993</v>
      </c>
      <c r="DA15" s="682"/>
      <c r="DB15" s="682"/>
      <c r="DC15" s="682"/>
      <c r="DD15" s="688">
        <v>392916</v>
      </c>
      <c r="DE15" s="680"/>
      <c r="DF15" s="680"/>
      <c r="DG15" s="680"/>
      <c r="DH15" s="680"/>
      <c r="DI15" s="680"/>
      <c r="DJ15" s="680"/>
      <c r="DK15" s="680"/>
      <c r="DL15" s="680"/>
      <c r="DM15" s="680"/>
      <c r="DN15" s="680"/>
      <c r="DO15" s="680"/>
      <c r="DP15" s="681"/>
      <c r="DQ15" s="688">
        <v>1707023</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244</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244</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244</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754961</v>
      </c>
      <c r="CS16" s="680"/>
      <c r="CT16" s="680"/>
      <c r="CU16" s="680"/>
      <c r="CV16" s="680"/>
      <c r="CW16" s="680"/>
      <c r="CX16" s="680"/>
      <c r="CY16" s="681"/>
      <c r="CZ16" s="682">
        <v>3.1</v>
      </c>
      <c r="DA16" s="682"/>
      <c r="DB16" s="682"/>
      <c r="DC16" s="682"/>
      <c r="DD16" s="688" t="s">
        <v>129</v>
      </c>
      <c r="DE16" s="680"/>
      <c r="DF16" s="680"/>
      <c r="DG16" s="680"/>
      <c r="DH16" s="680"/>
      <c r="DI16" s="680"/>
      <c r="DJ16" s="680"/>
      <c r="DK16" s="680"/>
      <c r="DL16" s="680"/>
      <c r="DM16" s="680"/>
      <c r="DN16" s="680"/>
      <c r="DO16" s="680"/>
      <c r="DP16" s="681"/>
      <c r="DQ16" s="688">
        <v>112327</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20728</v>
      </c>
      <c r="S17" s="680"/>
      <c r="T17" s="680"/>
      <c r="U17" s="680"/>
      <c r="V17" s="680"/>
      <c r="W17" s="680"/>
      <c r="X17" s="680"/>
      <c r="Y17" s="681"/>
      <c r="Z17" s="682">
        <v>0.1</v>
      </c>
      <c r="AA17" s="682"/>
      <c r="AB17" s="682"/>
      <c r="AC17" s="682"/>
      <c r="AD17" s="683">
        <v>20728</v>
      </c>
      <c r="AE17" s="683"/>
      <c r="AF17" s="683"/>
      <c r="AG17" s="683"/>
      <c r="AH17" s="683"/>
      <c r="AI17" s="683"/>
      <c r="AJ17" s="683"/>
      <c r="AK17" s="683"/>
      <c r="AL17" s="684">
        <v>0.1</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2982990</v>
      </c>
      <c r="CS17" s="680"/>
      <c r="CT17" s="680"/>
      <c r="CU17" s="680"/>
      <c r="CV17" s="680"/>
      <c r="CW17" s="680"/>
      <c r="CX17" s="680"/>
      <c r="CY17" s="681"/>
      <c r="CZ17" s="682">
        <v>12.3</v>
      </c>
      <c r="DA17" s="682"/>
      <c r="DB17" s="682"/>
      <c r="DC17" s="682"/>
      <c r="DD17" s="688" t="s">
        <v>244</v>
      </c>
      <c r="DE17" s="680"/>
      <c r="DF17" s="680"/>
      <c r="DG17" s="680"/>
      <c r="DH17" s="680"/>
      <c r="DI17" s="680"/>
      <c r="DJ17" s="680"/>
      <c r="DK17" s="680"/>
      <c r="DL17" s="680"/>
      <c r="DM17" s="680"/>
      <c r="DN17" s="680"/>
      <c r="DO17" s="680"/>
      <c r="DP17" s="681"/>
      <c r="DQ17" s="688">
        <v>2928258</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9818232</v>
      </c>
      <c r="S18" s="680"/>
      <c r="T18" s="680"/>
      <c r="U18" s="680"/>
      <c r="V18" s="680"/>
      <c r="W18" s="680"/>
      <c r="X18" s="680"/>
      <c r="Y18" s="681"/>
      <c r="Z18" s="682">
        <v>39.5</v>
      </c>
      <c r="AA18" s="682"/>
      <c r="AB18" s="682"/>
      <c r="AC18" s="682"/>
      <c r="AD18" s="683">
        <v>8708759</v>
      </c>
      <c r="AE18" s="683"/>
      <c r="AF18" s="683"/>
      <c r="AG18" s="683"/>
      <c r="AH18" s="683"/>
      <c r="AI18" s="683"/>
      <c r="AJ18" s="683"/>
      <c r="AK18" s="683"/>
      <c r="AL18" s="684">
        <v>61</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244</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8708759</v>
      </c>
      <c r="S19" s="680"/>
      <c r="T19" s="680"/>
      <c r="U19" s="680"/>
      <c r="V19" s="680"/>
      <c r="W19" s="680"/>
      <c r="X19" s="680"/>
      <c r="Y19" s="681"/>
      <c r="Z19" s="682">
        <v>35</v>
      </c>
      <c r="AA19" s="682"/>
      <c r="AB19" s="682"/>
      <c r="AC19" s="682"/>
      <c r="AD19" s="683">
        <v>8708759</v>
      </c>
      <c r="AE19" s="683"/>
      <c r="AF19" s="683"/>
      <c r="AG19" s="683"/>
      <c r="AH19" s="683"/>
      <c r="AI19" s="683"/>
      <c r="AJ19" s="683"/>
      <c r="AK19" s="683"/>
      <c r="AL19" s="684">
        <v>61</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110296</v>
      </c>
      <c r="BH19" s="680"/>
      <c r="BI19" s="680"/>
      <c r="BJ19" s="680"/>
      <c r="BK19" s="680"/>
      <c r="BL19" s="680"/>
      <c r="BM19" s="680"/>
      <c r="BN19" s="681"/>
      <c r="BO19" s="682">
        <v>2.4</v>
      </c>
      <c r="BP19" s="682"/>
      <c r="BQ19" s="682"/>
      <c r="BR19" s="682"/>
      <c r="BS19" s="688" t="s">
        <v>129</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1109473</v>
      </c>
      <c r="S20" s="680"/>
      <c r="T20" s="680"/>
      <c r="U20" s="680"/>
      <c r="V20" s="680"/>
      <c r="W20" s="680"/>
      <c r="X20" s="680"/>
      <c r="Y20" s="681"/>
      <c r="Z20" s="682">
        <v>4.5</v>
      </c>
      <c r="AA20" s="682"/>
      <c r="AB20" s="682"/>
      <c r="AC20" s="682"/>
      <c r="AD20" s="683" t="s">
        <v>244</v>
      </c>
      <c r="AE20" s="683"/>
      <c r="AF20" s="683"/>
      <c r="AG20" s="683"/>
      <c r="AH20" s="683"/>
      <c r="AI20" s="683"/>
      <c r="AJ20" s="683"/>
      <c r="AK20" s="683"/>
      <c r="AL20" s="684" t="s">
        <v>244</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110296</v>
      </c>
      <c r="BH20" s="680"/>
      <c r="BI20" s="680"/>
      <c r="BJ20" s="680"/>
      <c r="BK20" s="680"/>
      <c r="BL20" s="680"/>
      <c r="BM20" s="680"/>
      <c r="BN20" s="681"/>
      <c r="BO20" s="682">
        <v>2.4</v>
      </c>
      <c r="BP20" s="682"/>
      <c r="BQ20" s="682"/>
      <c r="BR20" s="682"/>
      <c r="BS20" s="688" t="s">
        <v>129</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24304868</v>
      </c>
      <c r="CS20" s="680"/>
      <c r="CT20" s="680"/>
      <c r="CU20" s="680"/>
      <c r="CV20" s="680"/>
      <c r="CW20" s="680"/>
      <c r="CX20" s="680"/>
      <c r="CY20" s="681"/>
      <c r="CZ20" s="682">
        <v>100</v>
      </c>
      <c r="DA20" s="682"/>
      <c r="DB20" s="682"/>
      <c r="DC20" s="682"/>
      <c r="DD20" s="688">
        <v>2882340</v>
      </c>
      <c r="DE20" s="680"/>
      <c r="DF20" s="680"/>
      <c r="DG20" s="680"/>
      <c r="DH20" s="680"/>
      <c r="DI20" s="680"/>
      <c r="DJ20" s="680"/>
      <c r="DK20" s="680"/>
      <c r="DL20" s="680"/>
      <c r="DM20" s="680"/>
      <c r="DN20" s="680"/>
      <c r="DO20" s="680"/>
      <c r="DP20" s="681"/>
      <c r="DQ20" s="688">
        <v>16251665</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129</v>
      </c>
      <c r="AA21" s="682"/>
      <c r="AB21" s="682"/>
      <c r="AC21" s="682"/>
      <c r="AD21" s="683" t="s">
        <v>129</v>
      </c>
      <c r="AE21" s="683"/>
      <c r="AF21" s="683"/>
      <c r="AG21" s="683"/>
      <c r="AH21" s="683"/>
      <c r="AI21" s="683"/>
      <c r="AJ21" s="683"/>
      <c r="AK21" s="683"/>
      <c r="AL21" s="684" t="s">
        <v>129</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1055</v>
      </c>
      <c r="BH21" s="680"/>
      <c r="BI21" s="680"/>
      <c r="BJ21" s="680"/>
      <c r="BK21" s="680"/>
      <c r="BL21" s="680"/>
      <c r="BM21" s="680"/>
      <c r="BN21" s="681"/>
      <c r="BO21" s="682">
        <v>0</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15367872</v>
      </c>
      <c r="S22" s="680"/>
      <c r="T22" s="680"/>
      <c r="U22" s="680"/>
      <c r="V22" s="680"/>
      <c r="W22" s="680"/>
      <c r="X22" s="680"/>
      <c r="Y22" s="681"/>
      <c r="Z22" s="682">
        <v>61.8</v>
      </c>
      <c r="AA22" s="682"/>
      <c r="AB22" s="682"/>
      <c r="AC22" s="682"/>
      <c r="AD22" s="683">
        <v>14149157</v>
      </c>
      <c r="AE22" s="683"/>
      <c r="AF22" s="683"/>
      <c r="AG22" s="683"/>
      <c r="AH22" s="683"/>
      <c r="AI22" s="683"/>
      <c r="AJ22" s="683"/>
      <c r="AK22" s="683"/>
      <c r="AL22" s="684">
        <v>99.1</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138</v>
      </c>
      <c r="BP22" s="682"/>
      <c r="BQ22" s="682"/>
      <c r="BR22" s="682"/>
      <c r="BS22" s="688" t="s">
        <v>129</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6295</v>
      </c>
      <c r="S23" s="680"/>
      <c r="T23" s="680"/>
      <c r="U23" s="680"/>
      <c r="V23" s="680"/>
      <c r="W23" s="680"/>
      <c r="X23" s="680"/>
      <c r="Y23" s="681"/>
      <c r="Z23" s="682">
        <v>0</v>
      </c>
      <c r="AA23" s="682"/>
      <c r="AB23" s="682"/>
      <c r="AC23" s="682"/>
      <c r="AD23" s="683">
        <v>6295</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109241</v>
      </c>
      <c r="BH23" s="680"/>
      <c r="BI23" s="680"/>
      <c r="BJ23" s="680"/>
      <c r="BK23" s="680"/>
      <c r="BL23" s="680"/>
      <c r="BM23" s="680"/>
      <c r="BN23" s="681"/>
      <c r="BO23" s="682">
        <v>2.4</v>
      </c>
      <c r="BP23" s="682"/>
      <c r="BQ23" s="682"/>
      <c r="BR23" s="682"/>
      <c r="BS23" s="688" t="s">
        <v>129</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201651</v>
      </c>
      <c r="S24" s="680"/>
      <c r="T24" s="680"/>
      <c r="U24" s="680"/>
      <c r="V24" s="680"/>
      <c r="W24" s="680"/>
      <c r="X24" s="680"/>
      <c r="Y24" s="681"/>
      <c r="Z24" s="682">
        <v>0.8</v>
      </c>
      <c r="AA24" s="682"/>
      <c r="AB24" s="682"/>
      <c r="AC24" s="682"/>
      <c r="AD24" s="683">
        <v>12191</v>
      </c>
      <c r="AE24" s="683"/>
      <c r="AF24" s="683"/>
      <c r="AG24" s="683"/>
      <c r="AH24" s="683"/>
      <c r="AI24" s="683"/>
      <c r="AJ24" s="683"/>
      <c r="AK24" s="683"/>
      <c r="AL24" s="684">
        <v>0.1</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244</v>
      </c>
      <c r="BP24" s="682"/>
      <c r="BQ24" s="682"/>
      <c r="BR24" s="682"/>
      <c r="BS24" s="688" t="s">
        <v>129</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9584413</v>
      </c>
      <c r="CS24" s="669"/>
      <c r="CT24" s="669"/>
      <c r="CU24" s="669"/>
      <c r="CV24" s="669"/>
      <c r="CW24" s="669"/>
      <c r="CX24" s="669"/>
      <c r="CY24" s="670"/>
      <c r="CZ24" s="673">
        <v>39.4</v>
      </c>
      <c r="DA24" s="674"/>
      <c r="DB24" s="674"/>
      <c r="DC24" s="693"/>
      <c r="DD24" s="712">
        <v>7136477</v>
      </c>
      <c r="DE24" s="669"/>
      <c r="DF24" s="669"/>
      <c r="DG24" s="669"/>
      <c r="DH24" s="669"/>
      <c r="DI24" s="669"/>
      <c r="DJ24" s="669"/>
      <c r="DK24" s="670"/>
      <c r="DL24" s="712">
        <v>6699685</v>
      </c>
      <c r="DM24" s="669"/>
      <c r="DN24" s="669"/>
      <c r="DO24" s="669"/>
      <c r="DP24" s="669"/>
      <c r="DQ24" s="669"/>
      <c r="DR24" s="669"/>
      <c r="DS24" s="669"/>
      <c r="DT24" s="669"/>
      <c r="DU24" s="669"/>
      <c r="DV24" s="670"/>
      <c r="DW24" s="673">
        <v>44.8</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298421</v>
      </c>
      <c r="S25" s="680"/>
      <c r="T25" s="680"/>
      <c r="U25" s="680"/>
      <c r="V25" s="680"/>
      <c r="W25" s="680"/>
      <c r="X25" s="680"/>
      <c r="Y25" s="681"/>
      <c r="Z25" s="682">
        <v>1.2</v>
      </c>
      <c r="AA25" s="682"/>
      <c r="AB25" s="682"/>
      <c r="AC25" s="682"/>
      <c r="AD25" s="683">
        <v>25104</v>
      </c>
      <c r="AE25" s="683"/>
      <c r="AF25" s="683"/>
      <c r="AG25" s="683"/>
      <c r="AH25" s="683"/>
      <c r="AI25" s="683"/>
      <c r="AJ25" s="683"/>
      <c r="AK25" s="683"/>
      <c r="AL25" s="684">
        <v>0.2</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244</v>
      </c>
      <c r="BH25" s="680"/>
      <c r="BI25" s="680"/>
      <c r="BJ25" s="680"/>
      <c r="BK25" s="680"/>
      <c r="BL25" s="680"/>
      <c r="BM25" s="680"/>
      <c r="BN25" s="681"/>
      <c r="BO25" s="682" t="s">
        <v>138</v>
      </c>
      <c r="BP25" s="682"/>
      <c r="BQ25" s="682"/>
      <c r="BR25" s="682"/>
      <c r="BS25" s="688" t="s">
        <v>138</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3188142</v>
      </c>
      <c r="CS25" s="715"/>
      <c r="CT25" s="715"/>
      <c r="CU25" s="715"/>
      <c r="CV25" s="715"/>
      <c r="CW25" s="715"/>
      <c r="CX25" s="715"/>
      <c r="CY25" s="716"/>
      <c r="CZ25" s="684">
        <v>13.1</v>
      </c>
      <c r="DA25" s="713"/>
      <c r="DB25" s="713"/>
      <c r="DC25" s="717"/>
      <c r="DD25" s="688">
        <v>3052879</v>
      </c>
      <c r="DE25" s="715"/>
      <c r="DF25" s="715"/>
      <c r="DG25" s="715"/>
      <c r="DH25" s="715"/>
      <c r="DI25" s="715"/>
      <c r="DJ25" s="715"/>
      <c r="DK25" s="716"/>
      <c r="DL25" s="688">
        <v>3019105</v>
      </c>
      <c r="DM25" s="715"/>
      <c r="DN25" s="715"/>
      <c r="DO25" s="715"/>
      <c r="DP25" s="715"/>
      <c r="DQ25" s="715"/>
      <c r="DR25" s="715"/>
      <c r="DS25" s="715"/>
      <c r="DT25" s="715"/>
      <c r="DU25" s="715"/>
      <c r="DV25" s="716"/>
      <c r="DW25" s="684">
        <v>20.2</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93685</v>
      </c>
      <c r="S26" s="680"/>
      <c r="T26" s="680"/>
      <c r="U26" s="680"/>
      <c r="V26" s="680"/>
      <c r="W26" s="680"/>
      <c r="X26" s="680"/>
      <c r="Y26" s="681"/>
      <c r="Z26" s="682">
        <v>0.4</v>
      </c>
      <c r="AA26" s="682"/>
      <c r="AB26" s="682"/>
      <c r="AC26" s="682"/>
      <c r="AD26" s="683" t="s">
        <v>129</v>
      </c>
      <c r="AE26" s="683"/>
      <c r="AF26" s="683"/>
      <c r="AG26" s="683"/>
      <c r="AH26" s="683"/>
      <c r="AI26" s="683"/>
      <c r="AJ26" s="683"/>
      <c r="AK26" s="683"/>
      <c r="AL26" s="684" t="s">
        <v>129</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2207385</v>
      </c>
      <c r="CS26" s="680"/>
      <c r="CT26" s="680"/>
      <c r="CU26" s="680"/>
      <c r="CV26" s="680"/>
      <c r="CW26" s="680"/>
      <c r="CX26" s="680"/>
      <c r="CY26" s="681"/>
      <c r="CZ26" s="684">
        <v>9.1</v>
      </c>
      <c r="DA26" s="713"/>
      <c r="DB26" s="713"/>
      <c r="DC26" s="717"/>
      <c r="DD26" s="688">
        <v>2083970</v>
      </c>
      <c r="DE26" s="680"/>
      <c r="DF26" s="680"/>
      <c r="DG26" s="680"/>
      <c r="DH26" s="680"/>
      <c r="DI26" s="680"/>
      <c r="DJ26" s="680"/>
      <c r="DK26" s="681"/>
      <c r="DL26" s="688" t="s">
        <v>129</v>
      </c>
      <c r="DM26" s="680"/>
      <c r="DN26" s="680"/>
      <c r="DO26" s="680"/>
      <c r="DP26" s="680"/>
      <c r="DQ26" s="680"/>
      <c r="DR26" s="680"/>
      <c r="DS26" s="680"/>
      <c r="DT26" s="680"/>
      <c r="DU26" s="680"/>
      <c r="DV26" s="681"/>
      <c r="DW26" s="684" t="s">
        <v>138</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2147422</v>
      </c>
      <c r="S27" s="680"/>
      <c r="T27" s="680"/>
      <c r="U27" s="680"/>
      <c r="V27" s="680"/>
      <c r="W27" s="680"/>
      <c r="X27" s="680"/>
      <c r="Y27" s="681"/>
      <c r="Z27" s="682">
        <v>8.6</v>
      </c>
      <c r="AA27" s="682"/>
      <c r="AB27" s="682"/>
      <c r="AC27" s="682"/>
      <c r="AD27" s="683" t="s">
        <v>129</v>
      </c>
      <c r="AE27" s="683"/>
      <c r="AF27" s="683"/>
      <c r="AG27" s="683"/>
      <c r="AH27" s="683"/>
      <c r="AI27" s="683"/>
      <c r="AJ27" s="683"/>
      <c r="AK27" s="683"/>
      <c r="AL27" s="684" t="s">
        <v>129</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4531495</v>
      </c>
      <c r="BH27" s="680"/>
      <c r="BI27" s="680"/>
      <c r="BJ27" s="680"/>
      <c r="BK27" s="680"/>
      <c r="BL27" s="680"/>
      <c r="BM27" s="680"/>
      <c r="BN27" s="681"/>
      <c r="BO27" s="682">
        <v>100</v>
      </c>
      <c r="BP27" s="682"/>
      <c r="BQ27" s="682"/>
      <c r="BR27" s="682"/>
      <c r="BS27" s="688" t="s">
        <v>244</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3413556</v>
      </c>
      <c r="CS27" s="715"/>
      <c r="CT27" s="715"/>
      <c r="CU27" s="715"/>
      <c r="CV27" s="715"/>
      <c r="CW27" s="715"/>
      <c r="CX27" s="715"/>
      <c r="CY27" s="716"/>
      <c r="CZ27" s="684">
        <v>14</v>
      </c>
      <c r="DA27" s="713"/>
      <c r="DB27" s="713"/>
      <c r="DC27" s="717"/>
      <c r="DD27" s="688">
        <v>1155615</v>
      </c>
      <c r="DE27" s="715"/>
      <c r="DF27" s="715"/>
      <c r="DG27" s="715"/>
      <c r="DH27" s="715"/>
      <c r="DI27" s="715"/>
      <c r="DJ27" s="715"/>
      <c r="DK27" s="716"/>
      <c r="DL27" s="688">
        <v>1152597</v>
      </c>
      <c r="DM27" s="715"/>
      <c r="DN27" s="715"/>
      <c r="DO27" s="715"/>
      <c r="DP27" s="715"/>
      <c r="DQ27" s="715"/>
      <c r="DR27" s="715"/>
      <c r="DS27" s="715"/>
      <c r="DT27" s="715"/>
      <c r="DU27" s="715"/>
      <c r="DV27" s="716"/>
      <c r="DW27" s="684">
        <v>7.7</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138</v>
      </c>
      <c r="S28" s="680"/>
      <c r="T28" s="680"/>
      <c r="U28" s="680"/>
      <c r="V28" s="680"/>
      <c r="W28" s="680"/>
      <c r="X28" s="680"/>
      <c r="Y28" s="681"/>
      <c r="Z28" s="682" t="s">
        <v>244</v>
      </c>
      <c r="AA28" s="682"/>
      <c r="AB28" s="682"/>
      <c r="AC28" s="682"/>
      <c r="AD28" s="683" t="s">
        <v>244</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2982715</v>
      </c>
      <c r="CS28" s="680"/>
      <c r="CT28" s="680"/>
      <c r="CU28" s="680"/>
      <c r="CV28" s="680"/>
      <c r="CW28" s="680"/>
      <c r="CX28" s="680"/>
      <c r="CY28" s="681"/>
      <c r="CZ28" s="684">
        <v>12.3</v>
      </c>
      <c r="DA28" s="713"/>
      <c r="DB28" s="713"/>
      <c r="DC28" s="717"/>
      <c r="DD28" s="688">
        <v>2927983</v>
      </c>
      <c r="DE28" s="680"/>
      <c r="DF28" s="680"/>
      <c r="DG28" s="680"/>
      <c r="DH28" s="680"/>
      <c r="DI28" s="680"/>
      <c r="DJ28" s="680"/>
      <c r="DK28" s="681"/>
      <c r="DL28" s="688">
        <v>2527983</v>
      </c>
      <c r="DM28" s="680"/>
      <c r="DN28" s="680"/>
      <c r="DO28" s="680"/>
      <c r="DP28" s="680"/>
      <c r="DQ28" s="680"/>
      <c r="DR28" s="680"/>
      <c r="DS28" s="680"/>
      <c r="DT28" s="680"/>
      <c r="DU28" s="680"/>
      <c r="DV28" s="681"/>
      <c r="DW28" s="684">
        <v>16.899999999999999</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1541697</v>
      </c>
      <c r="S29" s="680"/>
      <c r="T29" s="680"/>
      <c r="U29" s="680"/>
      <c r="V29" s="680"/>
      <c r="W29" s="680"/>
      <c r="X29" s="680"/>
      <c r="Y29" s="681"/>
      <c r="Z29" s="682">
        <v>6.2</v>
      </c>
      <c r="AA29" s="682"/>
      <c r="AB29" s="682"/>
      <c r="AC29" s="682"/>
      <c r="AD29" s="683" t="s">
        <v>129</v>
      </c>
      <c r="AE29" s="683"/>
      <c r="AF29" s="683"/>
      <c r="AG29" s="683"/>
      <c r="AH29" s="683"/>
      <c r="AI29" s="683"/>
      <c r="AJ29" s="683"/>
      <c r="AK29" s="683"/>
      <c r="AL29" s="684" t="s">
        <v>129</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2981556</v>
      </c>
      <c r="CS29" s="715"/>
      <c r="CT29" s="715"/>
      <c r="CU29" s="715"/>
      <c r="CV29" s="715"/>
      <c r="CW29" s="715"/>
      <c r="CX29" s="715"/>
      <c r="CY29" s="716"/>
      <c r="CZ29" s="684">
        <v>12.3</v>
      </c>
      <c r="DA29" s="713"/>
      <c r="DB29" s="713"/>
      <c r="DC29" s="717"/>
      <c r="DD29" s="688">
        <v>2926824</v>
      </c>
      <c r="DE29" s="715"/>
      <c r="DF29" s="715"/>
      <c r="DG29" s="715"/>
      <c r="DH29" s="715"/>
      <c r="DI29" s="715"/>
      <c r="DJ29" s="715"/>
      <c r="DK29" s="716"/>
      <c r="DL29" s="688">
        <v>2526824</v>
      </c>
      <c r="DM29" s="715"/>
      <c r="DN29" s="715"/>
      <c r="DO29" s="715"/>
      <c r="DP29" s="715"/>
      <c r="DQ29" s="715"/>
      <c r="DR29" s="715"/>
      <c r="DS29" s="715"/>
      <c r="DT29" s="715"/>
      <c r="DU29" s="715"/>
      <c r="DV29" s="716"/>
      <c r="DW29" s="684">
        <v>16.899999999999999</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209336</v>
      </c>
      <c r="S30" s="680"/>
      <c r="T30" s="680"/>
      <c r="U30" s="680"/>
      <c r="V30" s="680"/>
      <c r="W30" s="680"/>
      <c r="X30" s="680"/>
      <c r="Y30" s="681"/>
      <c r="Z30" s="682">
        <v>0.8</v>
      </c>
      <c r="AA30" s="682"/>
      <c r="AB30" s="682"/>
      <c r="AC30" s="682"/>
      <c r="AD30" s="683">
        <v>62799</v>
      </c>
      <c r="AE30" s="683"/>
      <c r="AF30" s="683"/>
      <c r="AG30" s="683"/>
      <c r="AH30" s="683"/>
      <c r="AI30" s="683"/>
      <c r="AJ30" s="683"/>
      <c r="AK30" s="683"/>
      <c r="AL30" s="684">
        <v>0.4</v>
      </c>
      <c r="AM30" s="685"/>
      <c r="AN30" s="685"/>
      <c r="AO30" s="686"/>
      <c r="AP30" s="727" t="s">
        <v>306</v>
      </c>
      <c r="AQ30" s="728"/>
      <c r="AR30" s="728"/>
      <c r="AS30" s="728"/>
      <c r="AT30" s="733" t="s">
        <v>307</v>
      </c>
      <c r="AU30" s="230"/>
      <c r="AV30" s="230"/>
      <c r="AW30" s="230"/>
      <c r="AX30" s="665" t="s">
        <v>186</v>
      </c>
      <c r="AY30" s="666"/>
      <c r="AZ30" s="666"/>
      <c r="BA30" s="666"/>
      <c r="BB30" s="666"/>
      <c r="BC30" s="666"/>
      <c r="BD30" s="666"/>
      <c r="BE30" s="666"/>
      <c r="BF30" s="667"/>
      <c r="BG30" s="739">
        <v>98.6</v>
      </c>
      <c r="BH30" s="740"/>
      <c r="BI30" s="740"/>
      <c r="BJ30" s="740"/>
      <c r="BK30" s="740"/>
      <c r="BL30" s="740"/>
      <c r="BM30" s="674">
        <v>92.6</v>
      </c>
      <c r="BN30" s="740"/>
      <c r="BO30" s="740"/>
      <c r="BP30" s="740"/>
      <c r="BQ30" s="741"/>
      <c r="BR30" s="739">
        <v>98.4</v>
      </c>
      <c r="BS30" s="740"/>
      <c r="BT30" s="740"/>
      <c r="BU30" s="740"/>
      <c r="BV30" s="740"/>
      <c r="BW30" s="740"/>
      <c r="BX30" s="674">
        <v>92.4</v>
      </c>
      <c r="BY30" s="740"/>
      <c r="BZ30" s="740"/>
      <c r="CA30" s="740"/>
      <c r="CB30" s="741"/>
      <c r="CD30" s="744"/>
      <c r="CE30" s="745"/>
      <c r="CF30" s="694" t="s">
        <v>308</v>
      </c>
      <c r="CG30" s="695"/>
      <c r="CH30" s="695"/>
      <c r="CI30" s="695"/>
      <c r="CJ30" s="695"/>
      <c r="CK30" s="695"/>
      <c r="CL30" s="695"/>
      <c r="CM30" s="695"/>
      <c r="CN30" s="695"/>
      <c r="CO30" s="695"/>
      <c r="CP30" s="695"/>
      <c r="CQ30" s="696"/>
      <c r="CR30" s="679">
        <v>2766208</v>
      </c>
      <c r="CS30" s="680"/>
      <c r="CT30" s="680"/>
      <c r="CU30" s="680"/>
      <c r="CV30" s="680"/>
      <c r="CW30" s="680"/>
      <c r="CX30" s="680"/>
      <c r="CY30" s="681"/>
      <c r="CZ30" s="684">
        <v>11.4</v>
      </c>
      <c r="DA30" s="713"/>
      <c r="DB30" s="713"/>
      <c r="DC30" s="717"/>
      <c r="DD30" s="688">
        <v>2711476</v>
      </c>
      <c r="DE30" s="680"/>
      <c r="DF30" s="680"/>
      <c r="DG30" s="680"/>
      <c r="DH30" s="680"/>
      <c r="DI30" s="680"/>
      <c r="DJ30" s="680"/>
      <c r="DK30" s="681"/>
      <c r="DL30" s="688">
        <v>2311476</v>
      </c>
      <c r="DM30" s="680"/>
      <c r="DN30" s="680"/>
      <c r="DO30" s="680"/>
      <c r="DP30" s="680"/>
      <c r="DQ30" s="680"/>
      <c r="DR30" s="680"/>
      <c r="DS30" s="680"/>
      <c r="DT30" s="680"/>
      <c r="DU30" s="680"/>
      <c r="DV30" s="681"/>
      <c r="DW30" s="684">
        <v>15.5</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113829</v>
      </c>
      <c r="S31" s="680"/>
      <c r="T31" s="680"/>
      <c r="U31" s="680"/>
      <c r="V31" s="680"/>
      <c r="W31" s="680"/>
      <c r="X31" s="680"/>
      <c r="Y31" s="681"/>
      <c r="Z31" s="682">
        <v>0.5</v>
      </c>
      <c r="AA31" s="682"/>
      <c r="AB31" s="682"/>
      <c r="AC31" s="682"/>
      <c r="AD31" s="683" t="s">
        <v>244</v>
      </c>
      <c r="AE31" s="683"/>
      <c r="AF31" s="683"/>
      <c r="AG31" s="683"/>
      <c r="AH31" s="683"/>
      <c r="AI31" s="683"/>
      <c r="AJ31" s="683"/>
      <c r="AK31" s="683"/>
      <c r="AL31" s="684" t="s">
        <v>138</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98.9</v>
      </c>
      <c r="BH31" s="715"/>
      <c r="BI31" s="715"/>
      <c r="BJ31" s="715"/>
      <c r="BK31" s="715"/>
      <c r="BL31" s="715"/>
      <c r="BM31" s="685">
        <v>95</v>
      </c>
      <c r="BN31" s="737"/>
      <c r="BO31" s="737"/>
      <c r="BP31" s="737"/>
      <c r="BQ31" s="738"/>
      <c r="BR31" s="736">
        <v>98.7</v>
      </c>
      <c r="BS31" s="715"/>
      <c r="BT31" s="715"/>
      <c r="BU31" s="715"/>
      <c r="BV31" s="715"/>
      <c r="BW31" s="715"/>
      <c r="BX31" s="685">
        <v>94.5</v>
      </c>
      <c r="BY31" s="737"/>
      <c r="BZ31" s="737"/>
      <c r="CA31" s="737"/>
      <c r="CB31" s="738"/>
      <c r="CD31" s="744"/>
      <c r="CE31" s="745"/>
      <c r="CF31" s="694" t="s">
        <v>312</v>
      </c>
      <c r="CG31" s="695"/>
      <c r="CH31" s="695"/>
      <c r="CI31" s="695"/>
      <c r="CJ31" s="695"/>
      <c r="CK31" s="695"/>
      <c r="CL31" s="695"/>
      <c r="CM31" s="695"/>
      <c r="CN31" s="695"/>
      <c r="CO31" s="695"/>
      <c r="CP31" s="695"/>
      <c r="CQ31" s="696"/>
      <c r="CR31" s="679">
        <v>215348</v>
      </c>
      <c r="CS31" s="715"/>
      <c r="CT31" s="715"/>
      <c r="CU31" s="715"/>
      <c r="CV31" s="715"/>
      <c r="CW31" s="715"/>
      <c r="CX31" s="715"/>
      <c r="CY31" s="716"/>
      <c r="CZ31" s="684">
        <v>0.9</v>
      </c>
      <c r="DA31" s="713"/>
      <c r="DB31" s="713"/>
      <c r="DC31" s="717"/>
      <c r="DD31" s="688">
        <v>215348</v>
      </c>
      <c r="DE31" s="715"/>
      <c r="DF31" s="715"/>
      <c r="DG31" s="715"/>
      <c r="DH31" s="715"/>
      <c r="DI31" s="715"/>
      <c r="DJ31" s="715"/>
      <c r="DK31" s="716"/>
      <c r="DL31" s="688">
        <v>215348</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526936</v>
      </c>
      <c r="S32" s="680"/>
      <c r="T32" s="680"/>
      <c r="U32" s="680"/>
      <c r="V32" s="680"/>
      <c r="W32" s="680"/>
      <c r="X32" s="680"/>
      <c r="Y32" s="681"/>
      <c r="Z32" s="682">
        <v>2.1</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98.2</v>
      </c>
      <c r="BH32" s="749"/>
      <c r="BI32" s="749"/>
      <c r="BJ32" s="749"/>
      <c r="BK32" s="749"/>
      <c r="BL32" s="749"/>
      <c r="BM32" s="750">
        <v>90</v>
      </c>
      <c r="BN32" s="749"/>
      <c r="BO32" s="749"/>
      <c r="BP32" s="749"/>
      <c r="BQ32" s="751"/>
      <c r="BR32" s="748">
        <v>98</v>
      </c>
      <c r="BS32" s="749"/>
      <c r="BT32" s="749"/>
      <c r="BU32" s="749"/>
      <c r="BV32" s="749"/>
      <c r="BW32" s="749"/>
      <c r="BX32" s="750">
        <v>90.1</v>
      </c>
      <c r="BY32" s="749"/>
      <c r="BZ32" s="749"/>
      <c r="CA32" s="749"/>
      <c r="CB32" s="751"/>
      <c r="CD32" s="746"/>
      <c r="CE32" s="747"/>
      <c r="CF32" s="694" t="s">
        <v>315</v>
      </c>
      <c r="CG32" s="695"/>
      <c r="CH32" s="695"/>
      <c r="CI32" s="695"/>
      <c r="CJ32" s="695"/>
      <c r="CK32" s="695"/>
      <c r="CL32" s="695"/>
      <c r="CM32" s="695"/>
      <c r="CN32" s="695"/>
      <c r="CO32" s="695"/>
      <c r="CP32" s="695"/>
      <c r="CQ32" s="696"/>
      <c r="CR32" s="679">
        <v>1159</v>
      </c>
      <c r="CS32" s="680"/>
      <c r="CT32" s="680"/>
      <c r="CU32" s="680"/>
      <c r="CV32" s="680"/>
      <c r="CW32" s="680"/>
      <c r="CX32" s="680"/>
      <c r="CY32" s="681"/>
      <c r="CZ32" s="684">
        <v>0</v>
      </c>
      <c r="DA32" s="713"/>
      <c r="DB32" s="713"/>
      <c r="DC32" s="717"/>
      <c r="DD32" s="688">
        <v>1159</v>
      </c>
      <c r="DE32" s="680"/>
      <c r="DF32" s="680"/>
      <c r="DG32" s="680"/>
      <c r="DH32" s="680"/>
      <c r="DI32" s="680"/>
      <c r="DJ32" s="680"/>
      <c r="DK32" s="681"/>
      <c r="DL32" s="688">
        <v>1159</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520724</v>
      </c>
      <c r="S33" s="680"/>
      <c r="T33" s="680"/>
      <c r="U33" s="680"/>
      <c r="V33" s="680"/>
      <c r="W33" s="680"/>
      <c r="X33" s="680"/>
      <c r="Y33" s="681"/>
      <c r="Z33" s="682">
        <v>2.1</v>
      </c>
      <c r="AA33" s="682"/>
      <c r="AB33" s="682"/>
      <c r="AC33" s="682"/>
      <c r="AD33" s="683" t="s">
        <v>129</v>
      </c>
      <c r="AE33" s="683"/>
      <c r="AF33" s="683"/>
      <c r="AG33" s="683"/>
      <c r="AH33" s="683"/>
      <c r="AI33" s="683"/>
      <c r="AJ33" s="683"/>
      <c r="AK33" s="683"/>
      <c r="AL33" s="684" t="s">
        <v>244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11083154</v>
      </c>
      <c r="CS33" s="715"/>
      <c r="CT33" s="715"/>
      <c r="CU33" s="715"/>
      <c r="CV33" s="715"/>
      <c r="CW33" s="715"/>
      <c r="CX33" s="715"/>
      <c r="CY33" s="716"/>
      <c r="CZ33" s="684">
        <v>45.6</v>
      </c>
      <c r="DA33" s="713"/>
      <c r="DB33" s="713"/>
      <c r="DC33" s="717"/>
      <c r="DD33" s="688">
        <v>8760503</v>
      </c>
      <c r="DE33" s="715"/>
      <c r="DF33" s="715"/>
      <c r="DG33" s="715"/>
      <c r="DH33" s="715"/>
      <c r="DI33" s="715"/>
      <c r="DJ33" s="715"/>
      <c r="DK33" s="716"/>
      <c r="DL33" s="688">
        <v>7053622</v>
      </c>
      <c r="DM33" s="715"/>
      <c r="DN33" s="715"/>
      <c r="DO33" s="715"/>
      <c r="DP33" s="715"/>
      <c r="DQ33" s="715"/>
      <c r="DR33" s="715"/>
      <c r="DS33" s="715"/>
      <c r="DT33" s="715"/>
      <c r="DU33" s="715"/>
      <c r="DV33" s="716"/>
      <c r="DW33" s="684">
        <v>47.2</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690313</v>
      </c>
      <c r="S34" s="680"/>
      <c r="T34" s="680"/>
      <c r="U34" s="680"/>
      <c r="V34" s="680"/>
      <c r="W34" s="680"/>
      <c r="X34" s="680"/>
      <c r="Y34" s="681"/>
      <c r="Z34" s="682">
        <v>2.8</v>
      </c>
      <c r="AA34" s="682"/>
      <c r="AB34" s="682"/>
      <c r="AC34" s="682"/>
      <c r="AD34" s="683">
        <v>22142</v>
      </c>
      <c r="AE34" s="683"/>
      <c r="AF34" s="683"/>
      <c r="AG34" s="683"/>
      <c r="AH34" s="683"/>
      <c r="AI34" s="683"/>
      <c r="AJ34" s="683"/>
      <c r="AK34" s="683"/>
      <c r="AL34" s="684">
        <v>0.2</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3029179</v>
      </c>
      <c r="CS34" s="680"/>
      <c r="CT34" s="680"/>
      <c r="CU34" s="680"/>
      <c r="CV34" s="680"/>
      <c r="CW34" s="680"/>
      <c r="CX34" s="680"/>
      <c r="CY34" s="681"/>
      <c r="CZ34" s="684">
        <v>12.5</v>
      </c>
      <c r="DA34" s="713"/>
      <c r="DB34" s="713"/>
      <c r="DC34" s="717"/>
      <c r="DD34" s="688">
        <v>2083460</v>
      </c>
      <c r="DE34" s="680"/>
      <c r="DF34" s="680"/>
      <c r="DG34" s="680"/>
      <c r="DH34" s="680"/>
      <c r="DI34" s="680"/>
      <c r="DJ34" s="680"/>
      <c r="DK34" s="681"/>
      <c r="DL34" s="688">
        <v>1922877</v>
      </c>
      <c r="DM34" s="680"/>
      <c r="DN34" s="680"/>
      <c r="DO34" s="680"/>
      <c r="DP34" s="680"/>
      <c r="DQ34" s="680"/>
      <c r="DR34" s="680"/>
      <c r="DS34" s="680"/>
      <c r="DT34" s="680"/>
      <c r="DU34" s="680"/>
      <c r="DV34" s="681"/>
      <c r="DW34" s="684">
        <v>12.9</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3163485</v>
      </c>
      <c r="S35" s="680"/>
      <c r="T35" s="680"/>
      <c r="U35" s="680"/>
      <c r="V35" s="680"/>
      <c r="W35" s="680"/>
      <c r="X35" s="680"/>
      <c r="Y35" s="681"/>
      <c r="Z35" s="682">
        <v>12.7</v>
      </c>
      <c r="AA35" s="682"/>
      <c r="AB35" s="682"/>
      <c r="AC35" s="682"/>
      <c r="AD35" s="683" t="s">
        <v>138</v>
      </c>
      <c r="AE35" s="683"/>
      <c r="AF35" s="683"/>
      <c r="AG35" s="683"/>
      <c r="AH35" s="683"/>
      <c r="AI35" s="683"/>
      <c r="AJ35" s="683"/>
      <c r="AK35" s="683"/>
      <c r="AL35" s="684" t="s">
        <v>129</v>
      </c>
      <c r="AM35" s="685"/>
      <c r="AN35" s="685"/>
      <c r="AO35" s="686"/>
      <c r="AP35" s="234"/>
      <c r="AQ35" s="752" t="s">
        <v>323</v>
      </c>
      <c r="AR35" s="753"/>
      <c r="AS35" s="753"/>
      <c r="AT35" s="753"/>
      <c r="AU35" s="753"/>
      <c r="AV35" s="753"/>
      <c r="AW35" s="753"/>
      <c r="AX35" s="753"/>
      <c r="AY35" s="754"/>
      <c r="AZ35" s="668">
        <v>4589702</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94372</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202612</v>
      </c>
      <c r="CS35" s="715"/>
      <c r="CT35" s="715"/>
      <c r="CU35" s="715"/>
      <c r="CV35" s="715"/>
      <c r="CW35" s="715"/>
      <c r="CX35" s="715"/>
      <c r="CY35" s="716"/>
      <c r="CZ35" s="684">
        <v>0.8</v>
      </c>
      <c r="DA35" s="713"/>
      <c r="DB35" s="713"/>
      <c r="DC35" s="717"/>
      <c r="DD35" s="688">
        <v>121168</v>
      </c>
      <c r="DE35" s="715"/>
      <c r="DF35" s="715"/>
      <c r="DG35" s="715"/>
      <c r="DH35" s="715"/>
      <c r="DI35" s="715"/>
      <c r="DJ35" s="715"/>
      <c r="DK35" s="716"/>
      <c r="DL35" s="688">
        <v>120535</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244</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129</v>
      </c>
      <c r="AM36" s="685"/>
      <c r="AN36" s="685"/>
      <c r="AO36" s="686"/>
      <c r="AQ36" s="756" t="s">
        <v>327</v>
      </c>
      <c r="AR36" s="757"/>
      <c r="AS36" s="757"/>
      <c r="AT36" s="757"/>
      <c r="AU36" s="757"/>
      <c r="AV36" s="757"/>
      <c r="AW36" s="757"/>
      <c r="AX36" s="757"/>
      <c r="AY36" s="758"/>
      <c r="AZ36" s="679">
        <v>1543510</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79361</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4014992</v>
      </c>
      <c r="CS36" s="680"/>
      <c r="CT36" s="680"/>
      <c r="CU36" s="680"/>
      <c r="CV36" s="680"/>
      <c r="CW36" s="680"/>
      <c r="CX36" s="680"/>
      <c r="CY36" s="681"/>
      <c r="CZ36" s="684">
        <v>16.5</v>
      </c>
      <c r="DA36" s="713"/>
      <c r="DB36" s="713"/>
      <c r="DC36" s="717"/>
      <c r="DD36" s="688">
        <v>3457289</v>
      </c>
      <c r="DE36" s="680"/>
      <c r="DF36" s="680"/>
      <c r="DG36" s="680"/>
      <c r="DH36" s="680"/>
      <c r="DI36" s="680"/>
      <c r="DJ36" s="680"/>
      <c r="DK36" s="681"/>
      <c r="DL36" s="688">
        <v>2393148</v>
      </c>
      <c r="DM36" s="680"/>
      <c r="DN36" s="680"/>
      <c r="DO36" s="680"/>
      <c r="DP36" s="680"/>
      <c r="DQ36" s="680"/>
      <c r="DR36" s="680"/>
      <c r="DS36" s="680"/>
      <c r="DT36" s="680"/>
      <c r="DU36" s="680"/>
      <c r="DV36" s="681"/>
      <c r="DW36" s="684">
        <v>16</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679516</v>
      </c>
      <c r="S37" s="680"/>
      <c r="T37" s="680"/>
      <c r="U37" s="680"/>
      <c r="V37" s="680"/>
      <c r="W37" s="680"/>
      <c r="X37" s="680"/>
      <c r="Y37" s="681"/>
      <c r="Z37" s="682">
        <v>2.7</v>
      </c>
      <c r="AA37" s="682"/>
      <c r="AB37" s="682"/>
      <c r="AC37" s="682"/>
      <c r="AD37" s="683" t="s">
        <v>129</v>
      </c>
      <c r="AE37" s="683"/>
      <c r="AF37" s="683"/>
      <c r="AG37" s="683"/>
      <c r="AH37" s="683"/>
      <c r="AI37" s="683"/>
      <c r="AJ37" s="683"/>
      <c r="AK37" s="683"/>
      <c r="AL37" s="684" t="s">
        <v>129</v>
      </c>
      <c r="AM37" s="685"/>
      <c r="AN37" s="685"/>
      <c r="AO37" s="686"/>
      <c r="AQ37" s="756" t="s">
        <v>331</v>
      </c>
      <c r="AR37" s="757"/>
      <c r="AS37" s="757"/>
      <c r="AT37" s="757"/>
      <c r="AU37" s="757"/>
      <c r="AV37" s="757"/>
      <c r="AW37" s="757"/>
      <c r="AX37" s="757"/>
      <c r="AY37" s="758"/>
      <c r="AZ37" s="679">
        <v>626130</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5251</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1150239</v>
      </c>
      <c r="CS37" s="715"/>
      <c r="CT37" s="715"/>
      <c r="CU37" s="715"/>
      <c r="CV37" s="715"/>
      <c r="CW37" s="715"/>
      <c r="CX37" s="715"/>
      <c r="CY37" s="716"/>
      <c r="CZ37" s="684">
        <v>4.7</v>
      </c>
      <c r="DA37" s="713"/>
      <c r="DB37" s="713"/>
      <c r="DC37" s="717"/>
      <c r="DD37" s="688">
        <v>1080992</v>
      </c>
      <c r="DE37" s="715"/>
      <c r="DF37" s="715"/>
      <c r="DG37" s="715"/>
      <c r="DH37" s="715"/>
      <c r="DI37" s="715"/>
      <c r="DJ37" s="715"/>
      <c r="DK37" s="716"/>
      <c r="DL37" s="688">
        <v>1080481</v>
      </c>
      <c r="DM37" s="715"/>
      <c r="DN37" s="715"/>
      <c r="DO37" s="715"/>
      <c r="DP37" s="715"/>
      <c r="DQ37" s="715"/>
      <c r="DR37" s="715"/>
      <c r="DS37" s="715"/>
      <c r="DT37" s="715"/>
      <c r="DU37" s="715"/>
      <c r="DV37" s="716"/>
      <c r="DW37" s="684">
        <v>7.2</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24881666</v>
      </c>
      <c r="S38" s="760"/>
      <c r="T38" s="760"/>
      <c r="U38" s="760"/>
      <c r="V38" s="760"/>
      <c r="W38" s="760"/>
      <c r="X38" s="760"/>
      <c r="Y38" s="761"/>
      <c r="Z38" s="762">
        <v>100</v>
      </c>
      <c r="AA38" s="762"/>
      <c r="AB38" s="762"/>
      <c r="AC38" s="762"/>
      <c r="AD38" s="763">
        <v>14277688</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586609</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9029</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3350296</v>
      </c>
      <c r="CS38" s="680"/>
      <c r="CT38" s="680"/>
      <c r="CU38" s="680"/>
      <c r="CV38" s="680"/>
      <c r="CW38" s="680"/>
      <c r="CX38" s="680"/>
      <c r="CY38" s="681"/>
      <c r="CZ38" s="684">
        <v>13.8</v>
      </c>
      <c r="DA38" s="713"/>
      <c r="DB38" s="713"/>
      <c r="DC38" s="717"/>
      <c r="DD38" s="688">
        <v>3076937</v>
      </c>
      <c r="DE38" s="680"/>
      <c r="DF38" s="680"/>
      <c r="DG38" s="680"/>
      <c r="DH38" s="680"/>
      <c r="DI38" s="680"/>
      <c r="DJ38" s="680"/>
      <c r="DK38" s="681"/>
      <c r="DL38" s="688">
        <v>2617062</v>
      </c>
      <c r="DM38" s="680"/>
      <c r="DN38" s="680"/>
      <c r="DO38" s="680"/>
      <c r="DP38" s="680"/>
      <c r="DQ38" s="680"/>
      <c r="DR38" s="680"/>
      <c r="DS38" s="680"/>
      <c r="DT38" s="680"/>
      <c r="DU38" s="680"/>
      <c r="DV38" s="681"/>
      <c r="DW38" s="684">
        <v>17.5</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v>3150</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104</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141075</v>
      </c>
      <c r="CS39" s="715"/>
      <c r="CT39" s="715"/>
      <c r="CU39" s="715"/>
      <c r="CV39" s="715"/>
      <c r="CW39" s="715"/>
      <c r="CX39" s="715"/>
      <c r="CY39" s="716"/>
      <c r="CZ39" s="684">
        <v>0.6</v>
      </c>
      <c r="DA39" s="713"/>
      <c r="DB39" s="713"/>
      <c r="DC39" s="717"/>
      <c r="DD39" s="688">
        <v>12314</v>
      </c>
      <c r="DE39" s="715"/>
      <c r="DF39" s="715"/>
      <c r="DG39" s="715"/>
      <c r="DH39" s="715"/>
      <c r="DI39" s="715"/>
      <c r="DJ39" s="715"/>
      <c r="DK39" s="716"/>
      <c r="DL39" s="688" t="s">
        <v>244</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409777</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244</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345000</v>
      </c>
      <c r="CS40" s="680"/>
      <c r="CT40" s="680"/>
      <c r="CU40" s="680"/>
      <c r="CV40" s="680"/>
      <c r="CW40" s="680"/>
      <c r="CX40" s="680"/>
      <c r="CY40" s="681"/>
      <c r="CZ40" s="684">
        <v>1.4</v>
      </c>
      <c r="DA40" s="713"/>
      <c r="DB40" s="713"/>
      <c r="DC40" s="717"/>
      <c r="DD40" s="688">
        <v>9335</v>
      </c>
      <c r="DE40" s="680"/>
      <c r="DF40" s="680"/>
      <c r="DG40" s="680"/>
      <c r="DH40" s="680"/>
      <c r="DI40" s="680"/>
      <c r="DJ40" s="680"/>
      <c r="DK40" s="681"/>
      <c r="DL40" s="688" t="s">
        <v>129</v>
      </c>
      <c r="DM40" s="680"/>
      <c r="DN40" s="680"/>
      <c r="DO40" s="680"/>
      <c r="DP40" s="680"/>
      <c r="DQ40" s="680"/>
      <c r="DR40" s="680"/>
      <c r="DS40" s="680"/>
      <c r="DT40" s="680"/>
      <c r="DU40" s="680"/>
      <c r="DV40" s="681"/>
      <c r="DW40" s="684" t="s">
        <v>244</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1420526</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322</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244</v>
      </c>
      <c r="CS41" s="715"/>
      <c r="CT41" s="715"/>
      <c r="CU41" s="715"/>
      <c r="CV41" s="715"/>
      <c r="CW41" s="715"/>
      <c r="CX41" s="715"/>
      <c r="CY41" s="716"/>
      <c r="CZ41" s="684" t="s">
        <v>138</v>
      </c>
      <c r="DA41" s="713"/>
      <c r="DB41" s="713"/>
      <c r="DC41" s="717"/>
      <c r="DD41" s="688" t="s">
        <v>244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3637301</v>
      </c>
      <c r="CS42" s="680"/>
      <c r="CT42" s="680"/>
      <c r="CU42" s="680"/>
      <c r="CV42" s="680"/>
      <c r="CW42" s="680"/>
      <c r="CX42" s="680"/>
      <c r="CY42" s="681"/>
      <c r="CZ42" s="684">
        <v>15</v>
      </c>
      <c r="DA42" s="685"/>
      <c r="DB42" s="685"/>
      <c r="DC42" s="780"/>
      <c r="DD42" s="688">
        <v>354685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49588</v>
      </c>
      <c r="CS43" s="715"/>
      <c r="CT43" s="715"/>
      <c r="CU43" s="715"/>
      <c r="CV43" s="715"/>
      <c r="CW43" s="715"/>
      <c r="CX43" s="715"/>
      <c r="CY43" s="716"/>
      <c r="CZ43" s="684">
        <v>0.2</v>
      </c>
      <c r="DA43" s="713"/>
      <c r="DB43" s="713"/>
      <c r="DC43" s="717"/>
      <c r="DD43" s="688">
        <v>25505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2882340</v>
      </c>
      <c r="CS44" s="680"/>
      <c r="CT44" s="680"/>
      <c r="CU44" s="680"/>
      <c r="CV44" s="680"/>
      <c r="CW44" s="680"/>
      <c r="CX44" s="680"/>
      <c r="CY44" s="681"/>
      <c r="CZ44" s="684">
        <v>11.9</v>
      </c>
      <c r="DA44" s="685"/>
      <c r="DB44" s="685"/>
      <c r="DC44" s="780"/>
      <c r="DD44" s="688">
        <v>242358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721643</v>
      </c>
      <c r="CS45" s="715"/>
      <c r="CT45" s="715"/>
      <c r="CU45" s="715"/>
      <c r="CV45" s="715"/>
      <c r="CW45" s="715"/>
      <c r="CX45" s="715"/>
      <c r="CY45" s="716"/>
      <c r="CZ45" s="684">
        <v>3</v>
      </c>
      <c r="DA45" s="713"/>
      <c r="DB45" s="713"/>
      <c r="DC45" s="717"/>
      <c r="DD45" s="688">
        <v>36099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2092604</v>
      </c>
      <c r="CS46" s="680"/>
      <c r="CT46" s="680"/>
      <c r="CU46" s="680"/>
      <c r="CV46" s="680"/>
      <c r="CW46" s="680"/>
      <c r="CX46" s="680"/>
      <c r="CY46" s="681"/>
      <c r="CZ46" s="684">
        <v>8.6</v>
      </c>
      <c r="DA46" s="685"/>
      <c r="DB46" s="685"/>
      <c r="DC46" s="780"/>
      <c r="DD46" s="688">
        <v>202779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754961</v>
      </c>
      <c r="CS47" s="715"/>
      <c r="CT47" s="715"/>
      <c r="CU47" s="715"/>
      <c r="CV47" s="715"/>
      <c r="CW47" s="715"/>
      <c r="CX47" s="715"/>
      <c r="CY47" s="716"/>
      <c r="CZ47" s="684">
        <v>3.1</v>
      </c>
      <c r="DA47" s="713"/>
      <c r="DB47" s="713"/>
      <c r="DC47" s="717"/>
      <c r="DD47" s="688">
        <v>112327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244</v>
      </c>
      <c r="CS48" s="680"/>
      <c r="CT48" s="680"/>
      <c r="CU48" s="680"/>
      <c r="CV48" s="680"/>
      <c r="CW48" s="680"/>
      <c r="CX48" s="680"/>
      <c r="CY48" s="681"/>
      <c r="CZ48" s="684" t="s">
        <v>244</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24304868</v>
      </c>
      <c r="CS49" s="749"/>
      <c r="CT49" s="749"/>
      <c r="CU49" s="749"/>
      <c r="CV49" s="749"/>
      <c r="CW49" s="749"/>
      <c r="CX49" s="749"/>
      <c r="CY49" s="781"/>
      <c r="CZ49" s="764">
        <v>100</v>
      </c>
      <c r="DA49" s="782"/>
      <c r="DB49" s="782"/>
      <c r="DC49" s="783"/>
      <c r="DD49" s="784">
        <v>16251665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ua1znt3uAl7roXoZnA48+AvYKQ+3d4KqYoiVov24U8gtbm0JgP9vJX17ImgFO4J0AVvGY4z2OPtvNm/UUpSdQ==" saltValue="+lPcXVg11Sk8JOdHZat6A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9"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24882</v>
      </c>
      <c r="R7" s="815"/>
      <c r="S7" s="815"/>
      <c r="T7" s="815"/>
      <c r="U7" s="815"/>
      <c r="V7" s="815">
        <v>24305</v>
      </c>
      <c r="W7" s="815"/>
      <c r="X7" s="815"/>
      <c r="Y7" s="815"/>
      <c r="Z7" s="815"/>
      <c r="AA7" s="815">
        <v>577</v>
      </c>
      <c r="AB7" s="815"/>
      <c r="AC7" s="815"/>
      <c r="AD7" s="815"/>
      <c r="AE7" s="816"/>
      <c r="AF7" s="817">
        <v>437</v>
      </c>
      <c r="AG7" s="818"/>
      <c r="AH7" s="818"/>
      <c r="AI7" s="818"/>
      <c r="AJ7" s="819"/>
      <c r="AK7" s="854">
        <v>527</v>
      </c>
      <c r="AL7" s="855"/>
      <c r="AM7" s="855"/>
      <c r="AN7" s="855"/>
      <c r="AO7" s="855"/>
      <c r="AP7" s="855">
        <v>30655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24882</v>
      </c>
      <c r="R23" s="874"/>
      <c r="S23" s="874"/>
      <c r="T23" s="874"/>
      <c r="U23" s="874"/>
      <c r="V23" s="874">
        <v>24305</v>
      </c>
      <c r="W23" s="874"/>
      <c r="X23" s="874"/>
      <c r="Y23" s="874"/>
      <c r="Z23" s="874"/>
      <c r="AA23" s="874">
        <v>577</v>
      </c>
      <c r="AB23" s="874"/>
      <c r="AC23" s="874"/>
      <c r="AD23" s="874"/>
      <c r="AE23" s="875"/>
      <c r="AF23" s="876">
        <v>437</v>
      </c>
      <c r="AG23" s="874"/>
      <c r="AH23" s="874"/>
      <c r="AI23" s="874"/>
      <c r="AJ23" s="877"/>
      <c r="AK23" s="878"/>
      <c r="AL23" s="879"/>
      <c r="AM23" s="879"/>
      <c r="AN23" s="879"/>
      <c r="AO23" s="879"/>
      <c r="AP23" s="874">
        <v>30655</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4537</v>
      </c>
      <c r="R28" s="903"/>
      <c r="S28" s="903"/>
      <c r="T28" s="903"/>
      <c r="U28" s="903"/>
      <c r="V28" s="903">
        <v>4443</v>
      </c>
      <c r="W28" s="903"/>
      <c r="X28" s="903"/>
      <c r="Y28" s="903"/>
      <c r="Z28" s="903"/>
      <c r="AA28" s="903">
        <v>94</v>
      </c>
      <c r="AB28" s="903"/>
      <c r="AC28" s="903"/>
      <c r="AD28" s="903"/>
      <c r="AE28" s="904"/>
      <c r="AF28" s="905">
        <v>94</v>
      </c>
      <c r="AG28" s="903"/>
      <c r="AH28" s="903"/>
      <c r="AI28" s="903"/>
      <c r="AJ28" s="906"/>
      <c r="AK28" s="907">
        <v>330</v>
      </c>
      <c r="AL28" s="898"/>
      <c r="AM28" s="898"/>
      <c r="AN28" s="898"/>
      <c r="AO28" s="898"/>
      <c r="AP28" s="898">
        <v>0</v>
      </c>
      <c r="AQ28" s="898"/>
      <c r="AR28" s="898"/>
      <c r="AS28" s="898"/>
      <c r="AT28" s="898"/>
      <c r="AU28" s="898">
        <v>0</v>
      </c>
      <c r="AV28" s="898"/>
      <c r="AW28" s="898"/>
      <c r="AX28" s="898"/>
      <c r="AY28" s="898"/>
      <c r="AZ28" s="899" t="s">
        <v>577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223</v>
      </c>
      <c r="R29" s="839"/>
      <c r="S29" s="839"/>
      <c r="T29" s="839"/>
      <c r="U29" s="839"/>
      <c r="V29" s="839">
        <v>222</v>
      </c>
      <c r="W29" s="839"/>
      <c r="X29" s="839"/>
      <c r="Y29" s="839"/>
      <c r="Z29" s="839"/>
      <c r="AA29" s="839">
        <v>1</v>
      </c>
      <c r="AB29" s="839"/>
      <c r="AC29" s="839"/>
      <c r="AD29" s="839"/>
      <c r="AE29" s="840"/>
      <c r="AF29" s="841">
        <v>1</v>
      </c>
      <c r="AG29" s="842"/>
      <c r="AH29" s="842"/>
      <c r="AI29" s="842"/>
      <c r="AJ29" s="843"/>
      <c r="AK29" s="910">
        <v>97</v>
      </c>
      <c r="AL29" s="911"/>
      <c r="AM29" s="911"/>
      <c r="AN29" s="911"/>
      <c r="AO29" s="911"/>
      <c r="AP29" s="911">
        <v>94</v>
      </c>
      <c r="AQ29" s="911"/>
      <c r="AR29" s="911"/>
      <c r="AS29" s="911"/>
      <c r="AT29" s="911"/>
      <c r="AU29" s="911">
        <v>31</v>
      </c>
      <c r="AV29" s="911"/>
      <c r="AW29" s="911"/>
      <c r="AX29" s="911"/>
      <c r="AY29" s="911"/>
      <c r="AZ29" s="912" t="s">
        <v>578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4743</v>
      </c>
      <c r="R30" s="839"/>
      <c r="S30" s="839"/>
      <c r="T30" s="839"/>
      <c r="U30" s="839"/>
      <c r="V30" s="839">
        <v>4706</v>
      </c>
      <c r="W30" s="839"/>
      <c r="X30" s="839"/>
      <c r="Y30" s="839"/>
      <c r="Z30" s="839"/>
      <c r="AA30" s="839">
        <v>37</v>
      </c>
      <c r="AB30" s="839"/>
      <c r="AC30" s="839"/>
      <c r="AD30" s="839"/>
      <c r="AE30" s="840"/>
      <c r="AF30" s="841">
        <v>37</v>
      </c>
      <c r="AG30" s="842"/>
      <c r="AH30" s="842"/>
      <c r="AI30" s="842"/>
      <c r="AJ30" s="843"/>
      <c r="AK30" s="910">
        <v>657</v>
      </c>
      <c r="AL30" s="911"/>
      <c r="AM30" s="911"/>
      <c r="AN30" s="911"/>
      <c r="AO30" s="911"/>
      <c r="AP30" s="911">
        <v>0</v>
      </c>
      <c r="AQ30" s="911"/>
      <c r="AR30" s="911"/>
      <c r="AS30" s="911"/>
      <c r="AT30" s="911"/>
      <c r="AU30" s="911">
        <v>0</v>
      </c>
      <c r="AV30" s="911"/>
      <c r="AW30" s="911"/>
      <c r="AX30" s="911"/>
      <c r="AY30" s="911"/>
      <c r="AZ30" s="912" t="s">
        <v>578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545</v>
      </c>
      <c r="R31" s="839"/>
      <c r="S31" s="839"/>
      <c r="T31" s="839"/>
      <c r="U31" s="839"/>
      <c r="V31" s="839">
        <v>533</v>
      </c>
      <c r="W31" s="839"/>
      <c r="X31" s="839"/>
      <c r="Y31" s="839"/>
      <c r="Z31" s="839"/>
      <c r="AA31" s="839">
        <v>12</v>
      </c>
      <c r="AB31" s="839"/>
      <c r="AC31" s="839"/>
      <c r="AD31" s="839"/>
      <c r="AE31" s="840"/>
      <c r="AF31" s="841">
        <v>12</v>
      </c>
      <c r="AG31" s="842"/>
      <c r="AH31" s="842"/>
      <c r="AI31" s="842"/>
      <c r="AJ31" s="843"/>
      <c r="AK31" s="910">
        <v>144</v>
      </c>
      <c r="AL31" s="911"/>
      <c r="AM31" s="911"/>
      <c r="AN31" s="911"/>
      <c r="AO31" s="911"/>
      <c r="AP31" s="911">
        <v>0</v>
      </c>
      <c r="AQ31" s="911"/>
      <c r="AR31" s="911"/>
      <c r="AS31" s="911"/>
      <c r="AT31" s="911"/>
      <c r="AU31" s="911">
        <v>0</v>
      </c>
      <c r="AV31" s="911"/>
      <c r="AW31" s="911"/>
      <c r="AX31" s="911"/>
      <c r="AY31" s="911"/>
      <c r="AZ31" s="912" t="s">
        <v>579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40</v>
      </c>
      <c r="R32" s="839"/>
      <c r="S32" s="839"/>
      <c r="T32" s="839"/>
      <c r="U32" s="839"/>
      <c r="V32" s="839">
        <v>40</v>
      </c>
      <c r="W32" s="839"/>
      <c r="X32" s="839"/>
      <c r="Y32" s="839"/>
      <c r="Z32" s="839"/>
      <c r="AA32" s="839">
        <v>0</v>
      </c>
      <c r="AB32" s="839"/>
      <c r="AC32" s="839"/>
      <c r="AD32" s="839"/>
      <c r="AE32" s="840"/>
      <c r="AF32" s="841">
        <v>0</v>
      </c>
      <c r="AG32" s="842"/>
      <c r="AH32" s="842"/>
      <c r="AI32" s="842"/>
      <c r="AJ32" s="843"/>
      <c r="AK32" s="910">
        <v>3</v>
      </c>
      <c r="AL32" s="911"/>
      <c r="AM32" s="911"/>
      <c r="AN32" s="911"/>
      <c r="AO32" s="911"/>
      <c r="AP32" s="911">
        <v>0</v>
      </c>
      <c r="AQ32" s="911"/>
      <c r="AR32" s="911"/>
      <c r="AS32" s="911"/>
      <c r="AT32" s="911"/>
      <c r="AU32" s="911">
        <v>0</v>
      </c>
      <c r="AV32" s="911"/>
      <c r="AW32" s="911"/>
      <c r="AX32" s="911"/>
      <c r="AY32" s="911"/>
      <c r="AZ32" s="912" t="s">
        <v>580</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401</v>
      </c>
      <c r="C33" s="836"/>
      <c r="D33" s="836"/>
      <c r="E33" s="836"/>
      <c r="F33" s="836"/>
      <c r="G33" s="836"/>
      <c r="H33" s="836"/>
      <c r="I33" s="836"/>
      <c r="J33" s="836"/>
      <c r="K33" s="836"/>
      <c r="L33" s="836"/>
      <c r="M33" s="836"/>
      <c r="N33" s="836"/>
      <c r="O33" s="836"/>
      <c r="P33" s="837"/>
      <c r="Q33" s="838">
        <v>1210</v>
      </c>
      <c r="R33" s="839"/>
      <c r="S33" s="839"/>
      <c r="T33" s="839"/>
      <c r="U33" s="839"/>
      <c r="V33" s="839">
        <v>1348</v>
      </c>
      <c r="W33" s="839"/>
      <c r="X33" s="839"/>
      <c r="Y33" s="839"/>
      <c r="Z33" s="839"/>
      <c r="AA33" s="839">
        <v>-138</v>
      </c>
      <c r="AB33" s="839"/>
      <c r="AC33" s="839"/>
      <c r="AD33" s="839"/>
      <c r="AE33" s="840"/>
      <c r="AF33" s="841">
        <v>578</v>
      </c>
      <c r="AG33" s="842"/>
      <c r="AH33" s="842"/>
      <c r="AI33" s="842"/>
      <c r="AJ33" s="843"/>
      <c r="AK33" s="910">
        <v>587</v>
      </c>
      <c r="AL33" s="911"/>
      <c r="AM33" s="911"/>
      <c r="AN33" s="911"/>
      <c r="AO33" s="911"/>
      <c r="AP33" s="911">
        <v>7924</v>
      </c>
      <c r="AQ33" s="911"/>
      <c r="AR33" s="911"/>
      <c r="AS33" s="911"/>
      <c r="AT33" s="911"/>
      <c r="AU33" s="911">
        <v>2853</v>
      </c>
      <c r="AV33" s="911"/>
      <c r="AW33" s="911"/>
      <c r="AX33" s="911"/>
      <c r="AY33" s="911"/>
      <c r="AZ33" s="912" t="s">
        <v>579</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403</v>
      </c>
      <c r="C34" s="836"/>
      <c r="D34" s="836"/>
      <c r="E34" s="836"/>
      <c r="F34" s="836"/>
      <c r="G34" s="836"/>
      <c r="H34" s="836"/>
      <c r="I34" s="836"/>
      <c r="J34" s="836"/>
      <c r="K34" s="836"/>
      <c r="L34" s="836"/>
      <c r="M34" s="836"/>
      <c r="N34" s="836"/>
      <c r="O34" s="836"/>
      <c r="P34" s="837"/>
      <c r="Q34" s="838">
        <v>3696</v>
      </c>
      <c r="R34" s="839"/>
      <c r="S34" s="839"/>
      <c r="T34" s="839"/>
      <c r="U34" s="839"/>
      <c r="V34" s="839">
        <v>3842</v>
      </c>
      <c r="W34" s="839"/>
      <c r="X34" s="839"/>
      <c r="Y34" s="839"/>
      <c r="Z34" s="839"/>
      <c r="AA34" s="839">
        <v>-146</v>
      </c>
      <c r="AB34" s="839"/>
      <c r="AC34" s="839"/>
      <c r="AD34" s="839"/>
      <c r="AE34" s="840"/>
      <c r="AF34" s="841" t="s">
        <v>129</v>
      </c>
      <c r="AG34" s="842"/>
      <c r="AH34" s="842"/>
      <c r="AI34" s="842"/>
      <c r="AJ34" s="843"/>
      <c r="AK34" s="910">
        <v>626</v>
      </c>
      <c r="AL34" s="911"/>
      <c r="AM34" s="911"/>
      <c r="AN34" s="911"/>
      <c r="AO34" s="911"/>
      <c r="AP34" s="911">
        <v>2438</v>
      </c>
      <c r="AQ34" s="911"/>
      <c r="AR34" s="911"/>
      <c r="AS34" s="911"/>
      <c r="AT34" s="911"/>
      <c r="AU34" s="911">
        <v>1485</v>
      </c>
      <c r="AV34" s="911"/>
      <c r="AW34" s="911"/>
      <c r="AX34" s="911"/>
      <c r="AY34" s="911"/>
      <c r="AZ34" s="912" t="s">
        <v>581</v>
      </c>
      <c r="BA34" s="912"/>
      <c r="BB34" s="912"/>
      <c r="BC34" s="912"/>
      <c r="BD34" s="912"/>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405</v>
      </c>
      <c r="C35" s="836"/>
      <c r="D35" s="836"/>
      <c r="E35" s="836"/>
      <c r="F35" s="836"/>
      <c r="G35" s="836"/>
      <c r="H35" s="836"/>
      <c r="I35" s="836"/>
      <c r="J35" s="836"/>
      <c r="K35" s="836"/>
      <c r="L35" s="836"/>
      <c r="M35" s="836"/>
      <c r="N35" s="836"/>
      <c r="O35" s="836"/>
      <c r="P35" s="837"/>
      <c r="Q35" s="838">
        <v>79</v>
      </c>
      <c r="R35" s="839"/>
      <c r="S35" s="839"/>
      <c r="T35" s="839"/>
      <c r="U35" s="839"/>
      <c r="V35" s="839">
        <v>78</v>
      </c>
      <c r="W35" s="839"/>
      <c r="X35" s="839"/>
      <c r="Y35" s="839"/>
      <c r="Z35" s="839"/>
      <c r="AA35" s="839">
        <v>1</v>
      </c>
      <c r="AB35" s="839"/>
      <c r="AC35" s="839"/>
      <c r="AD35" s="839"/>
      <c r="AE35" s="840"/>
      <c r="AF35" s="841">
        <v>61</v>
      </c>
      <c r="AG35" s="842"/>
      <c r="AH35" s="842"/>
      <c r="AI35" s="842"/>
      <c r="AJ35" s="843"/>
      <c r="AK35" s="910">
        <v>0</v>
      </c>
      <c r="AL35" s="911"/>
      <c r="AM35" s="911"/>
      <c r="AN35" s="911"/>
      <c r="AO35" s="911"/>
      <c r="AP35" s="911">
        <v>0</v>
      </c>
      <c r="AQ35" s="911"/>
      <c r="AR35" s="911"/>
      <c r="AS35" s="911"/>
      <c r="AT35" s="911"/>
      <c r="AU35" s="911">
        <v>0</v>
      </c>
      <c r="AV35" s="911"/>
      <c r="AW35" s="911"/>
      <c r="AX35" s="911"/>
      <c r="AY35" s="911"/>
      <c r="AZ35" s="912" t="s">
        <v>582</v>
      </c>
      <c r="BA35" s="912"/>
      <c r="BB35" s="912"/>
      <c r="BC35" s="912"/>
      <c r="BD35" s="912"/>
      <c r="BE35" s="908" t="s">
        <v>402</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406</v>
      </c>
      <c r="C36" s="836"/>
      <c r="D36" s="836"/>
      <c r="E36" s="836"/>
      <c r="F36" s="836"/>
      <c r="G36" s="836"/>
      <c r="H36" s="836"/>
      <c r="I36" s="836"/>
      <c r="J36" s="836"/>
      <c r="K36" s="836"/>
      <c r="L36" s="836"/>
      <c r="M36" s="836"/>
      <c r="N36" s="836"/>
      <c r="O36" s="836"/>
      <c r="P36" s="837"/>
      <c r="Q36" s="838">
        <v>1848</v>
      </c>
      <c r="R36" s="839"/>
      <c r="S36" s="839"/>
      <c r="T36" s="839"/>
      <c r="U36" s="839"/>
      <c r="V36" s="839">
        <v>1847</v>
      </c>
      <c r="W36" s="839"/>
      <c r="X36" s="839"/>
      <c r="Y36" s="839"/>
      <c r="Z36" s="839"/>
      <c r="AA36" s="839">
        <v>1</v>
      </c>
      <c r="AB36" s="839"/>
      <c r="AC36" s="839"/>
      <c r="AD36" s="839"/>
      <c r="AE36" s="840"/>
      <c r="AF36" s="841">
        <v>1</v>
      </c>
      <c r="AG36" s="842"/>
      <c r="AH36" s="842"/>
      <c r="AI36" s="842"/>
      <c r="AJ36" s="843"/>
      <c r="AK36" s="910">
        <v>1050</v>
      </c>
      <c r="AL36" s="911"/>
      <c r="AM36" s="911"/>
      <c r="AN36" s="911"/>
      <c r="AO36" s="911"/>
      <c r="AP36" s="911">
        <v>12495</v>
      </c>
      <c r="AQ36" s="911"/>
      <c r="AR36" s="911"/>
      <c r="AS36" s="911"/>
      <c r="AT36" s="911"/>
      <c r="AU36" s="911">
        <v>12207</v>
      </c>
      <c r="AV36" s="911"/>
      <c r="AW36" s="911"/>
      <c r="AX36" s="911"/>
      <c r="AY36" s="911"/>
      <c r="AZ36" s="912" t="s">
        <v>583</v>
      </c>
      <c r="BA36" s="912"/>
      <c r="BB36" s="912"/>
      <c r="BC36" s="912"/>
      <c r="BD36" s="912"/>
      <c r="BE36" s="908" t="s">
        <v>407</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408</v>
      </c>
      <c r="C37" s="836"/>
      <c r="D37" s="836"/>
      <c r="E37" s="836"/>
      <c r="F37" s="836"/>
      <c r="G37" s="836"/>
      <c r="H37" s="836"/>
      <c r="I37" s="836"/>
      <c r="J37" s="836"/>
      <c r="K37" s="836"/>
      <c r="L37" s="836"/>
      <c r="M37" s="836"/>
      <c r="N37" s="836"/>
      <c r="O37" s="836"/>
      <c r="P37" s="837"/>
      <c r="Q37" s="838">
        <v>962</v>
      </c>
      <c r="R37" s="839"/>
      <c r="S37" s="839"/>
      <c r="T37" s="839"/>
      <c r="U37" s="839"/>
      <c r="V37" s="839">
        <v>962</v>
      </c>
      <c r="W37" s="839"/>
      <c r="X37" s="839"/>
      <c r="Y37" s="839"/>
      <c r="Z37" s="839"/>
      <c r="AA37" s="839">
        <v>0</v>
      </c>
      <c r="AB37" s="839"/>
      <c r="AC37" s="839"/>
      <c r="AD37" s="839"/>
      <c r="AE37" s="840"/>
      <c r="AF37" s="841">
        <v>0</v>
      </c>
      <c r="AG37" s="842"/>
      <c r="AH37" s="842"/>
      <c r="AI37" s="842"/>
      <c r="AJ37" s="843"/>
      <c r="AK37" s="910">
        <v>494</v>
      </c>
      <c r="AL37" s="911"/>
      <c r="AM37" s="911"/>
      <c r="AN37" s="911"/>
      <c r="AO37" s="911"/>
      <c r="AP37" s="911">
        <v>5262</v>
      </c>
      <c r="AQ37" s="911"/>
      <c r="AR37" s="911"/>
      <c r="AS37" s="911"/>
      <c r="AT37" s="911"/>
      <c r="AU37" s="911">
        <v>5220</v>
      </c>
      <c r="AV37" s="911"/>
      <c r="AW37" s="911"/>
      <c r="AX37" s="911"/>
      <c r="AY37" s="911"/>
      <c r="AZ37" s="912" t="s">
        <v>582</v>
      </c>
      <c r="BA37" s="912"/>
      <c r="BB37" s="912"/>
      <c r="BC37" s="912"/>
      <c r="BD37" s="912"/>
      <c r="BE37" s="908" t="s">
        <v>407</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784</v>
      </c>
      <c r="AG63" s="922"/>
      <c r="AH63" s="922"/>
      <c r="AI63" s="922"/>
      <c r="AJ63" s="923"/>
      <c r="AK63" s="924"/>
      <c r="AL63" s="919"/>
      <c r="AM63" s="919"/>
      <c r="AN63" s="919"/>
      <c r="AO63" s="919"/>
      <c r="AP63" s="922">
        <v>28213</v>
      </c>
      <c r="AQ63" s="922"/>
      <c r="AR63" s="922"/>
      <c r="AS63" s="922"/>
      <c r="AT63" s="922"/>
      <c r="AU63" s="922">
        <v>21796</v>
      </c>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389</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1166" t="s">
        <v>584</v>
      </c>
      <c r="C68" s="1167"/>
      <c r="D68" s="1167"/>
      <c r="E68" s="1167"/>
      <c r="F68" s="1167"/>
      <c r="G68" s="1167"/>
      <c r="H68" s="1167"/>
      <c r="I68" s="1167"/>
      <c r="J68" s="1167"/>
      <c r="K68" s="1167"/>
      <c r="L68" s="1167"/>
      <c r="M68" s="1167"/>
      <c r="N68" s="1167"/>
      <c r="O68" s="1167"/>
      <c r="P68" s="1168"/>
      <c r="Q68" s="949">
        <v>1216</v>
      </c>
      <c r="R68" s="946"/>
      <c r="S68" s="946"/>
      <c r="T68" s="946"/>
      <c r="U68" s="946"/>
      <c r="V68" s="946">
        <v>1193</v>
      </c>
      <c r="W68" s="946"/>
      <c r="X68" s="946"/>
      <c r="Y68" s="946"/>
      <c r="Z68" s="946"/>
      <c r="AA68" s="946">
        <v>23</v>
      </c>
      <c r="AB68" s="946"/>
      <c r="AC68" s="946"/>
      <c r="AD68" s="946"/>
      <c r="AE68" s="946"/>
      <c r="AF68" s="946">
        <v>23</v>
      </c>
      <c r="AG68" s="946"/>
      <c r="AH68" s="946"/>
      <c r="AI68" s="946"/>
      <c r="AJ68" s="946"/>
      <c r="AK68" s="946"/>
      <c r="AL68" s="946"/>
      <c r="AM68" s="946"/>
      <c r="AN68" s="946"/>
      <c r="AO68" s="946"/>
      <c r="AP68" s="946">
        <v>3927</v>
      </c>
      <c r="AQ68" s="946"/>
      <c r="AR68" s="946"/>
      <c r="AS68" s="946"/>
      <c r="AT68" s="946"/>
      <c r="AU68" s="946">
        <v>1610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585</v>
      </c>
      <c r="C69" s="954"/>
      <c r="D69" s="954"/>
      <c r="E69" s="954"/>
      <c r="F69" s="954"/>
      <c r="G69" s="954"/>
      <c r="H69" s="954"/>
      <c r="I69" s="954"/>
      <c r="J69" s="954"/>
      <c r="K69" s="954"/>
      <c r="L69" s="954"/>
      <c r="M69" s="954"/>
      <c r="N69" s="954"/>
      <c r="O69" s="954"/>
      <c r="P69" s="955"/>
      <c r="Q69" s="950">
        <v>2944</v>
      </c>
      <c r="R69" s="911"/>
      <c r="S69" s="911"/>
      <c r="T69" s="911"/>
      <c r="U69" s="911"/>
      <c r="V69" s="911">
        <v>2881</v>
      </c>
      <c r="W69" s="911"/>
      <c r="X69" s="911"/>
      <c r="Y69" s="911"/>
      <c r="Z69" s="911"/>
      <c r="AA69" s="911">
        <v>63</v>
      </c>
      <c r="AB69" s="911"/>
      <c r="AC69" s="911"/>
      <c r="AD69" s="911"/>
      <c r="AE69" s="911"/>
      <c r="AF69" s="911">
        <v>63</v>
      </c>
      <c r="AG69" s="911"/>
      <c r="AH69" s="911"/>
      <c r="AI69" s="911"/>
      <c r="AJ69" s="911"/>
      <c r="AK69" s="911"/>
      <c r="AL69" s="911"/>
      <c r="AM69" s="911"/>
      <c r="AN69" s="911"/>
      <c r="AO69" s="911"/>
      <c r="AP69" s="911"/>
      <c r="AQ69" s="911"/>
      <c r="AR69" s="911"/>
      <c r="AS69" s="911"/>
      <c r="AT69" s="911"/>
      <c r="AU69" s="911"/>
      <c r="AV69" s="911"/>
      <c r="AW69" s="911"/>
      <c r="AX69" s="911"/>
      <c r="AY69" s="911"/>
      <c r="AZ69" s="951"/>
      <c r="BA69" s="951"/>
      <c r="BB69" s="951"/>
      <c r="BC69" s="951"/>
      <c r="BD69" s="952"/>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586</v>
      </c>
      <c r="C70" s="954"/>
      <c r="D70" s="954"/>
      <c r="E70" s="954"/>
      <c r="F70" s="954"/>
      <c r="G70" s="954"/>
      <c r="H70" s="954"/>
      <c r="I70" s="954"/>
      <c r="J70" s="954"/>
      <c r="K70" s="954"/>
      <c r="L70" s="954"/>
      <c r="M70" s="954"/>
      <c r="N70" s="954"/>
      <c r="O70" s="954"/>
      <c r="P70" s="955"/>
      <c r="Q70" s="950">
        <v>12131</v>
      </c>
      <c r="R70" s="911"/>
      <c r="S70" s="911"/>
      <c r="T70" s="911"/>
      <c r="U70" s="911"/>
      <c r="V70" s="911">
        <v>12049</v>
      </c>
      <c r="W70" s="911"/>
      <c r="X70" s="911"/>
      <c r="Y70" s="911"/>
      <c r="Z70" s="911"/>
      <c r="AA70" s="911">
        <v>82</v>
      </c>
      <c r="AB70" s="911"/>
      <c r="AC70" s="911"/>
      <c r="AD70" s="911"/>
      <c r="AE70" s="911"/>
      <c r="AF70" s="911">
        <v>82</v>
      </c>
      <c r="AG70" s="911"/>
      <c r="AH70" s="911"/>
      <c r="AI70" s="911"/>
      <c r="AJ70" s="911"/>
      <c r="AK70" s="911"/>
      <c r="AL70" s="911"/>
      <c r="AM70" s="911"/>
      <c r="AN70" s="911"/>
      <c r="AO70" s="911"/>
      <c r="AP70" s="911"/>
      <c r="AQ70" s="911"/>
      <c r="AR70" s="911"/>
      <c r="AS70" s="911"/>
      <c r="AT70" s="911"/>
      <c r="AU70" s="911"/>
      <c r="AV70" s="911"/>
      <c r="AW70" s="911"/>
      <c r="AX70" s="911"/>
      <c r="AY70" s="911"/>
      <c r="AZ70" s="951"/>
      <c r="BA70" s="951"/>
      <c r="BB70" s="951"/>
      <c r="BC70" s="951"/>
      <c r="BD70" s="952"/>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587</v>
      </c>
      <c r="C71" s="954"/>
      <c r="D71" s="954"/>
      <c r="E71" s="954"/>
      <c r="F71" s="954"/>
      <c r="G71" s="954"/>
      <c r="H71" s="954"/>
      <c r="I71" s="954"/>
      <c r="J71" s="954"/>
      <c r="K71" s="954"/>
      <c r="L71" s="954"/>
      <c r="M71" s="954"/>
      <c r="N71" s="954"/>
      <c r="O71" s="954"/>
      <c r="P71" s="955"/>
      <c r="Q71" s="950">
        <v>113</v>
      </c>
      <c r="R71" s="911"/>
      <c r="S71" s="911"/>
      <c r="T71" s="911"/>
      <c r="U71" s="911"/>
      <c r="V71" s="911">
        <v>112</v>
      </c>
      <c r="W71" s="911"/>
      <c r="X71" s="911"/>
      <c r="Y71" s="911"/>
      <c r="Z71" s="911"/>
      <c r="AA71" s="911">
        <v>1</v>
      </c>
      <c r="AB71" s="911"/>
      <c r="AC71" s="911"/>
      <c r="AD71" s="911"/>
      <c r="AE71" s="911"/>
      <c r="AF71" s="911">
        <v>1</v>
      </c>
      <c r="AG71" s="911"/>
      <c r="AH71" s="911"/>
      <c r="AI71" s="911"/>
      <c r="AJ71" s="911"/>
      <c r="AK71" s="911"/>
      <c r="AL71" s="911"/>
      <c r="AM71" s="911"/>
      <c r="AN71" s="911"/>
      <c r="AO71" s="911"/>
      <c r="AP71" s="911"/>
      <c r="AQ71" s="911"/>
      <c r="AR71" s="911"/>
      <c r="AS71" s="911"/>
      <c r="AT71" s="911"/>
      <c r="AU71" s="911"/>
      <c r="AV71" s="911"/>
      <c r="AW71" s="911"/>
      <c r="AX71" s="911"/>
      <c r="AY71" s="911"/>
      <c r="AZ71" s="951"/>
      <c r="BA71" s="951"/>
      <c r="BB71" s="951"/>
      <c r="BC71" s="951"/>
      <c r="BD71" s="952"/>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588</v>
      </c>
      <c r="C72" s="954"/>
      <c r="D72" s="954"/>
      <c r="E72" s="954"/>
      <c r="F72" s="954"/>
      <c r="G72" s="954"/>
      <c r="H72" s="954"/>
      <c r="I72" s="954"/>
      <c r="J72" s="954"/>
      <c r="K72" s="954"/>
      <c r="L72" s="954"/>
      <c r="M72" s="954"/>
      <c r="N72" s="954"/>
      <c r="O72" s="954"/>
      <c r="P72" s="955"/>
      <c r="Q72" s="950">
        <v>12</v>
      </c>
      <c r="R72" s="911"/>
      <c r="S72" s="911"/>
      <c r="T72" s="911"/>
      <c r="U72" s="911"/>
      <c r="V72" s="911">
        <v>11</v>
      </c>
      <c r="W72" s="911"/>
      <c r="X72" s="911"/>
      <c r="Y72" s="911"/>
      <c r="Z72" s="911"/>
      <c r="AA72" s="911">
        <v>1</v>
      </c>
      <c r="AB72" s="911"/>
      <c r="AC72" s="911"/>
      <c r="AD72" s="911"/>
      <c r="AE72" s="911"/>
      <c r="AF72" s="911">
        <v>1</v>
      </c>
      <c r="AG72" s="911"/>
      <c r="AH72" s="911"/>
      <c r="AI72" s="911"/>
      <c r="AJ72" s="911"/>
      <c r="AK72" s="911"/>
      <c r="AL72" s="911"/>
      <c r="AM72" s="911"/>
      <c r="AN72" s="911"/>
      <c r="AO72" s="911"/>
      <c r="AP72" s="911"/>
      <c r="AQ72" s="911"/>
      <c r="AR72" s="911"/>
      <c r="AS72" s="911"/>
      <c r="AT72" s="911"/>
      <c r="AU72" s="911"/>
      <c r="AV72" s="911"/>
      <c r="AW72" s="911"/>
      <c r="AX72" s="911"/>
      <c r="AY72" s="911"/>
      <c r="AZ72" s="951"/>
      <c r="BA72" s="951"/>
      <c r="BB72" s="951"/>
      <c r="BC72" s="951"/>
      <c r="BD72" s="952"/>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589</v>
      </c>
      <c r="C73" s="954"/>
      <c r="D73" s="954"/>
      <c r="E73" s="954"/>
      <c r="F73" s="954"/>
      <c r="G73" s="954"/>
      <c r="H73" s="954"/>
      <c r="I73" s="954"/>
      <c r="J73" s="954"/>
      <c r="K73" s="954"/>
      <c r="L73" s="954"/>
      <c r="M73" s="954"/>
      <c r="N73" s="954"/>
      <c r="O73" s="954"/>
      <c r="P73" s="955"/>
      <c r="Q73" s="950">
        <v>679</v>
      </c>
      <c r="R73" s="911"/>
      <c r="S73" s="911"/>
      <c r="T73" s="911"/>
      <c r="U73" s="911"/>
      <c r="V73" s="911">
        <v>357</v>
      </c>
      <c r="W73" s="911"/>
      <c r="X73" s="911"/>
      <c r="Y73" s="911"/>
      <c r="Z73" s="911"/>
      <c r="AA73" s="911">
        <v>322</v>
      </c>
      <c r="AB73" s="911"/>
      <c r="AC73" s="911"/>
      <c r="AD73" s="911"/>
      <c r="AE73" s="911"/>
      <c r="AF73" s="911">
        <v>322</v>
      </c>
      <c r="AG73" s="911"/>
      <c r="AH73" s="911"/>
      <c r="AI73" s="911"/>
      <c r="AJ73" s="911"/>
      <c r="AK73" s="911">
        <v>188</v>
      </c>
      <c r="AL73" s="911"/>
      <c r="AM73" s="911"/>
      <c r="AN73" s="911"/>
      <c r="AO73" s="911"/>
      <c r="AP73" s="911"/>
      <c r="AQ73" s="911"/>
      <c r="AR73" s="911"/>
      <c r="AS73" s="911"/>
      <c r="AT73" s="911"/>
      <c r="AU73" s="911"/>
      <c r="AV73" s="911"/>
      <c r="AW73" s="911"/>
      <c r="AX73" s="911"/>
      <c r="AY73" s="911"/>
      <c r="AZ73" s="951"/>
      <c r="BA73" s="951"/>
      <c r="BB73" s="951"/>
      <c r="BC73" s="951"/>
      <c r="BD73" s="952"/>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590</v>
      </c>
      <c r="C74" s="954"/>
      <c r="D74" s="954"/>
      <c r="E74" s="954"/>
      <c r="F74" s="954"/>
      <c r="G74" s="954"/>
      <c r="H74" s="954"/>
      <c r="I74" s="954"/>
      <c r="J74" s="954"/>
      <c r="K74" s="954"/>
      <c r="L74" s="954"/>
      <c r="M74" s="954"/>
      <c r="N74" s="954"/>
      <c r="O74" s="954"/>
      <c r="P74" s="955"/>
      <c r="Q74" s="950">
        <v>764162</v>
      </c>
      <c r="R74" s="911"/>
      <c r="S74" s="911"/>
      <c r="T74" s="911"/>
      <c r="U74" s="911"/>
      <c r="V74" s="911">
        <v>744508</v>
      </c>
      <c r="W74" s="911"/>
      <c r="X74" s="911"/>
      <c r="Y74" s="911"/>
      <c r="Z74" s="911"/>
      <c r="AA74" s="911">
        <v>19654</v>
      </c>
      <c r="AB74" s="911"/>
      <c r="AC74" s="911"/>
      <c r="AD74" s="911"/>
      <c r="AE74" s="911"/>
      <c r="AF74" s="911">
        <v>19654</v>
      </c>
      <c r="AG74" s="911"/>
      <c r="AH74" s="911"/>
      <c r="AI74" s="911"/>
      <c r="AJ74" s="911"/>
      <c r="AK74" s="911">
        <v>4314</v>
      </c>
      <c r="AL74" s="911"/>
      <c r="AM74" s="911"/>
      <c r="AN74" s="911"/>
      <c r="AO74" s="911"/>
      <c r="AP74" s="911"/>
      <c r="AQ74" s="911"/>
      <c r="AR74" s="911"/>
      <c r="AS74" s="911"/>
      <c r="AT74" s="911"/>
      <c r="AU74" s="911"/>
      <c r="AV74" s="911"/>
      <c r="AW74" s="911"/>
      <c r="AX74" s="911"/>
      <c r="AY74" s="911"/>
      <c r="AZ74" s="951"/>
      <c r="BA74" s="951"/>
      <c r="BB74" s="951"/>
      <c r="BC74" s="951"/>
      <c r="BD74" s="952"/>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6"/>
      <c r="R75" s="957"/>
      <c r="S75" s="957"/>
      <c r="T75" s="957"/>
      <c r="U75" s="910"/>
      <c r="V75" s="958"/>
      <c r="W75" s="957"/>
      <c r="X75" s="957"/>
      <c r="Y75" s="957"/>
      <c r="Z75" s="910"/>
      <c r="AA75" s="958"/>
      <c r="AB75" s="957"/>
      <c r="AC75" s="957"/>
      <c r="AD75" s="957"/>
      <c r="AE75" s="910"/>
      <c r="AF75" s="958"/>
      <c r="AG75" s="957"/>
      <c r="AH75" s="957"/>
      <c r="AI75" s="957"/>
      <c r="AJ75" s="910"/>
      <c r="AK75" s="958"/>
      <c r="AL75" s="957"/>
      <c r="AM75" s="957"/>
      <c r="AN75" s="957"/>
      <c r="AO75" s="910"/>
      <c r="AP75" s="958"/>
      <c r="AQ75" s="957"/>
      <c r="AR75" s="957"/>
      <c r="AS75" s="957"/>
      <c r="AT75" s="910"/>
      <c r="AU75" s="958"/>
      <c r="AV75" s="957"/>
      <c r="AW75" s="957"/>
      <c r="AX75" s="957"/>
      <c r="AY75" s="910"/>
      <c r="AZ75" s="951"/>
      <c r="BA75" s="951"/>
      <c r="BB75" s="951"/>
      <c r="BC75" s="951"/>
      <c r="BD75" s="952"/>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6"/>
      <c r="R76" s="957"/>
      <c r="S76" s="957"/>
      <c r="T76" s="957"/>
      <c r="U76" s="910"/>
      <c r="V76" s="958"/>
      <c r="W76" s="957"/>
      <c r="X76" s="957"/>
      <c r="Y76" s="957"/>
      <c r="Z76" s="910"/>
      <c r="AA76" s="958"/>
      <c r="AB76" s="957"/>
      <c r="AC76" s="957"/>
      <c r="AD76" s="957"/>
      <c r="AE76" s="910"/>
      <c r="AF76" s="958"/>
      <c r="AG76" s="957"/>
      <c r="AH76" s="957"/>
      <c r="AI76" s="957"/>
      <c r="AJ76" s="910"/>
      <c r="AK76" s="958"/>
      <c r="AL76" s="957"/>
      <c r="AM76" s="957"/>
      <c r="AN76" s="957"/>
      <c r="AO76" s="910"/>
      <c r="AP76" s="958"/>
      <c r="AQ76" s="957"/>
      <c r="AR76" s="957"/>
      <c r="AS76" s="957"/>
      <c r="AT76" s="910"/>
      <c r="AU76" s="958"/>
      <c r="AV76" s="957"/>
      <c r="AW76" s="957"/>
      <c r="AX76" s="957"/>
      <c r="AY76" s="910"/>
      <c r="AZ76" s="951"/>
      <c r="BA76" s="951"/>
      <c r="BB76" s="951"/>
      <c r="BC76" s="951"/>
      <c r="BD76" s="952"/>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6"/>
      <c r="R77" s="957"/>
      <c r="S77" s="957"/>
      <c r="T77" s="957"/>
      <c r="U77" s="910"/>
      <c r="V77" s="958"/>
      <c r="W77" s="957"/>
      <c r="X77" s="957"/>
      <c r="Y77" s="957"/>
      <c r="Z77" s="910"/>
      <c r="AA77" s="958"/>
      <c r="AB77" s="957"/>
      <c r="AC77" s="957"/>
      <c r="AD77" s="957"/>
      <c r="AE77" s="910"/>
      <c r="AF77" s="958"/>
      <c r="AG77" s="957"/>
      <c r="AH77" s="957"/>
      <c r="AI77" s="957"/>
      <c r="AJ77" s="910"/>
      <c r="AK77" s="958"/>
      <c r="AL77" s="957"/>
      <c r="AM77" s="957"/>
      <c r="AN77" s="957"/>
      <c r="AO77" s="910"/>
      <c r="AP77" s="958"/>
      <c r="AQ77" s="957"/>
      <c r="AR77" s="957"/>
      <c r="AS77" s="957"/>
      <c r="AT77" s="910"/>
      <c r="AU77" s="958"/>
      <c r="AV77" s="957"/>
      <c r="AW77" s="957"/>
      <c r="AX77" s="957"/>
      <c r="AY77" s="910"/>
      <c r="AZ77" s="951"/>
      <c r="BA77" s="951"/>
      <c r="BB77" s="951"/>
      <c r="BC77" s="951"/>
      <c r="BD77" s="952"/>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0"/>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1"/>
      <c r="BA78" s="951"/>
      <c r="BB78" s="951"/>
      <c r="BC78" s="951"/>
      <c r="BD78" s="952"/>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0"/>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1"/>
      <c r="BA79" s="951"/>
      <c r="BB79" s="951"/>
      <c r="BC79" s="951"/>
      <c r="BD79" s="952"/>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0"/>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1"/>
      <c r="BA80" s="951"/>
      <c r="BB80" s="951"/>
      <c r="BC80" s="951"/>
      <c r="BD80" s="952"/>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0"/>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1"/>
      <c r="BA81" s="951"/>
      <c r="BB81" s="951"/>
      <c r="BC81" s="951"/>
      <c r="BD81" s="952"/>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0"/>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1"/>
      <c r="BA82" s="951"/>
      <c r="BB82" s="951"/>
      <c r="BC82" s="951"/>
      <c r="BD82" s="952"/>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0"/>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1"/>
      <c r="BA83" s="951"/>
      <c r="BB83" s="951"/>
      <c r="BC83" s="951"/>
      <c r="BD83" s="952"/>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0"/>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1"/>
      <c r="BA84" s="951"/>
      <c r="BB84" s="951"/>
      <c r="BC84" s="951"/>
      <c r="BD84" s="952"/>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0"/>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1"/>
      <c r="BA85" s="951"/>
      <c r="BB85" s="951"/>
      <c r="BC85" s="951"/>
      <c r="BD85" s="952"/>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0"/>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1"/>
      <c r="BA86" s="951"/>
      <c r="BB86" s="951"/>
      <c r="BC86" s="951"/>
      <c r="BD86" s="952"/>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20146</v>
      </c>
      <c r="AG88" s="922"/>
      <c r="AH88" s="922"/>
      <c r="AI88" s="922"/>
      <c r="AJ88" s="922"/>
      <c r="AK88" s="919"/>
      <c r="AL88" s="919"/>
      <c r="AM88" s="919"/>
      <c r="AN88" s="919"/>
      <c r="AO88" s="919"/>
      <c r="AP88" s="922">
        <v>3926</v>
      </c>
      <c r="AQ88" s="922"/>
      <c r="AR88" s="922"/>
      <c r="AS88" s="922"/>
      <c r="AT88" s="922"/>
      <c r="AU88" s="922">
        <v>1610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420</v>
      </c>
      <c r="BS102" s="871"/>
      <c r="BT102" s="871"/>
      <c r="BU102" s="871"/>
      <c r="BV102" s="871"/>
      <c r="BW102" s="871"/>
      <c r="BX102" s="871"/>
      <c r="BY102" s="871"/>
      <c r="BZ102" s="871"/>
      <c r="CA102" s="871"/>
      <c r="CB102" s="871"/>
      <c r="CC102" s="871"/>
      <c r="CD102" s="871"/>
      <c r="CE102" s="871"/>
      <c r="CF102" s="871"/>
      <c r="CG102" s="872"/>
      <c r="CH102" s="966"/>
      <c r="CI102" s="967"/>
      <c r="CJ102" s="967"/>
      <c r="CK102" s="967"/>
      <c r="CL102" s="968"/>
      <c r="CM102" s="966"/>
      <c r="CN102" s="967"/>
      <c r="CO102" s="967"/>
      <c r="CP102" s="967"/>
      <c r="CQ102" s="968"/>
      <c r="CR102" s="969"/>
      <c r="CS102" s="930"/>
      <c r="CT102" s="930"/>
      <c r="CU102" s="930"/>
      <c r="CV102" s="970"/>
      <c r="CW102" s="969"/>
      <c r="CX102" s="930"/>
      <c r="CY102" s="930"/>
      <c r="CZ102" s="930"/>
      <c r="DA102" s="970"/>
      <c r="DB102" s="969"/>
      <c r="DC102" s="930"/>
      <c r="DD102" s="930"/>
      <c r="DE102" s="930"/>
      <c r="DF102" s="970"/>
      <c r="DG102" s="969"/>
      <c r="DH102" s="930"/>
      <c r="DI102" s="930"/>
      <c r="DJ102" s="930"/>
      <c r="DK102" s="970"/>
      <c r="DL102" s="969"/>
      <c r="DM102" s="930"/>
      <c r="DN102" s="930"/>
      <c r="DO102" s="930"/>
      <c r="DP102" s="970"/>
      <c r="DQ102" s="969"/>
      <c r="DR102" s="930"/>
      <c r="DS102" s="930"/>
      <c r="DT102" s="930"/>
      <c r="DU102" s="970"/>
      <c r="DV102" s="993"/>
      <c r="DW102" s="994"/>
      <c r="DX102" s="994"/>
      <c r="DY102" s="994"/>
      <c r="DZ102" s="99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6" t="s">
        <v>421</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7" t="s">
        <v>422</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8" t="s">
        <v>425</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426</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6" customFormat="1" ht="26.25" customHeight="1" x14ac:dyDescent="0.15">
      <c r="A109" s="991" t="s">
        <v>427</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428</v>
      </c>
      <c r="AB109" s="972"/>
      <c r="AC109" s="972"/>
      <c r="AD109" s="972"/>
      <c r="AE109" s="973"/>
      <c r="AF109" s="971" t="s">
        <v>302</v>
      </c>
      <c r="AG109" s="972"/>
      <c r="AH109" s="972"/>
      <c r="AI109" s="972"/>
      <c r="AJ109" s="973"/>
      <c r="AK109" s="971" t="s">
        <v>301</v>
      </c>
      <c r="AL109" s="972"/>
      <c r="AM109" s="972"/>
      <c r="AN109" s="972"/>
      <c r="AO109" s="973"/>
      <c r="AP109" s="971" t="s">
        <v>429</v>
      </c>
      <c r="AQ109" s="972"/>
      <c r="AR109" s="972"/>
      <c r="AS109" s="972"/>
      <c r="AT109" s="974"/>
      <c r="AU109" s="991" t="s">
        <v>427</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428</v>
      </c>
      <c r="BR109" s="972"/>
      <c r="BS109" s="972"/>
      <c r="BT109" s="972"/>
      <c r="BU109" s="973"/>
      <c r="BV109" s="971" t="s">
        <v>302</v>
      </c>
      <c r="BW109" s="972"/>
      <c r="BX109" s="972"/>
      <c r="BY109" s="972"/>
      <c r="BZ109" s="973"/>
      <c r="CA109" s="971" t="s">
        <v>301</v>
      </c>
      <c r="CB109" s="972"/>
      <c r="CC109" s="972"/>
      <c r="CD109" s="972"/>
      <c r="CE109" s="973"/>
      <c r="CF109" s="992" t="s">
        <v>429</v>
      </c>
      <c r="CG109" s="992"/>
      <c r="CH109" s="992"/>
      <c r="CI109" s="992"/>
      <c r="CJ109" s="992"/>
      <c r="CK109" s="971" t="s">
        <v>430</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428</v>
      </c>
      <c r="DH109" s="972"/>
      <c r="DI109" s="972"/>
      <c r="DJ109" s="972"/>
      <c r="DK109" s="973"/>
      <c r="DL109" s="971" t="s">
        <v>302</v>
      </c>
      <c r="DM109" s="972"/>
      <c r="DN109" s="972"/>
      <c r="DO109" s="972"/>
      <c r="DP109" s="973"/>
      <c r="DQ109" s="971" t="s">
        <v>301</v>
      </c>
      <c r="DR109" s="972"/>
      <c r="DS109" s="972"/>
      <c r="DT109" s="972"/>
      <c r="DU109" s="973"/>
      <c r="DV109" s="971" t="s">
        <v>429</v>
      </c>
      <c r="DW109" s="972"/>
      <c r="DX109" s="972"/>
      <c r="DY109" s="972"/>
      <c r="DZ109" s="974"/>
    </row>
    <row r="110" spans="1:131" s="246" customFormat="1" ht="26.25" customHeight="1" x14ac:dyDescent="0.15">
      <c r="A110" s="975" t="s">
        <v>431</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3221491</v>
      </c>
      <c r="AB110" s="979"/>
      <c r="AC110" s="979"/>
      <c r="AD110" s="979"/>
      <c r="AE110" s="980"/>
      <c r="AF110" s="981">
        <v>2762923</v>
      </c>
      <c r="AG110" s="979"/>
      <c r="AH110" s="979"/>
      <c r="AI110" s="979"/>
      <c r="AJ110" s="980"/>
      <c r="AK110" s="981">
        <v>2581058</v>
      </c>
      <c r="AL110" s="979"/>
      <c r="AM110" s="979"/>
      <c r="AN110" s="979"/>
      <c r="AO110" s="980"/>
      <c r="AP110" s="982">
        <v>22.8</v>
      </c>
      <c r="AQ110" s="983"/>
      <c r="AR110" s="983"/>
      <c r="AS110" s="983"/>
      <c r="AT110" s="984"/>
      <c r="AU110" s="985" t="s">
        <v>73</v>
      </c>
      <c r="AV110" s="986"/>
      <c r="AW110" s="986"/>
      <c r="AX110" s="986"/>
      <c r="AY110" s="986"/>
      <c r="AZ110" s="1027" t="s">
        <v>432</v>
      </c>
      <c r="BA110" s="976"/>
      <c r="BB110" s="976"/>
      <c r="BC110" s="976"/>
      <c r="BD110" s="976"/>
      <c r="BE110" s="976"/>
      <c r="BF110" s="976"/>
      <c r="BG110" s="976"/>
      <c r="BH110" s="976"/>
      <c r="BI110" s="976"/>
      <c r="BJ110" s="976"/>
      <c r="BK110" s="976"/>
      <c r="BL110" s="976"/>
      <c r="BM110" s="976"/>
      <c r="BN110" s="976"/>
      <c r="BO110" s="976"/>
      <c r="BP110" s="977"/>
      <c r="BQ110" s="1013">
        <v>30009412</v>
      </c>
      <c r="BR110" s="1014"/>
      <c r="BS110" s="1014"/>
      <c r="BT110" s="1014"/>
      <c r="BU110" s="1014"/>
      <c r="BV110" s="1014">
        <v>30257785</v>
      </c>
      <c r="BW110" s="1014"/>
      <c r="BX110" s="1014"/>
      <c r="BY110" s="1014"/>
      <c r="BZ110" s="1014"/>
      <c r="CA110" s="1014">
        <v>30655062</v>
      </c>
      <c r="CB110" s="1014"/>
      <c r="CC110" s="1014"/>
      <c r="CD110" s="1014"/>
      <c r="CE110" s="1014"/>
      <c r="CF110" s="1028">
        <v>270.3</v>
      </c>
      <c r="CG110" s="1029"/>
      <c r="CH110" s="1029"/>
      <c r="CI110" s="1029"/>
      <c r="CJ110" s="1029"/>
      <c r="CK110" s="1030" t="s">
        <v>433</v>
      </c>
      <c r="CL110" s="1031"/>
      <c r="CM110" s="1010" t="s">
        <v>434</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435</v>
      </c>
      <c r="DH110" s="1014"/>
      <c r="DI110" s="1014"/>
      <c r="DJ110" s="1014"/>
      <c r="DK110" s="1014"/>
      <c r="DL110" s="1014" t="s">
        <v>436</v>
      </c>
      <c r="DM110" s="1014"/>
      <c r="DN110" s="1014"/>
      <c r="DO110" s="1014"/>
      <c r="DP110" s="1014"/>
      <c r="DQ110" s="1014" t="s">
        <v>129</v>
      </c>
      <c r="DR110" s="1014"/>
      <c r="DS110" s="1014"/>
      <c r="DT110" s="1014"/>
      <c r="DU110" s="1014"/>
      <c r="DV110" s="1015" t="s">
        <v>436</v>
      </c>
      <c r="DW110" s="1015"/>
      <c r="DX110" s="1015"/>
      <c r="DY110" s="1015"/>
      <c r="DZ110" s="1016"/>
    </row>
    <row r="111" spans="1:131" s="246" customFormat="1" ht="26.25" customHeight="1" x14ac:dyDescent="0.15">
      <c r="A111" s="1017" t="s">
        <v>437</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438</v>
      </c>
      <c r="AB111" s="1021"/>
      <c r="AC111" s="1021"/>
      <c r="AD111" s="1021"/>
      <c r="AE111" s="1022"/>
      <c r="AF111" s="1023" t="s">
        <v>438</v>
      </c>
      <c r="AG111" s="1021"/>
      <c r="AH111" s="1021"/>
      <c r="AI111" s="1021"/>
      <c r="AJ111" s="1022"/>
      <c r="AK111" s="1023" t="s">
        <v>439</v>
      </c>
      <c r="AL111" s="1021"/>
      <c r="AM111" s="1021"/>
      <c r="AN111" s="1021"/>
      <c r="AO111" s="1022"/>
      <c r="AP111" s="1024" t="s">
        <v>438</v>
      </c>
      <c r="AQ111" s="1025"/>
      <c r="AR111" s="1025"/>
      <c r="AS111" s="1025"/>
      <c r="AT111" s="1026"/>
      <c r="AU111" s="987"/>
      <c r="AV111" s="988"/>
      <c r="AW111" s="988"/>
      <c r="AX111" s="988"/>
      <c r="AY111" s="988"/>
      <c r="AZ111" s="1036" t="s">
        <v>440</v>
      </c>
      <c r="BA111" s="1037"/>
      <c r="BB111" s="1037"/>
      <c r="BC111" s="1037"/>
      <c r="BD111" s="1037"/>
      <c r="BE111" s="1037"/>
      <c r="BF111" s="1037"/>
      <c r="BG111" s="1037"/>
      <c r="BH111" s="1037"/>
      <c r="BI111" s="1037"/>
      <c r="BJ111" s="1037"/>
      <c r="BK111" s="1037"/>
      <c r="BL111" s="1037"/>
      <c r="BM111" s="1037"/>
      <c r="BN111" s="1037"/>
      <c r="BO111" s="1037"/>
      <c r="BP111" s="1038"/>
      <c r="BQ111" s="1006" t="s">
        <v>438</v>
      </c>
      <c r="BR111" s="1007"/>
      <c r="BS111" s="1007"/>
      <c r="BT111" s="1007"/>
      <c r="BU111" s="1007"/>
      <c r="BV111" s="1007" t="s">
        <v>441</v>
      </c>
      <c r="BW111" s="1007"/>
      <c r="BX111" s="1007"/>
      <c r="BY111" s="1007"/>
      <c r="BZ111" s="1007"/>
      <c r="CA111" s="1007" t="s">
        <v>129</v>
      </c>
      <c r="CB111" s="1007"/>
      <c r="CC111" s="1007"/>
      <c r="CD111" s="1007"/>
      <c r="CE111" s="1007"/>
      <c r="CF111" s="1001" t="s">
        <v>129</v>
      </c>
      <c r="CG111" s="1002"/>
      <c r="CH111" s="1002"/>
      <c r="CI111" s="1002"/>
      <c r="CJ111" s="1002"/>
      <c r="CK111" s="1032"/>
      <c r="CL111" s="1033"/>
      <c r="CM111" s="1003" t="s">
        <v>442</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129</v>
      </c>
      <c r="DH111" s="1007"/>
      <c r="DI111" s="1007"/>
      <c r="DJ111" s="1007"/>
      <c r="DK111" s="1007"/>
      <c r="DL111" s="1007" t="s">
        <v>438</v>
      </c>
      <c r="DM111" s="1007"/>
      <c r="DN111" s="1007"/>
      <c r="DO111" s="1007"/>
      <c r="DP111" s="1007"/>
      <c r="DQ111" s="1007" t="s">
        <v>436</v>
      </c>
      <c r="DR111" s="1007"/>
      <c r="DS111" s="1007"/>
      <c r="DT111" s="1007"/>
      <c r="DU111" s="1007"/>
      <c r="DV111" s="1008" t="s">
        <v>435</v>
      </c>
      <c r="DW111" s="1008"/>
      <c r="DX111" s="1008"/>
      <c r="DY111" s="1008"/>
      <c r="DZ111" s="1009"/>
    </row>
    <row r="112" spans="1:131" s="246" customFormat="1" ht="26.25" customHeight="1" x14ac:dyDescent="0.15">
      <c r="A112" s="1039" t="s">
        <v>443</v>
      </c>
      <c r="B112" s="1040"/>
      <c r="C112" s="1037" t="s">
        <v>444</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436</v>
      </c>
      <c r="AB112" s="1046"/>
      <c r="AC112" s="1046"/>
      <c r="AD112" s="1046"/>
      <c r="AE112" s="1047"/>
      <c r="AF112" s="1048" t="s">
        <v>129</v>
      </c>
      <c r="AG112" s="1046"/>
      <c r="AH112" s="1046"/>
      <c r="AI112" s="1046"/>
      <c r="AJ112" s="1047"/>
      <c r="AK112" s="1048" t="s">
        <v>438</v>
      </c>
      <c r="AL112" s="1046"/>
      <c r="AM112" s="1046"/>
      <c r="AN112" s="1046"/>
      <c r="AO112" s="1047"/>
      <c r="AP112" s="1049" t="s">
        <v>438</v>
      </c>
      <c r="AQ112" s="1050"/>
      <c r="AR112" s="1050"/>
      <c r="AS112" s="1050"/>
      <c r="AT112" s="1051"/>
      <c r="AU112" s="987"/>
      <c r="AV112" s="988"/>
      <c r="AW112" s="988"/>
      <c r="AX112" s="988"/>
      <c r="AY112" s="988"/>
      <c r="AZ112" s="1036" t="s">
        <v>445</v>
      </c>
      <c r="BA112" s="1037"/>
      <c r="BB112" s="1037"/>
      <c r="BC112" s="1037"/>
      <c r="BD112" s="1037"/>
      <c r="BE112" s="1037"/>
      <c r="BF112" s="1037"/>
      <c r="BG112" s="1037"/>
      <c r="BH112" s="1037"/>
      <c r="BI112" s="1037"/>
      <c r="BJ112" s="1037"/>
      <c r="BK112" s="1037"/>
      <c r="BL112" s="1037"/>
      <c r="BM112" s="1037"/>
      <c r="BN112" s="1037"/>
      <c r="BO112" s="1037"/>
      <c r="BP112" s="1038"/>
      <c r="BQ112" s="1006">
        <v>25624507</v>
      </c>
      <c r="BR112" s="1007"/>
      <c r="BS112" s="1007"/>
      <c r="BT112" s="1007"/>
      <c r="BU112" s="1007"/>
      <c r="BV112" s="1007">
        <v>23839537</v>
      </c>
      <c r="BW112" s="1007"/>
      <c r="BX112" s="1007"/>
      <c r="BY112" s="1007"/>
      <c r="BZ112" s="1007"/>
      <c r="CA112" s="1007">
        <v>21796853</v>
      </c>
      <c r="CB112" s="1007"/>
      <c r="CC112" s="1007"/>
      <c r="CD112" s="1007"/>
      <c r="CE112" s="1007"/>
      <c r="CF112" s="1001">
        <v>192.2</v>
      </c>
      <c r="CG112" s="1002"/>
      <c r="CH112" s="1002"/>
      <c r="CI112" s="1002"/>
      <c r="CJ112" s="1002"/>
      <c r="CK112" s="1032"/>
      <c r="CL112" s="1033"/>
      <c r="CM112" s="1003" t="s">
        <v>446</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438</v>
      </c>
      <c r="DH112" s="1007"/>
      <c r="DI112" s="1007"/>
      <c r="DJ112" s="1007"/>
      <c r="DK112" s="1007"/>
      <c r="DL112" s="1007" t="s">
        <v>129</v>
      </c>
      <c r="DM112" s="1007"/>
      <c r="DN112" s="1007"/>
      <c r="DO112" s="1007"/>
      <c r="DP112" s="1007"/>
      <c r="DQ112" s="1007" t="s">
        <v>129</v>
      </c>
      <c r="DR112" s="1007"/>
      <c r="DS112" s="1007"/>
      <c r="DT112" s="1007"/>
      <c r="DU112" s="1007"/>
      <c r="DV112" s="1008" t="s">
        <v>129</v>
      </c>
      <c r="DW112" s="1008"/>
      <c r="DX112" s="1008"/>
      <c r="DY112" s="1008"/>
      <c r="DZ112" s="1009"/>
    </row>
    <row r="113" spans="1:130" s="246" customFormat="1" ht="26.25" customHeight="1" x14ac:dyDescent="0.15">
      <c r="A113" s="1041"/>
      <c r="B113" s="1042"/>
      <c r="C113" s="1037" t="s">
        <v>447</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1956916</v>
      </c>
      <c r="AB113" s="1021"/>
      <c r="AC113" s="1021"/>
      <c r="AD113" s="1021"/>
      <c r="AE113" s="1022"/>
      <c r="AF113" s="1023">
        <v>1922114</v>
      </c>
      <c r="AG113" s="1021"/>
      <c r="AH113" s="1021"/>
      <c r="AI113" s="1021"/>
      <c r="AJ113" s="1022"/>
      <c r="AK113" s="1023">
        <v>1882718</v>
      </c>
      <c r="AL113" s="1021"/>
      <c r="AM113" s="1021"/>
      <c r="AN113" s="1021"/>
      <c r="AO113" s="1022"/>
      <c r="AP113" s="1024">
        <v>16.600000000000001</v>
      </c>
      <c r="AQ113" s="1025"/>
      <c r="AR113" s="1025"/>
      <c r="AS113" s="1025"/>
      <c r="AT113" s="1026"/>
      <c r="AU113" s="987"/>
      <c r="AV113" s="988"/>
      <c r="AW113" s="988"/>
      <c r="AX113" s="988"/>
      <c r="AY113" s="988"/>
      <c r="AZ113" s="1036" t="s">
        <v>448</v>
      </c>
      <c r="BA113" s="1037"/>
      <c r="BB113" s="1037"/>
      <c r="BC113" s="1037"/>
      <c r="BD113" s="1037"/>
      <c r="BE113" s="1037"/>
      <c r="BF113" s="1037"/>
      <c r="BG113" s="1037"/>
      <c r="BH113" s="1037"/>
      <c r="BI113" s="1037"/>
      <c r="BJ113" s="1037"/>
      <c r="BK113" s="1037"/>
      <c r="BL113" s="1037"/>
      <c r="BM113" s="1037"/>
      <c r="BN113" s="1037"/>
      <c r="BO113" s="1037"/>
      <c r="BP113" s="1038"/>
      <c r="BQ113" s="1006">
        <v>2034574</v>
      </c>
      <c r="BR113" s="1007"/>
      <c r="BS113" s="1007"/>
      <c r="BT113" s="1007"/>
      <c r="BU113" s="1007"/>
      <c r="BV113" s="1007">
        <v>1839291</v>
      </c>
      <c r="BW113" s="1007"/>
      <c r="BX113" s="1007"/>
      <c r="BY113" s="1007"/>
      <c r="BZ113" s="1007"/>
      <c r="CA113" s="1007">
        <v>1641981</v>
      </c>
      <c r="CB113" s="1007"/>
      <c r="CC113" s="1007"/>
      <c r="CD113" s="1007"/>
      <c r="CE113" s="1007"/>
      <c r="CF113" s="1001">
        <v>14.5</v>
      </c>
      <c r="CG113" s="1002"/>
      <c r="CH113" s="1002"/>
      <c r="CI113" s="1002"/>
      <c r="CJ113" s="1002"/>
      <c r="CK113" s="1032"/>
      <c r="CL113" s="1033"/>
      <c r="CM113" s="1003" t="s">
        <v>449</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438</v>
      </c>
      <c r="DH113" s="1046"/>
      <c r="DI113" s="1046"/>
      <c r="DJ113" s="1046"/>
      <c r="DK113" s="1047"/>
      <c r="DL113" s="1048" t="s">
        <v>129</v>
      </c>
      <c r="DM113" s="1046"/>
      <c r="DN113" s="1046"/>
      <c r="DO113" s="1046"/>
      <c r="DP113" s="1047"/>
      <c r="DQ113" s="1048" t="s">
        <v>438</v>
      </c>
      <c r="DR113" s="1046"/>
      <c r="DS113" s="1046"/>
      <c r="DT113" s="1046"/>
      <c r="DU113" s="1047"/>
      <c r="DV113" s="1049" t="s">
        <v>438</v>
      </c>
      <c r="DW113" s="1050"/>
      <c r="DX113" s="1050"/>
      <c r="DY113" s="1050"/>
      <c r="DZ113" s="1051"/>
    </row>
    <row r="114" spans="1:130" s="246" customFormat="1" ht="26.25" customHeight="1" x14ac:dyDescent="0.15">
      <c r="A114" s="1041"/>
      <c r="B114" s="1042"/>
      <c r="C114" s="1037" t="s">
        <v>450</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212023</v>
      </c>
      <c r="AB114" s="1046"/>
      <c r="AC114" s="1046"/>
      <c r="AD114" s="1046"/>
      <c r="AE114" s="1047"/>
      <c r="AF114" s="1048">
        <v>213195</v>
      </c>
      <c r="AG114" s="1046"/>
      <c r="AH114" s="1046"/>
      <c r="AI114" s="1046"/>
      <c r="AJ114" s="1047"/>
      <c r="AK114" s="1048">
        <v>213390</v>
      </c>
      <c r="AL114" s="1046"/>
      <c r="AM114" s="1046"/>
      <c r="AN114" s="1046"/>
      <c r="AO114" s="1047"/>
      <c r="AP114" s="1049">
        <v>1.9</v>
      </c>
      <c r="AQ114" s="1050"/>
      <c r="AR114" s="1050"/>
      <c r="AS114" s="1050"/>
      <c r="AT114" s="1051"/>
      <c r="AU114" s="987"/>
      <c r="AV114" s="988"/>
      <c r="AW114" s="988"/>
      <c r="AX114" s="988"/>
      <c r="AY114" s="988"/>
      <c r="AZ114" s="1036" t="s">
        <v>451</v>
      </c>
      <c r="BA114" s="1037"/>
      <c r="BB114" s="1037"/>
      <c r="BC114" s="1037"/>
      <c r="BD114" s="1037"/>
      <c r="BE114" s="1037"/>
      <c r="BF114" s="1037"/>
      <c r="BG114" s="1037"/>
      <c r="BH114" s="1037"/>
      <c r="BI114" s="1037"/>
      <c r="BJ114" s="1037"/>
      <c r="BK114" s="1037"/>
      <c r="BL114" s="1037"/>
      <c r="BM114" s="1037"/>
      <c r="BN114" s="1037"/>
      <c r="BO114" s="1037"/>
      <c r="BP114" s="1038"/>
      <c r="BQ114" s="1006">
        <v>2772631</v>
      </c>
      <c r="BR114" s="1007"/>
      <c r="BS114" s="1007"/>
      <c r="BT114" s="1007"/>
      <c r="BU114" s="1007"/>
      <c r="BV114" s="1007">
        <v>2908681</v>
      </c>
      <c r="BW114" s="1007"/>
      <c r="BX114" s="1007"/>
      <c r="BY114" s="1007"/>
      <c r="BZ114" s="1007"/>
      <c r="CA114" s="1007">
        <v>2657592</v>
      </c>
      <c r="CB114" s="1007"/>
      <c r="CC114" s="1007"/>
      <c r="CD114" s="1007"/>
      <c r="CE114" s="1007"/>
      <c r="CF114" s="1001">
        <v>23.4</v>
      </c>
      <c r="CG114" s="1002"/>
      <c r="CH114" s="1002"/>
      <c r="CI114" s="1002"/>
      <c r="CJ114" s="1002"/>
      <c r="CK114" s="1032"/>
      <c r="CL114" s="1033"/>
      <c r="CM114" s="1003" t="s">
        <v>452</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129</v>
      </c>
      <c r="DH114" s="1046"/>
      <c r="DI114" s="1046"/>
      <c r="DJ114" s="1046"/>
      <c r="DK114" s="1047"/>
      <c r="DL114" s="1048" t="s">
        <v>129</v>
      </c>
      <c r="DM114" s="1046"/>
      <c r="DN114" s="1046"/>
      <c r="DO114" s="1046"/>
      <c r="DP114" s="1047"/>
      <c r="DQ114" s="1048" t="s">
        <v>129</v>
      </c>
      <c r="DR114" s="1046"/>
      <c r="DS114" s="1046"/>
      <c r="DT114" s="1046"/>
      <c r="DU114" s="1047"/>
      <c r="DV114" s="1049" t="s">
        <v>129</v>
      </c>
      <c r="DW114" s="1050"/>
      <c r="DX114" s="1050"/>
      <c r="DY114" s="1050"/>
      <c r="DZ114" s="1051"/>
    </row>
    <row r="115" spans="1:130" s="246" customFormat="1" ht="26.25" customHeight="1" x14ac:dyDescent="0.15">
      <c r="A115" s="1041"/>
      <c r="B115" s="1042"/>
      <c r="C115" s="1037" t="s">
        <v>453</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t="s">
        <v>129</v>
      </c>
      <c r="AB115" s="1021"/>
      <c r="AC115" s="1021"/>
      <c r="AD115" s="1021"/>
      <c r="AE115" s="1022"/>
      <c r="AF115" s="1023" t="s">
        <v>436</v>
      </c>
      <c r="AG115" s="1021"/>
      <c r="AH115" s="1021"/>
      <c r="AI115" s="1021"/>
      <c r="AJ115" s="1022"/>
      <c r="AK115" s="1023" t="s">
        <v>438</v>
      </c>
      <c r="AL115" s="1021"/>
      <c r="AM115" s="1021"/>
      <c r="AN115" s="1021"/>
      <c r="AO115" s="1022"/>
      <c r="AP115" s="1024" t="s">
        <v>129</v>
      </c>
      <c r="AQ115" s="1025"/>
      <c r="AR115" s="1025"/>
      <c r="AS115" s="1025"/>
      <c r="AT115" s="1026"/>
      <c r="AU115" s="987"/>
      <c r="AV115" s="988"/>
      <c r="AW115" s="988"/>
      <c r="AX115" s="988"/>
      <c r="AY115" s="988"/>
      <c r="AZ115" s="1036" t="s">
        <v>454</v>
      </c>
      <c r="BA115" s="1037"/>
      <c r="BB115" s="1037"/>
      <c r="BC115" s="1037"/>
      <c r="BD115" s="1037"/>
      <c r="BE115" s="1037"/>
      <c r="BF115" s="1037"/>
      <c r="BG115" s="1037"/>
      <c r="BH115" s="1037"/>
      <c r="BI115" s="1037"/>
      <c r="BJ115" s="1037"/>
      <c r="BK115" s="1037"/>
      <c r="BL115" s="1037"/>
      <c r="BM115" s="1037"/>
      <c r="BN115" s="1037"/>
      <c r="BO115" s="1037"/>
      <c r="BP115" s="1038"/>
      <c r="BQ115" s="1006" t="s">
        <v>436</v>
      </c>
      <c r="BR115" s="1007"/>
      <c r="BS115" s="1007"/>
      <c r="BT115" s="1007"/>
      <c r="BU115" s="1007"/>
      <c r="BV115" s="1007" t="s">
        <v>129</v>
      </c>
      <c r="BW115" s="1007"/>
      <c r="BX115" s="1007"/>
      <c r="BY115" s="1007"/>
      <c r="BZ115" s="1007"/>
      <c r="CA115" s="1007" t="s">
        <v>438</v>
      </c>
      <c r="CB115" s="1007"/>
      <c r="CC115" s="1007"/>
      <c r="CD115" s="1007"/>
      <c r="CE115" s="1007"/>
      <c r="CF115" s="1001" t="s">
        <v>438</v>
      </c>
      <c r="CG115" s="1002"/>
      <c r="CH115" s="1002"/>
      <c r="CI115" s="1002"/>
      <c r="CJ115" s="1002"/>
      <c r="CK115" s="1032"/>
      <c r="CL115" s="1033"/>
      <c r="CM115" s="1036" t="s">
        <v>455</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436</v>
      </c>
      <c r="DH115" s="1046"/>
      <c r="DI115" s="1046"/>
      <c r="DJ115" s="1046"/>
      <c r="DK115" s="1047"/>
      <c r="DL115" s="1048" t="s">
        <v>129</v>
      </c>
      <c r="DM115" s="1046"/>
      <c r="DN115" s="1046"/>
      <c r="DO115" s="1046"/>
      <c r="DP115" s="1047"/>
      <c r="DQ115" s="1048" t="s">
        <v>438</v>
      </c>
      <c r="DR115" s="1046"/>
      <c r="DS115" s="1046"/>
      <c r="DT115" s="1046"/>
      <c r="DU115" s="1047"/>
      <c r="DV115" s="1049" t="s">
        <v>436</v>
      </c>
      <c r="DW115" s="1050"/>
      <c r="DX115" s="1050"/>
      <c r="DY115" s="1050"/>
      <c r="DZ115" s="1051"/>
    </row>
    <row r="116" spans="1:130" s="246" customFormat="1" ht="26.25" customHeight="1" x14ac:dyDescent="0.15">
      <c r="A116" s="1043"/>
      <c r="B116" s="1044"/>
      <c r="C116" s="1052" t="s">
        <v>456</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v>1353</v>
      </c>
      <c r="AB116" s="1046"/>
      <c r="AC116" s="1046"/>
      <c r="AD116" s="1046"/>
      <c r="AE116" s="1047"/>
      <c r="AF116" s="1048">
        <v>2179</v>
      </c>
      <c r="AG116" s="1046"/>
      <c r="AH116" s="1046"/>
      <c r="AI116" s="1046"/>
      <c r="AJ116" s="1047"/>
      <c r="AK116" s="1048">
        <v>1305</v>
      </c>
      <c r="AL116" s="1046"/>
      <c r="AM116" s="1046"/>
      <c r="AN116" s="1046"/>
      <c r="AO116" s="1047"/>
      <c r="AP116" s="1049">
        <v>0</v>
      </c>
      <c r="AQ116" s="1050"/>
      <c r="AR116" s="1050"/>
      <c r="AS116" s="1050"/>
      <c r="AT116" s="1051"/>
      <c r="AU116" s="987"/>
      <c r="AV116" s="988"/>
      <c r="AW116" s="988"/>
      <c r="AX116" s="988"/>
      <c r="AY116" s="988"/>
      <c r="AZ116" s="1054" t="s">
        <v>457</v>
      </c>
      <c r="BA116" s="1055"/>
      <c r="BB116" s="1055"/>
      <c r="BC116" s="1055"/>
      <c r="BD116" s="1055"/>
      <c r="BE116" s="1055"/>
      <c r="BF116" s="1055"/>
      <c r="BG116" s="1055"/>
      <c r="BH116" s="1055"/>
      <c r="BI116" s="1055"/>
      <c r="BJ116" s="1055"/>
      <c r="BK116" s="1055"/>
      <c r="BL116" s="1055"/>
      <c r="BM116" s="1055"/>
      <c r="BN116" s="1055"/>
      <c r="BO116" s="1055"/>
      <c r="BP116" s="1056"/>
      <c r="BQ116" s="1006" t="s">
        <v>129</v>
      </c>
      <c r="BR116" s="1007"/>
      <c r="BS116" s="1007"/>
      <c r="BT116" s="1007"/>
      <c r="BU116" s="1007"/>
      <c r="BV116" s="1007" t="s">
        <v>436</v>
      </c>
      <c r="BW116" s="1007"/>
      <c r="BX116" s="1007"/>
      <c r="BY116" s="1007"/>
      <c r="BZ116" s="1007"/>
      <c r="CA116" s="1007" t="s">
        <v>438</v>
      </c>
      <c r="CB116" s="1007"/>
      <c r="CC116" s="1007"/>
      <c r="CD116" s="1007"/>
      <c r="CE116" s="1007"/>
      <c r="CF116" s="1001" t="s">
        <v>129</v>
      </c>
      <c r="CG116" s="1002"/>
      <c r="CH116" s="1002"/>
      <c r="CI116" s="1002"/>
      <c r="CJ116" s="1002"/>
      <c r="CK116" s="1032"/>
      <c r="CL116" s="1033"/>
      <c r="CM116" s="1003" t="s">
        <v>458</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t="s">
        <v>436</v>
      </c>
      <c r="DH116" s="1046"/>
      <c r="DI116" s="1046"/>
      <c r="DJ116" s="1046"/>
      <c r="DK116" s="1047"/>
      <c r="DL116" s="1048" t="s">
        <v>459</v>
      </c>
      <c r="DM116" s="1046"/>
      <c r="DN116" s="1046"/>
      <c r="DO116" s="1046"/>
      <c r="DP116" s="1047"/>
      <c r="DQ116" s="1048" t="s">
        <v>129</v>
      </c>
      <c r="DR116" s="1046"/>
      <c r="DS116" s="1046"/>
      <c r="DT116" s="1046"/>
      <c r="DU116" s="1047"/>
      <c r="DV116" s="1049" t="s">
        <v>436</v>
      </c>
      <c r="DW116" s="1050"/>
      <c r="DX116" s="1050"/>
      <c r="DY116" s="1050"/>
      <c r="DZ116" s="1051"/>
    </row>
    <row r="117" spans="1:130" s="246" customFormat="1" ht="26.25" customHeight="1" x14ac:dyDescent="0.15">
      <c r="A117" s="991" t="s">
        <v>186</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460</v>
      </c>
      <c r="Z117" s="973"/>
      <c r="AA117" s="1063">
        <v>5391783</v>
      </c>
      <c r="AB117" s="1064"/>
      <c r="AC117" s="1064"/>
      <c r="AD117" s="1064"/>
      <c r="AE117" s="1065"/>
      <c r="AF117" s="1066">
        <v>4900411</v>
      </c>
      <c r="AG117" s="1064"/>
      <c r="AH117" s="1064"/>
      <c r="AI117" s="1064"/>
      <c r="AJ117" s="1065"/>
      <c r="AK117" s="1066">
        <v>4678471</v>
      </c>
      <c r="AL117" s="1064"/>
      <c r="AM117" s="1064"/>
      <c r="AN117" s="1064"/>
      <c r="AO117" s="1065"/>
      <c r="AP117" s="1067"/>
      <c r="AQ117" s="1068"/>
      <c r="AR117" s="1068"/>
      <c r="AS117" s="1068"/>
      <c r="AT117" s="1069"/>
      <c r="AU117" s="987"/>
      <c r="AV117" s="988"/>
      <c r="AW117" s="988"/>
      <c r="AX117" s="988"/>
      <c r="AY117" s="988"/>
      <c r="AZ117" s="1054" t="s">
        <v>461</v>
      </c>
      <c r="BA117" s="1055"/>
      <c r="BB117" s="1055"/>
      <c r="BC117" s="1055"/>
      <c r="BD117" s="1055"/>
      <c r="BE117" s="1055"/>
      <c r="BF117" s="1055"/>
      <c r="BG117" s="1055"/>
      <c r="BH117" s="1055"/>
      <c r="BI117" s="1055"/>
      <c r="BJ117" s="1055"/>
      <c r="BK117" s="1055"/>
      <c r="BL117" s="1055"/>
      <c r="BM117" s="1055"/>
      <c r="BN117" s="1055"/>
      <c r="BO117" s="1055"/>
      <c r="BP117" s="1056"/>
      <c r="BQ117" s="1006" t="s">
        <v>129</v>
      </c>
      <c r="BR117" s="1007"/>
      <c r="BS117" s="1007"/>
      <c r="BT117" s="1007"/>
      <c r="BU117" s="1007"/>
      <c r="BV117" s="1007" t="s">
        <v>129</v>
      </c>
      <c r="BW117" s="1007"/>
      <c r="BX117" s="1007"/>
      <c r="BY117" s="1007"/>
      <c r="BZ117" s="1007"/>
      <c r="CA117" s="1007" t="s">
        <v>129</v>
      </c>
      <c r="CB117" s="1007"/>
      <c r="CC117" s="1007"/>
      <c r="CD117" s="1007"/>
      <c r="CE117" s="1007"/>
      <c r="CF117" s="1001" t="s">
        <v>436</v>
      </c>
      <c r="CG117" s="1002"/>
      <c r="CH117" s="1002"/>
      <c r="CI117" s="1002"/>
      <c r="CJ117" s="1002"/>
      <c r="CK117" s="1032"/>
      <c r="CL117" s="1033"/>
      <c r="CM117" s="1003" t="s">
        <v>462</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129</v>
      </c>
      <c r="DH117" s="1046"/>
      <c r="DI117" s="1046"/>
      <c r="DJ117" s="1046"/>
      <c r="DK117" s="1047"/>
      <c r="DL117" s="1048" t="s">
        <v>129</v>
      </c>
      <c r="DM117" s="1046"/>
      <c r="DN117" s="1046"/>
      <c r="DO117" s="1046"/>
      <c r="DP117" s="1047"/>
      <c r="DQ117" s="1048" t="s">
        <v>438</v>
      </c>
      <c r="DR117" s="1046"/>
      <c r="DS117" s="1046"/>
      <c r="DT117" s="1046"/>
      <c r="DU117" s="1047"/>
      <c r="DV117" s="1049" t="s">
        <v>129</v>
      </c>
      <c r="DW117" s="1050"/>
      <c r="DX117" s="1050"/>
      <c r="DY117" s="1050"/>
      <c r="DZ117" s="1051"/>
    </row>
    <row r="118" spans="1:130" s="246" customFormat="1" ht="26.25" customHeight="1" x14ac:dyDescent="0.15">
      <c r="A118" s="991" t="s">
        <v>430</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428</v>
      </c>
      <c r="AB118" s="972"/>
      <c r="AC118" s="972"/>
      <c r="AD118" s="972"/>
      <c r="AE118" s="973"/>
      <c r="AF118" s="971" t="s">
        <v>302</v>
      </c>
      <c r="AG118" s="972"/>
      <c r="AH118" s="972"/>
      <c r="AI118" s="972"/>
      <c r="AJ118" s="973"/>
      <c r="AK118" s="971" t="s">
        <v>301</v>
      </c>
      <c r="AL118" s="972"/>
      <c r="AM118" s="972"/>
      <c r="AN118" s="972"/>
      <c r="AO118" s="973"/>
      <c r="AP118" s="1058" t="s">
        <v>429</v>
      </c>
      <c r="AQ118" s="1059"/>
      <c r="AR118" s="1059"/>
      <c r="AS118" s="1059"/>
      <c r="AT118" s="1060"/>
      <c r="AU118" s="987"/>
      <c r="AV118" s="988"/>
      <c r="AW118" s="988"/>
      <c r="AX118" s="988"/>
      <c r="AY118" s="988"/>
      <c r="AZ118" s="1061" t="s">
        <v>463</v>
      </c>
      <c r="BA118" s="1052"/>
      <c r="BB118" s="1052"/>
      <c r="BC118" s="1052"/>
      <c r="BD118" s="1052"/>
      <c r="BE118" s="1052"/>
      <c r="BF118" s="1052"/>
      <c r="BG118" s="1052"/>
      <c r="BH118" s="1052"/>
      <c r="BI118" s="1052"/>
      <c r="BJ118" s="1052"/>
      <c r="BK118" s="1052"/>
      <c r="BL118" s="1052"/>
      <c r="BM118" s="1052"/>
      <c r="BN118" s="1052"/>
      <c r="BO118" s="1052"/>
      <c r="BP118" s="1053"/>
      <c r="BQ118" s="1084" t="s">
        <v>129</v>
      </c>
      <c r="BR118" s="1085"/>
      <c r="BS118" s="1085"/>
      <c r="BT118" s="1085"/>
      <c r="BU118" s="1085"/>
      <c r="BV118" s="1085" t="s">
        <v>129</v>
      </c>
      <c r="BW118" s="1085"/>
      <c r="BX118" s="1085"/>
      <c r="BY118" s="1085"/>
      <c r="BZ118" s="1085"/>
      <c r="CA118" s="1085" t="s">
        <v>438</v>
      </c>
      <c r="CB118" s="1085"/>
      <c r="CC118" s="1085"/>
      <c r="CD118" s="1085"/>
      <c r="CE118" s="1085"/>
      <c r="CF118" s="1001" t="s">
        <v>435</v>
      </c>
      <c r="CG118" s="1002"/>
      <c r="CH118" s="1002"/>
      <c r="CI118" s="1002"/>
      <c r="CJ118" s="1002"/>
      <c r="CK118" s="1032"/>
      <c r="CL118" s="1033"/>
      <c r="CM118" s="1003" t="s">
        <v>464</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129</v>
      </c>
      <c r="DH118" s="1046"/>
      <c r="DI118" s="1046"/>
      <c r="DJ118" s="1046"/>
      <c r="DK118" s="1047"/>
      <c r="DL118" s="1048" t="s">
        <v>129</v>
      </c>
      <c r="DM118" s="1046"/>
      <c r="DN118" s="1046"/>
      <c r="DO118" s="1046"/>
      <c r="DP118" s="1047"/>
      <c r="DQ118" s="1048" t="s">
        <v>438</v>
      </c>
      <c r="DR118" s="1046"/>
      <c r="DS118" s="1046"/>
      <c r="DT118" s="1046"/>
      <c r="DU118" s="1047"/>
      <c r="DV118" s="1049" t="s">
        <v>129</v>
      </c>
      <c r="DW118" s="1050"/>
      <c r="DX118" s="1050"/>
      <c r="DY118" s="1050"/>
      <c r="DZ118" s="1051"/>
    </row>
    <row r="119" spans="1:130" s="246" customFormat="1" ht="26.25" customHeight="1" x14ac:dyDescent="0.15">
      <c r="A119" s="1141" t="s">
        <v>433</v>
      </c>
      <c r="B119" s="1031"/>
      <c r="C119" s="1010" t="s">
        <v>434</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129</v>
      </c>
      <c r="AB119" s="979"/>
      <c r="AC119" s="979"/>
      <c r="AD119" s="979"/>
      <c r="AE119" s="980"/>
      <c r="AF119" s="981" t="s">
        <v>129</v>
      </c>
      <c r="AG119" s="979"/>
      <c r="AH119" s="979"/>
      <c r="AI119" s="979"/>
      <c r="AJ119" s="980"/>
      <c r="AK119" s="981" t="s">
        <v>438</v>
      </c>
      <c r="AL119" s="979"/>
      <c r="AM119" s="979"/>
      <c r="AN119" s="979"/>
      <c r="AO119" s="980"/>
      <c r="AP119" s="982" t="s">
        <v>459</v>
      </c>
      <c r="AQ119" s="983"/>
      <c r="AR119" s="983"/>
      <c r="AS119" s="983"/>
      <c r="AT119" s="984"/>
      <c r="AU119" s="989"/>
      <c r="AV119" s="990"/>
      <c r="AW119" s="990"/>
      <c r="AX119" s="990"/>
      <c r="AY119" s="990"/>
      <c r="AZ119" s="277" t="s">
        <v>186</v>
      </c>
      <c r="BA119" s="277"/>
      <c r="BB119" s="277"/>
      <c r="BC119" s="277"/>
      <c r="BD119" s="277"/>
      <c r="BE119" s="277"/>
      <c r="BF119" s="277"/>
      <c r="BG119" s="277"/>
      <c r="BH119" s="277"/>
      <c r="BI119" s="277"/>
      <c r="BJ119" s="277"/>
      <c r="BK119" s="277"/>
      <c r="BL119" s="277"/>
      <c r="BM119" s="277"/>
      <c r="BN119" s="277"/>
      <c r="BO119" s="1062" t="s">
        <v>465</v>
      </c>
      <c r="BP119" s="1093"/>
      <c r="BQ119" s="1084">
        <v>60441124</v>
      </c>
      <c r="BR119" s="1085"/>
      <c r="BS119" s="1085"/>
      <c r="BT119" s="1085"/>
      <c r="BU119" s="1085"/>
      <c r="BV119" s="1085">
        <v>58845294</v>
      </c>
      <c r="BW119" s="1085"/>
      <c r="BX119" s="1085"/>
      <c r="BY119" s="1085"/>
      <c r="BZ119" s="1085"/>
      <c r="CA119" s="1085">
        <v>56751488</v>
      </c>
      <c r="CB119" s="1085"/>
      <c r="CC119" s="1085"/>
      <c r="CD119" s="1085"/>
      <c r="CE119" s="1085"/>
      <c r="CF119" s="1086"/>
      <c r="CG119" s="1087"/>
      <c r="CH119" s="1087"/>
      <c r="CI119" s="1087"/>
      <c r="CJ119" s="1088"/>
      <c r="CK119" s="1034"/>
      <c r="CL119" s="1035"/>
      <c r="CM119" s="1089" t="s">
        <v>466</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t="s">
        <v>438</v>
      </c>
      <c r="DH119" s="1071"/>
      <c r="DI119" s="1071"/>
      <c r="DJ119" s="1071"/>
      <c r="DK119" s="1072"/>
      <c r="DL119" s="1070" t="s">
        <v>129</v>
      </c>
      <c r="DM119" s="1071"/>
      <c r="DN119" s="1071"/>
      <c r="DO119" s="1071"/>
      <c r="DP119" s="1072"/>
      <c r="DQ119" s="1070" t="s">
        <v>129</v>
      </c>
      <c r="DR119" s="1071"/>
      <c r="DS119" s="1071"/>
      <c r="DT119" s="1071"/>
      <c r="DU119" s="1072"/>
      <c r="DV119" s="1073" t="s">
        <v>438</v>
      </c>
      <c r="DW119" s="1074"/>
      <c r="DX119" s="1074"/>
      <c r="DY119" s="1074"/>
      <c r="DZ119" s="1075"/>
    </row>
    <row r="120" spans="1:130" s="246" customFormat="1" ht="26.25" customHeight="1" x14ac:dyDescent="0.15">
      <c r="A120" s="1142"/>
      <c r="B120" s="1033"/>
      <c r="C120" s="1003" t="s">
        <v>442</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129</v>
      </c>
      <c r="AB120" s="1046"/>
      <c r="AC120" s="1046"/>
      <c r="AD120" s="1046"/>
      <c r="AE120" s="1047"/>
      <c r="AF120" s="1048" t="s">
        <v>438</v>
      </c>
      <c r="AG120" s="1046"/>
      <c r="AH120" s="1046"/>
      <c r="AI120" s="1046"/>
      <c r="AJ120" s="1047"/>
      <c r="AK120" s="1048" t="s">
        <v>439</v>
      </c>
      <c r="AL120" s="1046"/>
      <c r="AM120" s="1046"/>
      <c r="AN120" s="1046"/>
      <c r="AO120" s="1047"/>
      <c r="AP120" s="1049" t="s">
        <v>438</v>
      </c>
      <c r="AQ120" s="1050"/>
      <c r="AR120" s="1050"/>
      <c r="AS120" s="1050"/>
      <c r="AT120" s="1051"/>
      <c r="AU120" s="1076" t="s">
        <v>467</v>
      </c>
      <c r="AV120" s="1077"/>
      <c r="AW120" s="1077"/>
      <c r="AX120" s="1077"/>
      <c r="AY120" s="1078"/>
      <c r="AZ120" s="1027" t="s">
        <v>468</v>
      </c>
      <c r="BA120" s="976"/>
      <c r="BB120" s="976"/>
      <c r="BC120" s="976"/>
      <c r="BD120" s="976"/>
      <c r="BE120" s="976"/>
      <c r="BF120" s="976"/>
      <c r="BG120" s="976"/>
      <c r="BH120" s="976"/>
      <c r="BI120" s="976"/>
      <c r="BJ120" s="976"/>
      <c r="BK120" s="976"/>
      <c r="BL120" s="976"/>
      <c r="BM120" s="976"/>
      <c r="BN120" s="976"/>
      <c r="BO120" s="976"/>
      <c r="BP120" s="977"/>
      <c r="BQ120" s="1013">
        <v>5687663</v>
      </c>
      <c r="BR120" s="1014"/>
      <c r="BS120" s="1014"/>
      <c r="BT120" s="1014"/>
      <c r="BU120" s="1014"/>
      <c r="BV120" s="1014">
        <v>5692001</v>
      </c>
      <c r="BW120" s="1014"/>
      <c r="BX120" s="1014"/>
      <c r="BY120" s="1014"/>
      <c r="BZ120" s="1014"/>
      <c r="CA120" s="1014">
        <v>5997320</v>
      </c>
      <c r="CB120" s="1014"/>
      <c r="CC120" s="1014"/>
      <c r="CD120" s="1014"/>
      <c r="CE120" s="1014"/>
      <c r="CF120" s="1028">
        <v>52.9</v>
      </c>
      <c r="CG120" s="1029"/>
      <c r="CH120" s="1029"/>
      <c r="CI120" s="1029"/>
      <c r="CJ120" s="1029"/>
      <c r="CK120" s="1094" t="s">
        <v>469</v>
      </c>
      <c r="CL120" s="1095"/>
      <c r="CM120" s="1095"/>
      <c r="CN120" s="1095"/>
      <c r="CO120" s="1096"/>
      <c r="CP120" s="1102" t="s">
        <v>470</v>
      </c>
      <c r="CQ120" s="1103"/>
      <c r="CR120" s="1103"/>
      <c r="CS120" s="1103"/>
      <c r="CT120" s="1103"/>
      <c r="CU120" s="1103"/>
      <c r="CV120" s="1103"/>
      <c r="CW120" s="1103"/>
      <c r="CX120" s="1103"/>
      <c r="CY120" s="1103"/>
      <c r="CZ120" s="1103"/>
      <c r="DA120" s="1103"/>
      <c r="DB120" s="1103"/>
      <c r="DC120" s="1103"/>
      <c r="DD120" s="1103"/>
      <c r="DE120" s="1103"/>
      <c r="DF120" s="1104"/>
      <c r="DG120" s="1013">
        <v>13672572</v>
      </c>
      <c r="DH120" s="1014"/>
      <c r="DI120" s="1014"/>
      <c r="DJ120" s="1014"/>
      <c r="DK120" s="1014"/>
      <c r="DL120" s="1014">
        <v>13022232</v>
      </c>
      <c r="DM120" s="1014"/>
      <c r="DN120" s="1014"/>
      <c r="DO120" s="1014"/>
      <c r="DP120" s="1014"/>
      <c r="DQ120" s="1014">
        <v>12207226</v>
      </c>
      <c r="DR120" s="1014"/>
      <c r="DS120" s="1014"/>
      <c r="DT120" s="1014"/>
      <c r="DU120" s="1014"/>
      <c r="DV120" s="1015">
        <v>107.6</v>
      </c>
      <c r="DW120" s="1015"/>
      <c r="DX120" s="1015"/>
      <c r="DY120" s="1015"/>
      <c r="DZ120" s="1016"/>
    </row>
    <row r="121" spans="1:130" s="246" customFormat="1" ht="26.25" customHeight="1" x14ac:dyDescent="0.15">
      <c r="A121" s="1142"/>
      <c r="B121" s="1033"/>
      <c r="C121" s="1054" t="s">
        <v>471</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129</v>
      </c>
      <c r="AB121" s="1046"/>
      <c r="AC121" s="1046"/>
      <c r="AD121" s="1046"/>
      <c r="AE121" s="1047"/>
      <c r="AF121" s="1048" t="s">
        <v>129</v>
      </c>
      <c r="AG121" s="1046"/>
      <c r="AH121" s="1046"/>
      <c r="AI121" s="1046"/>
      <c r="AJ121" s="1047"/>
      <c r="AK121" s="1048" t="s">
        <v>129</v>
      </c>
      <c r="AL121" s="1046"/>
      <c r="AM121" s="1046"/>
      <c r="AN121" s="1046"/>
      <c r="AO121" s="1047"/>
      <c r="AP121" s="1049" t="s">
        <v>439</v>
      </c>
      <c r="AQ121" s="1050"/>
      <c r="AR121" s="1050"/>
      <c r="AS121" s="1050"/>
      <c r="AT121" s="1051"/>
      <c r="AU121" s="1079"/>
      <c r="AV121" s="1080"/>
      <c r="AW121" s="1080"/>
      <c r="AX121" s="1080"/>
      <c r="AY121" s="1081"/>
      <c r="AZ121" s="1036" t="s">
        <v>472</v>
      </c>
      <c r="BA121" s="1037"/>
      <c r="BB121" s="1037"/>
      <c r="BC121" s="1037"/>
      <c r="BD121" s="1037"/>
      <c r="BE121" s="1037"/>
      <c r="BF121" s="1037"/>
      <c r="BG121" s="1037"/>
      <c r="BH121" s="1037"/>
      <c r="BI121" s="1037"/>
      <c r="BJ121" s="1037"/>
      <c r="BK121" s="1037"/>
      <c r="BL121" s="1037"/>
      <c r="BM121" s="1037"/>
      <c r="BN121" s="1037"/>
      <c r="BO121" s="1037"/>
      <c r="BP121" s="1038"/>
      <c r="BQ121" s="1006">
        <v>2312721</v>
      </c>
      <c r="BR121" s="1007"/>
      <c r="BS121" s="1007"/>
      <c r="BT121" s="1007"/>
      <c r="BU121" s="1007"/>
      <c r="BV121" s="1007">
        <v>2132293</v>
      </c>
      <c r="BW121" s="1007"/>
      <c r="BX121" s="1007"/>
      <c r="BY121" s="1007"/>
      <c r="BZ121" s="1007"/>
      <c r="CA121" s="1007">
        <v>1956330</v>
      </c>
      <c r="CB121" s="1007"/>
      <c r="CC121" s="1007"/>
      <c r="CD121" s="1007"/>
      <c r="CE121" s="1007"/>
      <c r="CF121" s="1001">
        <v>17.2</v>
      </c>
      <c r="CG121" s="1002"/>
      <c r="CH121" s="1002"/>
      <c r="CI121" s="1002"/>
      <c r="CJ121" s="1002"/>
      <c r="CK121" s="1097"/>
      <c r="CL121" s="1098"/>
      <c r="CM121" s="1098"/>
      <c r="CN121" s="1098"/>
      <c r="CO121" s="1099"/>
      <c r="CP121" s="1107" t="s">
        <v>473</v>
      </c>
      <c r="CQ121" s="1108"/>
      <c r="CR121" s="1108"/>
      <c r="CS121" s="1108"/>
      <c r="CT121" s="1108"/>
      <c r="CU121" s="1108"/>
      <c r="CV121" s="1108"/>
      <c r="CW121" s="1108"/>
      <c r="CX121" s="1108"/>
      <c r="CY121" s="1108"/>
      <c r="CZ121" s="1108"/>
      <c r="DA121" s="1108"/>
      <c r="DB121" s="1108"/>
      <c r="DC121" s="1108"/>
      <c r="DD121" s="1108"/>
      <c r="DE121" s="1108"/>
      <c r="DF121" s="1109"/>
      <c r="DG121" s="1006">
        <v>5568645</v>
      </c>
      <c r="DH121" s="1007"/>
      <c r="DI121" s="1007"/>
      <c r="DJ121" s="1007"/>
      <c r="DK121" s="1007"/>
      <c r="DL121" s="1007">
        <v>5408579</v>
      </c>
      <c r="DM121" s="1007"/>
      <c r="DN121" s="1007"/>
      <c r="DO121" s="1007"/>
      <c r="DP121" s="1007"/>
      <c r="DQ121" s="1007">
        <v>5220317</v>
      </c>
      <c r="DR121" s="1007"/>
      <c r="DS121" s="1007"/>
      <c r="DT121" s="1007"/>
      <c r="DU121" s="1007"/>
      <c r="DV121" s="1008">
        <v>46</v>
      </c>
      <c r="DW121" s="1008"/>
      <c r="DX121" s="1008"/>
      <c r="DY121" s="1008"/>
      <c r="DZ121" s="1009"/>
    </row>
    <row r="122" spans="1:130" s="246" customFormat="1" ht="26.25" customHeight="1" x14ac:dyDescent="0.15">
      <c r="A122" s="1142"/>
      <c r="B122" s="1033"/>
      <c r="C122" s="1003" t="s">
        <v>452</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129</v>
      </c>
      <c r="AB122" s="1046"/>
      <c r="AC122" s="1046"/>
      <c r="AD122" s="1046"/>
      <c r="AE122" s="1047"/>
      <c r="AF122" s="1048" t="s">
        <v>129</v>
      </c>
      <c r="AG122" s="1046"/>
      <c r="AH122" s="1046"/>
      <c r="AI122" s="1046"/>
      <c r="AJ122" s="1047"/>
      <c r="AK122" s="1048" t="s">
        <v>129</v>
      </c>
      <c r="AL122" s="1046"/>
      <c r="AM122" s="1046"/>
      <c r="AN122" s="1046"/>
      <c r="AO122" s="1047"/>
      <c r="AP122" s="1049" t="s">
        <v>129</v>
      </c>
      <c r="AQ122" s="1050"/>
      <c r="AR122" s="1050"/>
      <c r="AS122" s="1050"/>
      <c r="AT122" s="1051"/>
      <c r="AU122" s="1079"/>
      <c r="AV122" s="1080"/>
      <c r="AW122" s="1080"/>
      <c r="AX122" s="1080"/>
      <c r="AY122" s="1081"/>
      <c r="AZ122" s="1061" t="s">
        <v>474</v>
      </c>
      <c r="BA122" s="1052"/>
      <c r="BB122" s="1052"/>
      <c r="BC122" s="1052"/>
      <c r="BD122" s="1052"/>
      <c r="BE122" s="1052"/>
      <c r="BF122" s="1052"/>
      <c r="BG122" s="1052"/>
      <c r="BH122" s="1052"/>
      <c r="BI122" s="1052"/>
      <c r="BJ122" s="1052"/>
      <c r="BK122" s="1052"/>
      <c r="BL122" s="1052"/>
      <c r="BM122" s="1052"/>
      <c r="BN122" s="1052"/>
      <c r="BO122" s="1052"/>
      <c r="BP122" s="1053"/>
      <c r="BQ122" s="1084">
        <v>39397888</v>
      </c>
      <c r="BR122" s="1085"/>
      <c r="BS122" s="1085"/>
      <c r="BT122" s="1085"/>
      <c r="BU122" s="1085"/>
      <c r="BV122" s="1085">
        <v>38277125</v>
      </c>
      <c r="BW122" s="1085"/>
      <c r="BX122" s="1085"/>
      <c r="BY122" s="1085"/>
      <c r="BZ122" s="1085"/>
      <c r="CA122" s="1085">
        <v>37150836</v>
      </c>
      <c r="CB122" s="1085"/>
      <c r="CC122" s="1085"/>
      <c r="CD122" s="1085"/>
      <c r="CE122" s="1085"/>
      <c r="CF122" s="1105">
        <v>327.5</v>
      </c>
      <c r="CG122" s="1106"/>
      <c r="CH122" s="1106"/>
      <c r="CI122" s="1106"/>
      <c r="CJ122" s="1106"/>
      <c r="CK122" s="1097"/>
      <c r="CL122" s="1098"/>
      <c r="CM122" s="1098"/>
      <c r="CN122" s="1098"/>
      <c r="CO122" s="1099"/>
      <c r="CP122" s="1107" t="s">
        <v>401</v>
      </c>
      <c r="CQ122" s="1108"/>
      <c r="CR122" s="1108"/>
      <c r="CS122" s="1108"/>
      <c r="CT122" s="1108"/>
      <c r="CU122" s="1108"/>
      <c r="CV122" s="1108"/>
      <c r="CW122" s="1108"/>
      <c r="CX122" s="1108"/>
      <c r="CY122" s="1108"/>
      <c r="CZ122" s="1108"/>
      <c r="DA122" s="1108"/>
      <c r="DB122" s="1108"/>
      <c r="DC122" s="1108"/>
      <c r="DD122" s="1108"/>
      <c r="DE122" s="1108"/>
      <c r="DF122" s="1109"/>
      <c r="DG122" s="1006">
        <v>4634694</v>
      </c>
      <c r="DH122" s="1007"/>
      <c r="DI122" s="1007"/>
      <c r="DJ122" s="1007"/>
      <c r="DK122" s="1007"/>
      <c r="DL122" s="1007">
        <v>3773812</v>
      </c>
      <c r="DM122" s="1007"/>
      <c r="DN122" s="1007"/>
      <c r="DO122" s="1007"/>
      <c r="DP122" s="1007"/>
      <c r="DQ122" s="1007">
        <v>2852793</v>
      </c>
      <c r="DR122" s="1007"/>
      <c r="DS122" s="1007"/>
      <c r="DT122" s="1007"/>
      <c r="DU122" s="1007"/>
      <c r="DV122" s="1008">
        <v>25.2</v>
      </c>
      <c r="DW122" s="1008"/>
      <c r="DX122" s="1008"/>
      <c r="DY122" s="1008"/>
      <c r="DZ122" s="1009"/>
    </row>
    <row r="123" spans="1:130" s="246" customFormat="1" ht="26.25" customHeight="1" x14ac:dyDescent="0.15">
      <c r="A123" s="1142"/>
      <c r="B123" s="1033"/>
      <c r="C123" s="1003" t="s">
        <v>458</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t="s">
        <v>129</v>
      </c>
      <c r="AB123" s="1046"/>
      <c r="AC123" s="1046"/>
      <c r="AD123" s="1046"/>
      <c r="AE123" s="1047"/>
      <c r="AF123" s="1048" t="s">
        <v>129</v>
      </c>
      <c r="AG123" s="1046"/>
      <c r="AH123" s="1046"/>
      <c r="AI123" s="1046"/>
      <c r="AJ123" s="1047"/>
      <c r="AK123" s="1048" t="s">
        <v>129</v>
      </c>
      <c r="AL123" s="1046"/>
      <c r="AM123" s="1046"/>
      <c r="AN123" s="1046"/>
      <c r="AO123" s="1047"/>
      <c r="AP123" s="1049" t="s">
        <v>438</v>
      </c>
      <c r="AQ123" s="1050"/>
      <c r="AR123" s="1050"/>
      <c r="AS123" s="1050"/>
      <c r="AT123" s="1051"/>
      <c r="AU123" s="1082"/>
      <c r="AV123" s="1083"/>
      <c r="AW123" s="1083"/>
      <c r="AX123" s="1083"/>
      <c r="AY123" s="1083"/>
      <c r="AZ123" s="277" t="s">
        <v>186</v>
      </c>
      <c r="BA123" s="277"/>
      <c r="BB123" s="277"/>
      <c r="BC123" s="277"/>
      <c r="BD123" s="277"/>
      <c r="BE123" s="277"/>
      <c r="BF123" s="277"/>
      <c r="BG123" s="277"/>
      <c r="BH123" s="277"/>
      <c r="BI123" s="277"/>
      <c r="BJ123" s="277"/>
      <c r="BK123" s="277"/>
      <c r="BL123" s="277"/>
      <c r="BM123" s="277"/>
      <c r="BN123" s="277"/>
      <c r="BO123" s="1062" t="s">
        <v>475</v>
      </c>
      <c r="BP123" s="1093"/>
      <c r="BQ123" s="1148">
        <v>47398272</v>
      </c>
      <c r="BR123" s="1149"/>
      <c r="BS123" s="1149"/>
      <c r="BT123" s="1149"/>
      <c r="BU123" s="1149"/>
      <c r="BV123" s="1149">
        <v>46101419</v>
      </c>
      <c r="BW123" s="1149"/>
      <c r="BX123" s="1149"/>
      <c r="BY123" s="1149"/>
      <c r="BZ123" s="1149"/>
      <c r="CA123" s="1149">
        <v>45104486</v>
      </c>
      <c r="CB123" s="1149"/>
      <c r="CC123" s="1149"/>
      <c r="CD123" s="1149"/>
      <c r="CE123" s="1149"/>
      <c r="CF123" s="1086"/>
      <c r="CG123" s="1087"/>
      <c r="CH123" s="1087"/>
      <c r="CI123" s="1087"/>
      <c r="CJ123" s="1088"/>
      <c r="CK123" s="1097"/>
      <c r="CL123" s="1098"/>
      <c r="CM123" s="1098"/>
      <c r="CN123" s="1098"/>
      <c r="CO123" s="1099"/>
      <c r="CP123" s="1107" t="s">
        <v>476</v>
      </c>
      <c r="CQ123" s="1108"/>
      <c r="CR123" s="1108"/>
      <c r="CS123" s="1108"/>
      <c r="CT123" s="1108"/>
      <c r="CU123" s="1108"/>
      <c r="CV123" s="1108"/>
      <c r="CW123" s="1108"/>
      <c r="CX123" s="1108"/>
      <c r="CY123" s="1108"/>
      <c r="CZ123" s="1108"/>
      <c r="DA123" s="1108"/>
      <c r="DB123" s="1108"/>
      <c r="DC123" s="1108"/>
      <c r="DD123" s="1108"/>
      <c r="DE123" s="1108"/>
      <c r="DF123" s="1109"/>
      <c r="DG123" s="1045">
        <v>1725279</v>
      </c>
      <c r="DH123" s="1046"/>
      <c r="DI123" s="1046"/>
      <c r="DJ123" s="1046"/>
      <c r="DK123" s="1047"/>
      <c r="DL123" s="1048">
        <v>1607582</v>
      </c>
      <c r="DM123" s="1046"/>
      <c r="DN123" s="1046"/>
      <c r="DO123" s="1046"/>
      <c r="DP123" s="1047"/>
      <c r="DQ123" s="1048">
        <v>1485472</v>
      </c>
      <c r="DR123" s="1046"/>
      <c r="DS123" s="1046"/>
      <c r="DT123" s="1046"/>
      <c r="DU123" s="1047"/>
      <c r="DV123" s="1049">
        <v>13.1</v>
      </c>
      <c r="DW123" s="1050"/>
      <c r="DX123" s="1050"/>
      <c r="DY123" s="1050"/>
      <c r="DZ123" s="1051"/>
    </row>
    <row r="124" spans="1:130" s="246" customFormat="1" ht="26.25" customHeight="1" thickBot="1" x14ac:dyDescent="0.2">
      <c r="A124" s="1142"/>
      <c r="B124" s="1033"/>
      <c r="C124" s="1003" t="s">
        <v>462</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459</v>
      </c>
      <c r="AB124" s="1046"/>
      <c r="AC124" s="1046"/>
      <c r="AD124" s="1046"/>
      <c r="AE124" s="1047"/>
      <c r="AF124" s="1048" t="s">
        <v>129</v>
      </c>
      <c r="AG124" s="1046"/>
      <c r="AH124" s="1046"/>
      <c r="AI124" s="1046"/>
      <c r="AJ124" s="1047"/>
      <c r="AK124" s="1048" t="s">
        <v>436</v>
      </c>
      <c r="AL124" s="1046"/>
      <c r="AM124" s="1046"/>
      <c r="AN124" s="1046"/>
      <c r="AO124" s="1047"/>
      <c r="AP124" s="1049" t="s">
        <v>129</v>
      </c>
      <c r="AQ124" s="1050"/>
      <c r="AR124" s="1050"/>
      <c r="AS124" s="1050"/>
      <c r="AT124" s="1051"/>
      <c r="AU124" s="1144" t="s">
        <v>477</v>
      </c>
      <c r="AV124" s="1145"/>
      <c r="AW124" s="1145"/>
      <c r="AX124" s="1145"/>
      <c r="AY124" s="1145"/>
      <c r="AZ124" s="1145"/>
      <c r="BA124" s="1145"/>
      <c r="BB124" s="1145"/>
      <c r="BC124" s="1145"/>
      <c r="BD124" s="1145"/>
      <c r="BE124" s="1145"/>
      <c r="BF124" s="1145"/>
      <c r="BG124" s="1145"/>
      <c r="BH124" s="1145"/>
      <c r="BI124" s="1145"/>
      <c r="BJ124" s="1145"/>
      <c r="BK124" s="1145"/>
      <c r="BL124" s="1145"/>
      <c r="BM124" s="1145"/>
      <c r="BN124" s="1145"/>
      <c r="BO124" s="1145"/>
      <c r="BP124" s="1146"/>
      <c r="BQ124" s="1147">
        <v>110.6</v>
      </c>
      <c r="BR124" s="1115"/>
      <c r="BS124" s="1115"/>
      <c r="BT124" s="1115"/>
      <c r="BU124" s="1115"/>
      <c r="BV124" s="1115">
        <v>111.1</v>
      </c>
      <c r="BW124" s="1115"/>
      <c r="BX124" s="1115"/>
      <c r="BY124" s="1115"/>
      <c r="BZ124" s="1115"/>
      <c r="CA124" s="1115">
        <v>102.6</v>
      </c>
      <c r="CB124" s="1115"/>
      <c r="CC124" s="1115"/>
      <c r="CD124" s="1115"/>
      <c r="CE124" s="1115"/>
      <c r="CF124" s="1116"/>
      <c r="CG124" s="1117"/>
      <c r="CH124" s="1117"/>
      <c r="CI124" s="1117"/>
      <c r="CJ124" s="1118"/>
      <c r="CK124" s="1100"/>
      <c r="CL124" s="1100"/>
      <c r="CM124" s="1100"/>
      <c r="CN124" s="1100"/>
      <c r="CO124" s="1101"/>
      <c r="CP124" s="1107" t="s">
        <v>478</v>
      </c>
      <c r="CQ124" s="1108"/>
      <c r="CR124" s="1108"/>
      <c r="CS124" s="1108"/>
      <c r="CT124" s="1108"/>
      <c r="CU124" s="1108"/>
      <c r="CV124" s="1108"/>
      <c r="CW124" s="1108"/>
      <c r="CX124" s="1108"/>
      <c r="CY124" s="1108"/>
      <c r="CZ124" s="1108"/>
      <c r="DA124" s="1108"/>
      <c r="DB124" s="1108"/>
      <c r="DC124" s="1108"/>
      <c r="DD124" s="1108"/>
      <c r="DE124" s="1108"/>
      <c r="DF124" s="1109"/>
      <c r="DG124" s="1092">
        <v>23317</v>
      </c>
      <c r="DH124" s="1071"/>
      <c r="DI124" s="1071"/>
      <c r="DJ124" s="1071"/>
      <c r="DK124" s="1072"/>
      <c r="DL124" s="1070">
        <v>27332</v>
      </c>
      <c r="DM124" s="1071"/>
      <c r="DN124" s="1071"/>
      <c r="DO124" s="1071"/>
      <c r="DP124" s="1072"/>
      <c r="DQ124" s="1070">
        <v>31045</v>
      </c>
      <c r="DR124" s="1071"/>
      <c r="DS124" s="1071"/>
      <c r="DT124" s="1071"/>
      <c r="DU124" s="1072"/>
      <c r="DV124" s="1073">
        <v>0.3</v>
      </c>
      <c r="DW124" s="1074"/>
      <c r="DX124" s="1074"/>
      <c r="DY124" s="1074"/>
      <c r="DZ124" s="1075"/>
    </row>
    <row r="125" spans="1:130" s="246" customFormat="1" ht="26.25" customHeight="1" x14ac:dyDescent="0.15">
      <c r="A125" s="1142"/>
      <c r="B125" s="1033"/>
      <c r="C125" s="1003" t="s">
        <v>464</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439</v>
      </c>
      <c r="AB125" s="1046"/>
      <c r="AC125" s="1046"/>
      <c r="AD125" s="1046"/>
      <c r="AE125" s="1047"/>
      <c r="AF125" s="1048" t="s">
        <v>436</v>
      </c>
      <c r="AG125" s="1046"/>
      <c r="AH125" s="1046"/>
      <c r="AI125" s="1046"/>
      <c r="AJ125" s="1047"/>
      <c r="AK125" s="1048" t="s">
        <v>436</v>
      </c>
      <c r="AL125" s="1046"/>
      <c r="AM125" s="1046"/>
      <c r="AN125" s="1046"/>
      <c r="AO125" s="1047"/>
      <c r="AP125" s="1049" t="s">
        <v>436</v>
      </c>
      <c r="AQ125" s="1050"/>
      <c r="AR125" s="1050"/>
      <c r="AS125" s="1050"/>
      <c r="AT125" s="105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0" t="s">
        <v>479</v>
      </c>
      <c r="CL125" s="1095"/>
      <c r="CM125" s="1095"/>
      <c r="CN125" s="1095"/>
      <c r="CO125" s="1096"/>
      <c r="CP125" s="1027" t="s">
        <v>480</v>
      </c>
      <c r="CQ125" s="976"/>
      <c r="CR125" s="976"/>
      <c r="CS125" s="976"/>
      <c r="CT125" s="976"/>
      <c r="CU125" s="976"/>
      <c r="CV125" s="976"/>
      <c r="CW125" s="976"/>
      <c r="CX125" s="976"/>
      <c r="CY125" s="976"/>
      <c r="CZ125" s="976"/>
      <c r="DA125" s="976"/>
      <c r="DB125" s="976"/>
      <c r="DC125" s="976"/>
      <c r="DD125" s="976"/>
      <c r="DE125" s="976"/>
      <c r="DF125" s="977"/>
      <c r="DG125" s="1013" t="s">
        <v>436</v>
      </c>
      <c r="DH125" s="1014"/>
      <c r="DI125" s="1014"/>
      <c r="DJ125" s="1014"/>
      <c r="DK125" s="1014"/>
      <c r="DL125" s="1014" t="s">
        <v>435</v>
      </c>
      <c r="DM125" s="1014"/>
      <c r="DN125" s="1014"/>
      <c r="DO125" s="1014"/>
      <c r="DP125" s="1014"/>
      <c r="DQ125" s="1014" t="s">
        <v>436</v>
      </c>
      <c r="DR125" s="1014"/>
      <c r="DS125" s="1014"/>
      <c r="DT125" s="1014"/>
      <c r="DU125" s="1014"/>
      <c r="DV125" s="1015" t="s">
        <v>436</v>
      </c>
      <c r="DW125" s="1015"/>
      <c r="DX125" s="1015"/>
      <c r="DY125" s="1015"/>
      <c r="DZ125" s="1016"/>
    </row>
    <row r="126" spans="1:130" s="246" customFormat="1" ht="26.25" customHeight="1" thickBot="1" x14ac:dyDescent="0.2">
      <c r="A126" s="1142"/>
      <c r="B126" s="1033"/>
      <c r="C126" s="1003" t="s">
        <v>466</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t="s">
        <v>129</v>
      </c>
      <c r="AB126" s="1046"/>
      <c r="AC126" s="1046"/>
      <c r="AD126" s="1046"/>
      <c r="AE126" s="1047"/>
      <c r="AF126" s="1048" t="s">
        <v>436</v>
      </c>
      <c r="AG126" s="1046"/>
      <c r="AH126" s="1046"/>
      <c r="AI126" s="1046"/>
      <c r="AJ126" s="1047"/>
      <c r="AK126" s="1048" t="s">
        <v>436</v>
      </c>
      <c r="AL126" s="1046"/>
      <c r="AM126" s="1046"/>
      <c r="AN126" s="1046"/>
      <c r="AO126" s="1047"/>
      <c r="AP126" s="1049" t="s">
        <v>436</v>
      </c>
      <c r="AQ126" s="1050"/>
      <c r="AR126" s="1050"/>
      <c r="AS126" s="1050"/>
      <c r="AT126" s="105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1"/>
      <c r="CL126" s="1098"/>
      <c r="CM126" s="1098"/>
      <c r="CN126" s="1098"/>
      <c r="CO126" s="1099"/>
      <c r="CP126" s="1036" t="s">
        <v>481</v>
      </c>
      <c r="CQ126" s="1037"/>
      <c r="CR126" s="1037"/>
      <c r="CS126" s="1037"/>
      <c r="CT126" s="1037"/>
      <c r="CU126" s="1037"/>
      <c r="CV126" s="1037"/>
      <c r="CW126" s="1037"/>
      <c r="CX126" s="1037"/>
      <c r="CY126" s="1037"/>
      <c r="CZ126" s="1037"/>
      <c r="DA126" s="1037"/>
      <c r="DB126" s="1037"/>
      <c r="DC126" s="1037"/>
      <c r="DD126" s="1037"/>
      <c r="DE126" s="1037"/>
      <c r="DF126" s="1038"/>
      <c r="DG126" s="1006" t="s">
        <v>459</v>
      </c>
      <c r="DH126" s="1007"/>
      <c r="DI126" s="1007"/>
      <c r="DJ126" s="1007"/>
      <c r="DK126" s="1007"/>
      <c r="DL126" s="1007" t="s">
        <v>436</v>
      </c>
      <c r="DM126" s="1007"/>
      <c r="DN126" s="1007"/>
      <c r="DO126" s="1007"/>
      <c r="DP126" s="1007"/>
      <c r="DQ126" s="1007" t="s">
        <v>459</v>
      </c>
      <c r="DR126" s="1007"/>
      <c r="DS126" s="1007"/>
      <c r="DT126" s="1007"/>
      <c r="DU126" s="1007"/>
      <c r="DV126" s="1008" t="s">
        <v>436</v>
      </c>
      <c r="DW126" s="1008"/>
      <c r="DX126" s="1008"/>
      <c r="DY126" s="1008"/>
      <c r="DZ126" s="1009"/>
    </row>
    <row r="127" spans="1:130" s="246" customFormat="1" ht="26.25" customHeight="1" x14ac:dyDescent="0.15">
      <c r="A127" s="1143"/>
      <c r="B127" s="1035"/>
      <c r="C127" s="1089" t="s">
        <v>482</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t="s">
        <v>129</v>
      </c>
      <c r="AB127" s="1046"/>
      <c r="AC127" s="1046"/>
      <c r="AD127" s="1046"/>
      <c r="AE127" s="1047"/>
      <c r="AF127" s="1048" t="s">
        <v>129</v>
      </c>
      <c r="AG127" s="1046"/>
      <c r="AH127" s="1046"/>
      <c r="AI127" s="1046"/>
      <c r="AJ127" s="1047"/>
      <c r="AK127" s="1048" t="s">
        <v>436</v>
      </c>
      <c r="AL127" s="1046"/>
      <c r="AM127" s="1046"/>
      <c r="AN127" s="1046"/>
      <c r="AO127" s="1047"/>
      <c r="AP127" s="1049" t="s">
        <v>439</v>
      </c>
      <c r="AQ127" s="1050"/>
      <c r="AR127" s="1050"/>
      <c r="AS127" s="1050"/>
      <c r="AT127" s="1051"/>
      <c r="AU127" s="282"/>
      <c r="AV127" s="282"/>
      <c r="AW127" s="282"/>
      <c r="AX127" s="1119" t="s">
        <v>483</v>
      </c>
      <c r="AY127" s="1120"/>
      <c r="AZ127" s="1120"/>
      <c r="BA127" s="1120"/>
      <c r="BB127" s="1120"/>
      <c r="BC127" s="1120"/>
      <c r="BD127" s="1120"/>
      <c r="BE127" s="1121"/>
      <c r="BF127" s="1122" t="s">
        <v>484</v>
      </c>
      <c r="BG127" s="1120"/>
      <c r="BH127" s="1120"/>
      <c r="BI127" s="1120"/>
      <c r="BJ127" s="1120"/>
      <c r="BK127" s="1120"/>
      <c r="BL127" s="1121"/>
      <c r="BM127" s="1122" t="s">
        <v>485</v>
      </c>
      <c r="BN127" s="1120"/>
      <c r="BO127" s="1120"/>
      <c r="BP127" s="1120"/>
      <c r="BQ127" s="1120"/>
      <c r="BR127" s="1120"/>
      <c r="BS127" s="1121"/>
      <c r="BT127" s="1122" t="s">
        <v>486</v>
      </c>
      <c r="BU127" s="1120"/>
      <c r="BV127" s="1120"/>
      <c r="BW127" s="1120"/>
      <c r="BX127" s="1120"/>
      <c r="BY127" s="1120"/>
      <c r="BZ127" s="1140"/>
      <c r="CA127" s="282"/>
      <c r="CB127" s="282"/>
      <c r="CC127" s="282"/>
      <c r="CD127" s="283"/>
      <c r="CE127" s="283"/>
      <c r="CF127" s="283"/>
      <c r="CG127" s="280"/>
      <c r="CH127" s="280"/>
      <c r="CI127" s="280"/>
      <c r="CJ127" s="281"/>
      <c r="CK127" s="1111"/>
      <c r="CL127" s="1098"/>
      <c r="CM127" s="1098"/>
      <c r="CN127" s="1098"/>
      <c r="CO127" s="1099"/>
      <c r="CP127" s="1036" t="s">
        <v>487</v>
      </c>
      <c r="CQ127" s="1037"/>
      <c r="CR127" s="1037"/>
      <c r="CS127" s="1037"/>
      <c r="CT127" s="1037"/>
      <c r="CU127" s="1037"/>
      <c r="CV127" s="1037"/>
      <c r="CW127" s="1037"/>
      <c r="CX127" s="1037"/>
      <c r="CY127" s="1037"/>
      <c r="CZ127" s="1037"/>
      <c r="DA127" s="1037"/>
      <c r="DB127" s="1037"/>
      <c r="DC127" s="1037"/>
      <c r="DD127" s="1037"/>
      <c r="DE127" s="1037"/>
      <c r="DF127" s="1038"/>
      <c r="DG127" s="1006" t="s">
        <v>436</v>
      </c>
      <c r="DH127" s="1007"/>
      <c r="DI127" s="1007"/>
      <c r="DJ127" s="1007"/>
      <c r="DK127" s="1007"/>
      <c r="DL127" s="1007" t="s">
        <v>459</v>
      </c>
      <c r="DM127" s="1007"/>
      <c r="DN127" s="1007"/>
      <c r="DO127" s="1007"/>
      <c r="DP127" s="1007"/>
      <c r="DQ127" s="1007" t="s">
        <v>436</v>
      </c>
      <c r="DR127" s="1007"/>
      <c r="DS127" s="1007"/>
      <c r="DT127" s="1007"/>
      <c r="DU127" s="1007"/>
      <c r="DV127" s="1008" t="s">
        <v>129</v>
      </c>
      <c r="DW127" s="1008"/>
      <c r="DX127" s="1008"/>
      <c r="DY127" s="1008"/>
      <c r="DZ127" s="1009"/>
    </row>
    <row r="128" spans="1:130" s="246" customFormat="1" ht="26.25" customHeight="1" thickBot="1" x14ac:dyDescent="0.2">
      <c r="A128" s="1126" t="s">
        <v>488</v>
      </c>
      <c r="B128" s="1127"/>
      <c r="C128" s="1127"/>
      <c r="D128" s="1127"/>
      <c r="E128" s="1127"/>
      <c r="F128" s="1127"/>
      <c r="G128" s="1127"/>
      <c r="H128" s="1127"/>
      <c r="I128" s="1127"/>
      <c r="J128" s="1127"/>
      <c r="K128" s="1127"/>
      <c r="L128" s="1127"/>
      <c r="M128" s="1127"/>
      <c r="N128" s="1127"/>
      <c r="O128" s="1127"/>
      <c r="P128" s="1127"/>
      <c r="Q128" s="1127"/>
      <c r="R128" s="1127"/>
      <c r="S128" s="1127"/>
      <c r="T128" s="1127"/>
      <c r="U128" s="1127"/>
      <c r="V128" s="1127"/>
      <c r="W128" s="1128" t="s">
        <v>489</v>
      </c>
      <c r="X128" s="1128"/>
      <c r="Y128" s="1128"/>
      <c r="Z128" s="1129"/>
      <c r="AA128" s="1130">
        <v>194796</v>
      </c>
      <c r="AB128" s="1131"/>
      <c r="AC128" s="1131"/>
      <c r="AD128" s="1131"/>
      <c r="AE128" s="1132"/>
      <c r="AF128" s="1133">
        <v>176626</v>
      </c>
      <c r="AG128" s="1131"/>
      <c r="AH128" s="1131"/>
      <c r="AI128" s="1131"/>
      <c r="AJ128" s="1132"/>
      <c r="AK128" s="1133">
        <v>156288</v>
      </c>
      <c r="AL128" s="1131"/>
      <c r="AM128" s="1131"/>
      <c r="AN128" s="1131"/>
      <c r="AO128" s="1132"/>
      <c r="AP128" s="1134"/>
      <c r="AQ128" s="1135"/>
      <c r="AR128" s="1135"/>
      <c r="AS128" s="1135"/>
      <c r="AT128" s="1136"/>
      <c r="AU128" s="282"/>
      <c r="AV128" s="282"/>
      <c r="AW128" s="282"/>
      <c r="AX128" s="975" t="s">
        <v>490</v>
      </c>
      <c r="AY128" s="976"/>
      <c r="AZ128" s="976"/>
      <c r="BA128" s="976"/>
      <c r="BB128" s="976"/>
      <c r="BC128" s="976"/>
      <c r="BD128" s="976"/>
      <c r="BE128" s="977"/>
      <c r="BF128" s="1137" t="s">
        <v>459</v>
      </c>
      <c r="BG128" s="1138"/>
      <c r="BH128" s="1138"/>
      <c r="BI128" s="1138"/>
      <c r="BJ128" s="1138"/>
      <c r="BK128" s="1138"/>
      <c r="BL128" s="1139"/>
      <c r="BM128" s="1137">
        <v>12.79</v>
      </c>
      <c r="BN128" s="1138"/>
      <c r="BO128" s="1138"/>
      <c r="BP128" s="1138"/>
      <c r="BQ128" s="1138"/>
      <c r="BR128" s="1138"/>
      <c r="BS128" s="1139"/>
      <c r="BT128" s="1137">
        <v>20</v>
      </c>
      <c r="BU128" s="1138"/>
      <c r="BV128" s="1138"/>
      <c r="BW128" s="1138"/>
      <c r="BX128" s="1138"/>
      <c r="BY128" s="1138"/>
      <c r="BZ128" s="1161"/>
      <c r="CA128" s="283"/>
      <c r="CB128" s="283"/>
      <c r="CC128" s="283"/>
      <c r="CD128" s="283"/>
      <c r="CE128" s="283"/>
      <c r="CF128" s="283"/>
      <c r="CG128" s="280"/>
      <c r="CH128" s="280"/>
      <c r="CI128" s="280"/>
      <c r="CJ128" s="281"/>
      <c r="CK128" s="1112"/>
      <c r="CL128" s="1113"/>
      <c r="CM128" s="1113"/>
      <c r="CN128" s="1113"/>
      <c r="CO128" s="1114"/>
      <c r="CP128" s="1162" t="s">
        <v>491</v>
      </c>
      <c r="CQ128" s="1163"/>
      <c r="CR128" s="1163"/>
      <c r="CS128" s="1163"/>
      <c r="CT128" s="1163"/>
      <c r="CU128" s="1163"/>
      <c r="CV128" s="1163"/>
      <c r="CW128" s="1163"/>
      <c r="CX128" s="1163"/>
      <c r="CY128" s="1163"/>
      <c r="CZ128" s="1163"/>
      <c r="DA128" s="1163"/>
      <c r="DB128" s="1163"/>
      <c r="DC128" s="1163"/>
      <c r="DD128" s="1163"/>
      <c r="DE128" s="1163"/>
      <c r="DF128" s="1164"/>
      <c r="DG128" s="1165" t="s">
        <v>129</v>
      </c>
      <c r="DH128" s="1123"/>
      <c r="DI128" s="1123"/>
      <c r="DJ128" s="1123"/>
      <c r="DK128" s="1123"/>
      <c r="DL128" s="1123" t="s">
        <v>129</v>
      </c>
      <c r="DM128" s="1123"/>
      <c r="DN128" s="1123"/>
      <c r="DO128" s="1123"/>
      <c r="DP128" s="1123"/>
      <c r="DQ128" s="1123" t="s">
        <v>459</v>
      </c>
      <c r="DR128" s="1123"/>
      <c r="DS128" s="1123"/>
      <c r="DT128" s="1123"/>
      <c r="DU128" s="1123"/>
      <c r="DV128" s="1124" t="s">
        <v>129</v>
      </c>
      <c r="DW128" s="1124"/>
      <c r="DX128" s="1124"/>
      <c r="DY128" s="1124"/>
      <c r="DZ128" s="1125"/>
    </row>
    <row r="129" spans="1:131" s="246" customFormat="1" ht="26.25" customHeight="1" x14ac:dyDescent="0.15">
      <c r="A129" s="1017" t="s">
        <v>107</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55" t="s">
        <v>492</v>
      </c>
      <c r="X129" s="1156"/>
      <c r="Y129" s="1156"/>
      <c r="Z129" s="1157"/>
      <c r="AA129" s="1045">
        <v>15331255</v>
      </c>
      <c r="AB129" s="1046"/>
      <c r="AC129" s="1046"/>
      <c r="AD129" s="1046"/>
      <c r="AE129" s="1047"/>
      <c r="AF129" s="1048">
        <v>14887644</v>
      </c>
      <c r="AG129" s="1046"/>
      <c r="AH129" s="1046"/>
      <c r="AI129" s="1046"/>
      <c r="AJ129" s="1047"/>
      <c r="AK129" s="1048">
        <v>14818977</v>
      </c>
      <c r="AL129" s="1046"/>
      <c r="AM129" s="1046"/>
      <c r="AN129" s="1046"/>
      <c r="AO129" s="1047"/>
      <c r="AP129" s="1158"/>
      <c r="AQ129" s="1159"/>
      <c r="AR129" s="1159"/>
      <c r="AS129" s="1159"/>
      <c r="AT129" s="1160"/>
      <c r="AU129" s="284"/>
      <c r="AV129" s="284"/>
      <c r="AW129" s="284"/>
      <c r="AX129" s="1193" t="s">
        <v>493</v>
      </c>
      <c r="AY129" s="1037"/>
      <c r="AZ129" s="1037"/>
      <c r="BA129" s="1037"/>
      <c r="BB129" s="1037"/>
      <c r="BC129" s="1037"/>
      <c r="BD129" s="1037"/>
      <c r="BE129" s="1038"/>
      <c r="BF129" s="1150" t="s">
        <v>459</v>
      </c>
      <c r="BG129" s="1151"/>
      <c r="BH129" s="1151"/>
      <c r="BI129" s="1151"/>
      <c r="BJ129" s="1151"/>
      <c r="BK129" s="1151"/>
      <c r="BL129" s="1152"/>
      <c r="BM129" s="1150">
        <v>17.79</v>
      </c>
      <c r="BN129" s="1151"/>
      <c r="BO129" s="1151"/>
      <c r="BP129" s="1151"/>
      <c r="BQ129" s="1151"/>
      <c r="BR129" s="1151"/>
      <c r="BS129" s="1152"/>
      <c r="BT129" s="1150">
        <v>30</v>
      </c>
      <c r="BU129" s="1153"/>
      <c r="BV129" s="1153"/>
      <c r="BW129" s="1153"/>
      <c r="BX129" s="1153"/>
      <c r="BY129" s="1153"/>
      <c r="BZ129" s="115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7" t="s">
        <v>494</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55" t="s">
        <v>495</v>
      </c>
      <c r="X130" s="1156"/>
      <c r="Y130" s="1156"/>
      <c r="Z130" s="1157"/>
      <c r="AA130" s="1045">
        <v>3539902</v>
      </c>
      <c r="AB130" s="1046"/>
      <c r="AC130" s="1046"/>
      <c r="AD130" s="1046"/>
      <c r="AE130" s="1047"/>
      <c r="AF130" s="1048">
        <v>3419841</v>
      </c>
      <c r="AG130" s="1046"/>
      <c r="AH130" s="1046"/>
      <c r="AI130" s="1046"/>
      <c r="AJ130" s="1047"/>
      <c r="AK130" s="1048">
        <v>3476172</v>
      </c>
      <c r="AL130" s="1046"/>
      <c r="AM130" s="1046"/>
      <c r="AN130" s="1046"/>
      <c r="AO130" s="1047"/>
      <c r="AP130" s="1158"/>
      <c r="AQ130" s="1159"/>
      <c r="AR130" s="1159"/>
      <c r="AS130" s="1159"/>
      <c r="AT130" s="1160"/>
      <c r="AU130" s="284"/>
      <c r="AV130" s="284"/>
      <c r="AW130" s="284"/>
      <c r="AX130" s="1193" t="s">
        <v>496</v>
      </c>
      <c r="AY130" s="1037"/>
      <c r="AZ130" s="1037"/>
      <c r="BA130" s="1037"/>
      <c r="BB130" s="1037"/>
      <c r="BC130" s="1037"/>
      <c r="BD130" s="1037"/>
      <c r="BE130" s="1038"/>
      <c r="BF130" s="1194">
        <v>11.5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2">
        <v>11791353</v>
      </c>
      <c r="AB131" s="1071"/>
      <c r="AC131" s="1071"/>
      <c r="AD131" s="1071"/>
      <c r="AE131" s="1072"/>
      <c r="AF131" s="1070">
        <v>11467803</v>
      </c>
      <c r="AG131" s="1071"/>
      <c r="AH131" s="1071"/>
      <c r="AI131" s="1071"/>
      <c r="AJ131" s="1072"/>
      <c r="AK131" s="1070">
        <v>11342805</v>
      </c>
      <c r="AL131" s="1071"/>
      <c r="AM131" s="1071"/>
      <c r="AN131" s="1071"/>
      <c r="AO131" s="1072"/>
      <c r="AP131" s="1204"/>
      <c r="AQ131" s="1205"/>
      <c r="AR131" s="1205"/>
      <c r="AS131" s="1205"/>
      <c r="AT131" s="1206"/>
      <c r="AU131" s="284"/>
      <c r="AV131" s="284"/>
      <c r="AW131" s="284"/>
      <c r="AX131" s="1175" t="s">
        <v>498</v>
      </c>
      <c r="AY131" s="1163"/>
      <c r="AZ131" s="1163"/>
      <c r="BA131" s="1163"/>
      <c r="BB131" s="1163"/>
      <c r="BC131" s="1163"/>
      <c r="BD131" s="1163"/>
      <c r="BE131" s="1164"/>
      <c r="BF131" s="1176">
        <v>102.6</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2" t="s">
        <v>499</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500</v>
      </c>
      <c r="W132" s="1186"/>
      <c r="X132" s="1186"/>
      <c r="Y132" s="1186"/>
      <c r="Z132" s="1187"/>
      <c r="AA132" s="1188">
        <v>14.0533915</v>
      </c>
      <c r="AB132" s="1189"/>
      <c r="AC132" s="1189"/>
      <c r="AD132" s="1189"/>
      <c r="AE132" s="1190"/>
      <c r="AF132" s="1191">
        <v>11.37047785</v>
      </c>
      <c r="AG132" s="1189"/>
      <c r="AH132" s="1189"/>
      <c r="AI132" s="1189"/>
      <c r="AJ132" s="1190"/>
      <c r="AK132" s="1191">
        <v>9.2218018379999993</v>
      </c>
      <c r="AL132" s="1189"/>
      <c r="AM132" s="1189"/>
      <c r="AN132" s="1189"/>
      <c r="AO132" s="1190"/>
      <c r="AP132" s="1086"/>
      <c r="AQ132" s="1087"/>
      <c r="AR132" s="1087"/>
      <c r="AS132" s="1087"/>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501</v>
      </c>
      <c r="W133" s="1169"/>
      <c r="X133" s="1169"/>
      <c r="Y133" s="1169"/>
      <c r="Z133" s="1170"/>
      <c r="AA133" s="1171">
        <v>14.5</v>
      </c>
      <c r="AB133" s="1172"/>
      <c r="AC133" s="1172"/>
      <c r="AD133" s="1172"/>
      <c r="AE133" s="1173"/>
      <c r="AF133" s="1171">
        <v>13.4</v>
      </c>
      <c r="AG133" s="1172"/>
      <c r="AH133" s="1172"/>
      <c r="AI133" s="1172"/>
      <c r="AJ133" s="1173"/>
      <c r="AK133" s="1171">
        <v>11.5</v>
      </c>
      <c r="AL133" s="1172"/>
      <c r="AM133" s="1172"/>
      <c r="AN133" s="1172"/>
      <c r="AO133" s="1173"/>
      <c r="AP133" s="1116"/>
      <c r="AQ133" s="1117"/>
      <c r="AR133" s="1117"/>
      <c r="AS133" s="1117"/>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AX8Z1syyp1QUB7LTGZ3IITNnSnc2Py7vakxleJQCaYZX9kA6AF9yzXHNlXiQXW3YLQKfEaccbhe8vwybow9sg==" saltValue="4QwJdgMQIFViI0drZYSeiA==" spinCount="100000" sheet="1" objects="1" scenarios="1" formatRows="0"/>
  <mergeCells count="2033">
    <mergeCell ref="B73:P73"/>
    <mergeCell ref="B72:P72"/>
    <mergeCell ref="B71:P71"/>
    <mergeCell ref="B70:P70"/>
    <mergeCell ref="B69:P69"/>
    <mergeCell ref="B68:P6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k18THf/i507vceTGU6KN0fjaeotDcXCxiTYSGyuTQbgEeTYeCQkfI60nsRDf2IJMr8hT2HCuIok3sT45r2vIA==" saltValue="oIVUDAKDKhDxiySV1AP4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1"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TyLJfgjyM2f3cfUmsH8QbuHHgjPKNJ0/i7nWJ09ATuaIWoydiGs4r3RQrd7pGceU1H4NEPcrNDg/Yd0v5cvFQ==" saltValue="P3rDOMIvWp1NdCl+Wwb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9"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3188142</v>
      </c>
      <c r="AP9" s="312">
        <v>83870</v>
      </c>
      <c r="AQ9" s="313">
        <v>69548</v>
      </c>
      <c r="AR9" s="314">
        <v>20.6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632268</v>
      </c>
      <c r="AP10" s="315">
        <v>16633</v>
      </c>
      <c r="AQ10" s="316">
        <v>8149</v>
      </c>
      <c r="AR10" s="317">
        <v>104.1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578854</v>
      </c>
      <c r="AP11" s="315">
        <v>15228</v>
      </c>
      <c r="AQ11" s="316">
        <v>8204</v>
      </c>
      <c r="AR11" s="317">
        <v>85.6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v>140484</v>
      </c>
      <c r="AP12" s="315">
        <v>3696</v>
      </c>
      <c r="AQ12" s="316">
        <v>1139</v>
      </c>
      <c r="AR12" s="317">
        <v>224.5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514</v>
      </c>
      <c r="AL13" s="1213"/>
      <c r="AM13" s="1213"/>
      <c r="AN13" s="1214"/>
      <c r="AO13" s="315" t="s">
        <v>515</v>
      </c>
      <c r="AP13" s="315" t="s">
        <v>515</v>
      </c>
      <c r="AQ13" s="316">
        <v>20</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160283</v>
      </c>
      <c r="AP14" s="315">
        <v>4217</v>
      </c>
      <c r="AQ14" s="316">
        <v>3114</v>
      </c>
      <c r="AR14" s="317">
        <v>35.4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49588</v>
      </c>
      <c r="AP15" s="315">
        <v>1305</v>
      </c>
      <c r="AQ15" s="316">
        <v>1605</v>
      </c>
      <c r="AR15" s="317">
        <v>-18.7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-241929</v>
      </c>
      <c r="AP16" s="315">
        <v>-6364</v>
      </c>
      <c r="AQ16" s="316">
        <v>-6253</v>
      </c>
      <c r="AR16" s="317">
        <v>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4507690</v>
      </c>
      <c r="AP17" s="315">
        <v>118583</v>
      </c>
      <c r="AQ17" s="316">
        <v>85527</v>
      </c>
      <c r="AR17" s="317">
        <v>38.6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9.7899999999999991</v>
      </c>
      <c r="AP21" s="328">
        <v>8.08</v>
      </c>
      <c r="AQ21" s="329">
        <v>1.71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97.8</v>
      </c>
      <c r="AP22" s="333">
        <v>97.7</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2581058</v>
      </c>
      <c r="AP32" s="342">
        <v>67899</v>
      </c>
      <c r="AQ32" s="343">
        <v>49196</v>
      </c>
      <c r="AR32" s="344">
        <v>38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515</v>
      </c>
      <c r="AP34" s="342" t="s">
        <v>515</v>
      </c>
      <c r="AQ34" s="343">
        <v>53</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1882718</v>
      </c>
      <c r="AP35" s="342">
        <v>49528</v>
      </c>
      <c r="AQ35" s="343">
        <v>20035</v>
      </c>
      <c r="AR35" s="344">
        <v>147.19999999999999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213390</v>
      </c>
      <c r="AP36" s="342">
        <v>5614</v>
      </c>
      <c r="AQ36" s="343">
        <v>2549</v>
      </c>
      <c r="AR36" s="344">
        <v>120.2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t="s">
        <v>515</v>
      </c>
      <c r="AP37" s="342" t="s">
        <v>515</v>
      </c>
      <c r="AQ37" s="343">
        <v>540</v>
      </c>
      <c r="AR37" s="344"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v>1305</v>
      </c>
      <c r="AP38" s="345">
        <v>34</v>
      </c>
      <c r="AQ38" s="346">
        <v>3</v>
      </c>
      <c r="AR38" s="334">
        <v>1033.3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v>-156288</v>
      </c>
      <c r="AP39" s="342">
        <v>-4111</v>
      </c>
      <c r="AQ39" s="343">
        <v>-4452</v>
      </c>
      <c r="AR39" s="344">
        <v>-7.7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-3476172</v>
      </c>
      <c r="AP40" s="342">
        <v>-91447</v>
      </c>
      <c r="AQ40" s="343">
        <v>-46845</v>
      </c>
      <c r="AR40" s="344">
        <v>95.2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1046011</v>
      </c>
      <c r="AP41" s="342">
        <v>27517</v>
      </c>
      <c r="AQ41" s="343">
        <v>21079</v>
      </c>
      <c r="AR41" s="344">
        <v>30.5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2661962</v>
      </c>
      <c r="AN51" s="364">
        <v>65334</v>
      </c>
      <c r="AO51" s="365">
        <v>-27.1</v>
      </c>
      <c r="AP51" s="366">
        <v>83623</v>
      </c>
      <c r="AQ51" s="367">
        <v>-0.9</v>
      </c>
      <c r="AR51" s="368">
        <v>-26.2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1571032</v>
      </c>
      <c r="AN52" s="372">
        <v>38559</v>
      </c>
      <c r="AO52" s="373">
        <v>-26.4</v>
      </c>
      <c r="AP52" s="374">
        <v>48787</v>
      </c>
      <c r="AQ52" s="375">
        <v>10</v>
      </c>
      <c r="AR52" s="376">
        <v>-36.4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3069876</v>
      </c>
      <c r="AN53" s="364">
        <v>76630</v>
      </c>
      <c r="AO53" s="365">
        <v>17.3</v>
      </c>
      <c r="AP53" s="366">
        <v>81768</v>
      </c>
      <c r="AQ53" s="367">
        <v>-2.2000000000000002</v>
      </c>
      <c r="AR53" s="368">
        <v>19.5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2109103</v>
      </c>
      <c r="AN54" s="372">
        <v>52647</v>
      </c>
      <c r="AO54" s="373">
        <v>36.5</v>
      </c>
      <c r="AP54" s="374">
        <v>37917</v>
      </c>
      <c r="AQ54" s="375">
        <v>-22.3</v>
      </c>
      <c r="AR54" s="376">
        <v>58.8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2469075</v>
      </c>
      <c r="AN55" s="364">
        <v>62743</v>
      </c>
      <c r="AO55" s="365">
        <v>-18.100000000000001</v>
      </c>
      <c r="AP55" s="366">
        <v>65876</v>
      </c>
      <c r="AQ55" s="367">
        <v>-19.399999999999999</v>
      </c>
      <c r="AR55" s="368">
        <v>1.3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1826252</v>
      </c>
      <c r="AN56" s="372">
        <v>46408</v>
      </c>
      <c r="AO56" s="373">
        <v>-11.9</v>
      </c>
      <c r="AP56" s="374">
        <v>36484</v>
      </c>
      <c r="AQ56" s="375">
        <v>-3.8</v>
      </c>
      <c r="AR56" s="376">
        <v>-8.1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3015899</v>
      </c>
      <c r="AN57" s="364">
        <v>77993</v>
      </c>
      <c r="AO57" s="365">
        <v>24.3</v>
      </c>
      <c r="AP57" s="366">
        <v>68468</v>
      </c>
      <c r="AQ57" s="367">
        <v>3.9</v>
      </c>
      <c r="AR57" s="368">
        <v>20.399999999999999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1788214</v>
      </c>
      <c r="AN58" s="372">
        <v>46244</v>
      </c>
      <c r="AO58" s="373">
        <v>-0.4</v>
      </c>
      <c r="AP58" s="374">
        <v>34140</v>
      </c>
      <c r="AQ58" s="375">
        <v>-6.4</v>
      </c>
      <c r="AR58" s="376">
        <v>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2882340</v>
      </c>
      <c r="AN59" s="364">
        <v>75825</v>
      </c>
      <c r="AO59" s="365">
        <v>-2.8</v>
      </c>
      <c r="AP59" s="366">
        <v>69729</v>
      </c>
      <c r="AQ59" s="367">
        <v>1.8</v>
      </c>
      <c r="AR59" s="368">
        <v>-4.5999999999999996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2092604</v>
      </c>
      <c r="AN60" s="372">
        <v>55050</v>
      </c>
      <c r="AO60" s="373">
        <v>19</v>
      </c>
      <c r="AP60" s="374">
        <v>38908</v>
      </c>
      <c r="AQ60" s="375">
        <v>14</v>
      </c>
      <c r="AR60" s="376">
        <v>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2819830</v>
      </c>
      <c r="AN61" s="379">
        <v>71705</v>
      </c>
      <c r="AO61" s="380">
        <v>-1.3</v>
      </c>
      <c r="AP61" s="381">
        <v>73893</v>
      </c>
      <c r="AQ61" s="382">
        <v>-3.4</v>
      </c>
      <c r="AR61" s="368">
        <v>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1877441</v>
      </c>
      <c r="AN62" s="372">
        <v>47782</v>
      </c>
      <c r="AO62" s="373">
        <v>3.4</v>
      </c>
      <c r="AP62" s="374">
        <v>39247</v>
      </c>
      <c r="AQ62" s="375">
        <v>-1.7</v>
      </c>
      <c r="AR62" s="376">
        <v>5.0999999999999996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iuNqBjg/F+oO7h5OjE94RJTEtXkPrHJ1xkllSaxQR/jjEv16LZifQTH8Ih4lV6cge1PCFNQWjS7NLKyAKSO/Q==" saltValue="JsITHcfhhjFm0huNMT4m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9" zoomScale="70" zoomScaleNormal="70" zoomScaleSheetLayoutView="55" workbookViewId="0">
      <selection activeCell="AE103" sqref="AE10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xpVbCEaAUupzk7s/4nKPAnONqtZT0iDJsjBHG5/v5yKo+/vxzgRhoKbyufEPOleuNjZCxAUjhGKftRuk2eR8g==" saltValue="Vts26ocNOvN3pIS/i9Wf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1"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I5H2zcxhJkn+NA2JtSHQNu1JjlM6GkDfeLy69q/mZyQ+CKMFXsdC+CZdqtc6VbjGLhIMrEPoTnIKqAI27ojUg==" saltValue="+gx0F+gqnfB+vRCEkRoZ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19.53</v>
      </c>
      <c r="G47" s="12">
        <v>19.93</v>
      </c>
      <c r="H47" s="12">
        <v>20.18</v>
      </c>
      <c r="I47" s="12">
        <v>20.84</v>
      </c>
      <c r="J47" s="13">
        <v>20.99</v>
      </c>
    </row>
    <row r="48" spans="2:10" ht="57.75" customHeight="1" x14ac:dyDescent="0.15">
      <c r="B48" s="14"/>
      <c r="C48" s="1234" t="s">
        <v>4</v>
      </c>
      <c r="D48" s="1234"/>
      <c r="E48" s="1235"/>
      <c r="F48" s="15">
        <v>5.38</v>
      </c>
      <c r="G48" s="16">
        <v>6.55</v>
      </c>
      <c r="H48" s="16">
        <v>2.92</v>
      </c>
      <c r="I48" s="16">
        <v>3.01</v>
      </c>
      <c r="J48" s="17">
        <v>2.95</v>
      </c>
    </row>
    <row r="49" spans="2:10" ht="57.75" customHeight="1" thickBot="1" x14ac:dyDescent="0.2">
      <c r="B49" s="18"/>
      <c r="C49" s="1236" t="s">
        <v>5</v>
      </c>
      <c r="D49" s="1236"/>
      <c r="E49" s="1237"/>
      <c r="F49" s="19">
        <v>6.6</v>
      </c>
      <c r="G49" s="20">
        <v>6.36</v>
      </c>
      <c r="H49" s="20">
        <v>0.12</v>
      </c>
      <c r="I49" s="20">
        <v>2.33</v>
      </c>
      <c r="J49" s="21">
        <v>2.67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qokt3C+KmJTy8qTUB6sOCSbvVzpmQiCYoh2g8IwzLOEKxifwayzYpiOIy4oj1EqgB402qHjRYa1lGQNK5vzPA==" saltValue="er80qLJoqrYZvSehr7BM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小原　章平</cp:lastModifiedBy>
  <cp:lastPrinted>2020-09-18T09:53:10Z</cp:lastPrinted>
  <dcterms:created xsi:type="dcterms:W3CDTF">2020-02-10T04:53:14Z</dcterms:created>
  <dcterms:modified xsi:type="dcterms:W3CDTF">2020-09-18T10:12:28Z</dcterms:modified>
  <cp:category/>
</cp:coreProperties>
</file>