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svfs031\010本庁\040企画財政部\040財政課\000復号化フォルダ\"/>
    </mc:Choice>
  </mc:AlternateContent>
  <bookViews>
    <workbookView xWindow="0" yWindow="0" windowWidth="20490" windowHeight="8520" tabRatio="87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<sst xmlns="http://schemas.openxmlformats.org/spreadsheetml/2006/main" count="1122" uniqueCount="639">
  <si>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</si>
  <si>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</si>
  <si>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</si>
  <si>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</si>
  <si>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</si>
  <si>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</si>
  <si>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</si>
  <si>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</si>
  <si>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</si>
  <si>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</si>
  <si>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</si>
  <si>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</si>
  <si>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</si>
  <si>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</si>
  <si>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</si>
  <si>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</si>
  <si>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</si>
  <si>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</si>
  <si>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</si>
  <si>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</si>
  <si>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</si>
  <si>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</si>
  <si>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</si>
  <si>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</si>
  <si>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</si>
  <si>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</si>
  <si>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</si>
  <si>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</si>
  <si>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</si>
  <si>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</si>
  <si>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</si>
  <si>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</si>
  <si>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</si>
  <si>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</si>
  <si>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</si>
  <si>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</si>
  <si>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</si>
  <si>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</si>
  <si>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</si>
  <si>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</si>
  <si>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</si>
  <si>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</si>
  <si>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</si>
  <si>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</si>
  <si>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</si>
  <si>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</si>
  <si>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</si>
  <si>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</si>
  <si>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</si>
  <si>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</si>
  <si>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</si>
  <si>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</si>
  <si>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</si>
  <si>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</si>
  <si>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</si>
  <si>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</si>
  <si>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</si>
  <si>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</si>
  <si>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</si>
  <si>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</si>
  <si>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</si>
  <si>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</si>
  <si>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</si>
  <si>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</si>
  <si>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</si>
  <si>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</si>
  <si>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</si>
  <si>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</si>
  <si>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</si>
  <si>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</si>
  <si>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</si>
  <si>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</si>
  <si>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</si>
  <si>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</si>
  <si>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</si>
  <si>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</si>
  <si>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</si>
  <si>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</si>
  <si>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</si>
  <si>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</si>
  <si>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</si>
  <si>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</si>
  <si>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</si>
  <si>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</si>
  <si>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</si>
  <si>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</si>
  <si>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</si>
  <si>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</si>
  <si>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</si>
  <si>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</si>
  <si>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</si>
  <si>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</si>
  <si>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</si>
  <si>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</si>
  <si>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</si>
  <si>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</si>
  <si>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</si>
  <si>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</si>
  <si>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</si>
  <si>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</si>
  <si>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</si>
  <si>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</si>
  <si>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</si>
  <si>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</si>
  <si>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</si>
  <si>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</si>
  <si>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</si>
  <si>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</si>
  <si>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</si>
  <si>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</si>
  <si>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</si>
  <si>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</si>
  <si>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</si>
  <si>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</si>
  <si>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</si>
  <si>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</si>
  <si>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</si>
  <si>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</si>
  <si>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</si>
  <si>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</si>
  <si>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</si>
  <si>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</si>
  <si>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</si>
  <si>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</si>
  <si>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</si>
  <si>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</si>
  <si>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</si>
  <si>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</si>
  <si>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</si>
  <si>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</si>
  <si>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</si>
  <si>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</si>
  <si>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</si>
  <si>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</si>
  <si>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</si>
  <si>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</si>
  <si>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</si>
  <si>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</si>
  <si>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</si>
  <si>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</si>
  <si>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</si>
  <si>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</si>
  <si>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</si>
  <si>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</si>
  <si>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</si>
  <si>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</si>
  <si>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</si>
  <si>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</si>
  <si>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</si>
  <si>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</si>
  <si>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</si>
  <si>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</si>
  <si>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</si>
  <si>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</si>
  <si>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</si>
  <si>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</si>
  <si>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</si>
  <si>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</si>
  <si>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</si>
  <si>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</si>
  <si>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</si>
  <si>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</si>
  <si>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</si>
  <si>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</si>
  <si>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</si>
  <si>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</si>
  <si>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</si>
  <si>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</si>
  <si>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</si>
  <si>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</si>
  <si>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</si>
  <si>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</si>
  <si>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</si>
  <si>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</si>
  <si>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</si>
  <si>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</si>
  <si>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</si>
  <si>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</si>
  <si>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</si>
  <si>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</si>
  <si>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</si>
  <si>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</si>
  <si>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</si>
  <si>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</si>
  <si>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</si>
  <si>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</si>
  <si>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</si>
  <si>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</si>
  <si>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</si>
  <si>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</si>
  <si>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</si>
  <si>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</si>
  <si>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</si>
  <si>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</si>
  <si>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</si>
  <si>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</si>
  <si>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</si>
  <si>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</si>
  <si>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</si>
  <si>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</si>
  <si>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</si>
  <si>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</si>
  <si>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</si>
  <si>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</si>
  <si>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</si>
  <si>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</si>
  <si>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</si>
  <si>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</si>
  <si>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</si>
  <si>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</si>
  <si>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</si>
  <si>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兵庫県たつの市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</si>
  <si>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</si>
  <si>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</si>
  <si>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</si>
  <si>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</si>
  <si>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</si>
  <si>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</si>
  <si>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</si>
  <si>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</si>
  <si>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</si>
  <si>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</si>
  <si>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</si>
  <si>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</si>
  <si>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</si>
  <si>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</si>
  <si>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</si>
  <si>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</si>
  <si>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</si>
  <si>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</si>
  <si>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</si>
  <si>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</si>
  <si>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</si>
  <si>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</si>
  <si>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</si>
  <si>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</si>
  <si>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</si>
  <si>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</si>
  <si>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</si>
  <si>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</si>
  <si>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</si>
  <si>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</si>
  <si>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</si>
  <si>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</si>
  <si>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</si>
  <si>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</si>
  <si>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</si>
  <si>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</si>
  <si>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</si>
  <si>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</si>
  <si>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</si>
  <si>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</si>
  <si>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</si>
  <si>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</si>
  <si>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</si>
  <si>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</si>
  <si>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</si>
  <si>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</si>
  <si>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</si>
  <si>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</si>
  <si>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</si>
  <si>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</si>
  <si>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</si>
  <si>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</si>
  <si>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</si>
  <si>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</si>
  <si>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</si>
  <si>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</si>
  <si>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</si>
  <si>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</si>
  <si>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</si>
  <si>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</si>
  <si>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</si>
  <si>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</si>
  <si>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</si>
  <si>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</si>
  <si>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</si>
  <si>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</si>
  <si>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</si>
  <si>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</si>
  <si>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</si>
  <si>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</si>
  <si>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</si>
  <si>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</si>
  <si>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</si>
  <si>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</si>
  <si>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</si>
  <si>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</si>
  <si>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</si>
  <si>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</si>
  <si>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</si>
  <si>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</si>
  <si>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</si>
  <si>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</si>
  <si>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</si>
  <si>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</si>
  <si>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</si>
  <si>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</si>
  <si>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</si>
  <si>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</si>
  <si>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</si>
  <si>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</si>
  <si>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</si>
  <si>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</si>
  <si>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</si>
  <si>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</si>
  <si>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</si>
  <si>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</si>
  <si>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</si>
  <si>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</si>
  <si>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</si>
  <si>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</si>
  <si>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</si>
  <si>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</si>
  <si>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</si>
  <si>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</si>
  <si>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</si>
  <si>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</si>
  <si>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</si>
  <si>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</si>
  <si>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</si>
  <si>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</si>
  <si>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</si>
  <si>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</si>
  <si>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</si>
  <si>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</si>
  <si>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</si>
  <si>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</si>
  <si>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</si>
  <si>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</si>
  <si>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</si>
  <si>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</si>
  <si>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</si>
  <si>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</si>
  <si>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</si>
  <si>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</si>
  <si>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</si>
  <si>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</si>
  <si>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</si>
  <si>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</si>
  <si>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</si>
  <si>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</si>
  <si>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</si>
  <si>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</si>
  <si>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</si>
  <si>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</si>
  <si>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</si>
  <si>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</si>
  <si>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</si>
  <si>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</si>
  <si>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</si>
  <si>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</si>
  <si>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</si>
  <si>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</si>
  <si>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</si>
  <si>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</si>
  <si>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</si>
  <si>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</si>
  <si>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</si>
  <si>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</si>
  <si>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</si>
  <si>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</si>
  <si>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</si>
  <si>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兵庫県たつの市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</si>
  <si>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</si>
  <si>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</si>
  <si>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</si>
  <si>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</si>
  <si>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</si>
  <si>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</si>
  <si>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</si>
  <si>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</si>
  <si>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</si>
  <si>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</si>
  <si>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</si>
  <si>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</si>
  <si>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</si>
  <si>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</si>
  <si>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</si>
  <si>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</si>
  <si>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</si>
  <si>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</si>
  <si>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</si>
  <si>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</si>
  <si>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</si>
  <si>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</si>
  <si>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t>
    <phoneticPr fontId="5"/>
  </si>
  <si>
    <t>揖龍公平委員会事業特別会計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</si>
  <si>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</si>
  <si>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</si>
  <si>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</si>
  <si>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</si>
  <si>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</si>
  <si>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</si>
  <si>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</si>
  <si>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</si>
  <si>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</si>
  <si>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</si>
  <si>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</si>
  <si>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</si>
  <si>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</si>
  <si>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</si>
  <si>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</si>
  <si>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</si>
  <si>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</si>
  <si>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</si>
  <si>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</si>
  <si>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</si>
  <si>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</si>
  <si>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国民宿舎事業会計</t>
    <phoneticPr fontId="5"/>
  </si>
  <si>
    <t>法適用企業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</si>
  <si>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</si>
  <si>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</si>
  <si>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</si>
  <si>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</si>
  <si>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</si>
  <si>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</si>
  <si>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前処理場事業特別会計</t>
    <phoneticPr fontId="5"/>
  </si>
  <si>
    <t>-</t>
    <phoneticPr fontId="5"/>
  </si>
  <si>
    <t>法非適用企業</t>
    <phoneticPr fontId="5"/>
  </si>
  <si>
    <t>と畜場事業特別会計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</si>
  <si>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</si>
  <si>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</si>
  <si>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</si>
  <si>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</si>
  <si>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</si>
  <si>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</si>
  <si>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</si>
  <si>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</si>
  <si>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</si>
  <si>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</si>
  <si>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</si>
  <si>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</si>
  <si>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</si>
  <si>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</si>
  <si>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</si>
  <si>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</si>
  <si>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</si>
  <si>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</si>
  <si>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</si>
  <si>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</si>
  <si>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</si>
  <si>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</si>
  <si>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</si>
  <si>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</si>
  <si>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</si>
  <si>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</si>
  <si>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</si>
  <si>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</si>
  <si>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</si>
  <si>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</si>
  <si>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</si>
  <si>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</si>
  <si>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</si>
  <si>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</si>
  <si>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</si>
  <si>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</si>
  <si>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</si>
  <si>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</si>
  <si>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</si>
  <si>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</si>
  <si>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</si>
  <si>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</si>
  <si>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</si>
  <si>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</si>
  <si>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</si>
  <si>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</si>
  <si>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</si>
  <si>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</si>
  <si>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</si>
  <si>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</si>
  <si>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</si>
  <si>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</si>
  <si>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</si>
  <si>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</si>
  <si>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</si>
  <si>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</si>
  <si>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</si>
  <si>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</si>
  <si>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</si>
  <si>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</si>
  <si>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</si>
  <si>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</si>
  <si>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</si>
  <si>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</si>
  <si>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</si>
  <si>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</si>
  <si>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</si>
  <si>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</si>
  <si>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</si>
  <si>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</si>
  <si>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</si>
  <si>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</si>
  <si>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</si>
  <si>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前処理場事業特別会計</t>
    <phoneticPr fontId="5"/>
  </si>
  <si>
    <t>-</t>
    <phoneticPr fontId="5"/>
  </si>
  <si>
    <t>(Ｆ)</t>
    <phoneticPr fontId="5"/>
  </si>
  <si>
    <t>病院事業会計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</si>
  <si>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</si>
  <si>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</si>
  <si>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</si>
  <si>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</si>
  <si>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</si>
  <si>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</si>
  <si>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</si>
  <si>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</si>
  <si>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</si>
  <si>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</si>
  <si>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</si>
  <si>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</si>
  <si>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</si>
  <si>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</si>
  <si>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</si>
  <si>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</si>
  <si>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</si>
  <si>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</si>
  <si>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</si>
  <si>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</si>
  <si>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</si>
  <si>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</si>
  <si>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</si>
  <si>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</si>
  <si>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</si>
  <si>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</si>
  <si>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</si>
  <si>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</si>
  <si>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</si>
  <si>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</si>
  <si>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</si>
  <si>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</si>
  <si>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</si>
  <si>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</si>
  <si>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</si>
  <si>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</si>
  <si>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</si>
  <si>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</si>
  <si>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</si>
  <si>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</si>
  <si>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</si>
  <si>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</si>
  <si>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</si>
  <si>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</si>
  <si>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</si>
  <si>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</si>
  <si>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</si>
  <si>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</si>
  <si>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</si>
  <si>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</si>
  <si>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</si>
  <si>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</si>
  <si>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</si>
  <si>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</si>
  <si>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</si>
  <si>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</si>
  <si>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</si>
  <si>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</si>
  <si>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</si>
  <si>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</si>
  <si>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</si>
  <si>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</si>
  <si>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</si>
  <si>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</si>
  <si>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</si>
  <si>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</si>
  <si>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</si>
  <si>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</si>
  <si>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</si>
  <si>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</si>
  <si>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</si>
  <si>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</si>
  <si>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</si>
  <si>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</si>
  <si>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</si>
  <si>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</si>
  <si>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</si>
  <si>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</si>
  <si>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</si>
  <si>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</si>
  <si>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</si>
  <si>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</si>
  <si>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</si>
  <si>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</si>
  <si>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</si>
  <si>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</si>
  <si>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</si>
  <si>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 5.37</t>
  </si>
  <si>
    <t>水道事業会計</t>
  </si>
  <si>
    <t>一般会計</t>
  </si>
  <si>
    <t>介護保険事業特別会計</t>
  </si>
  <si>
    <t>国民健康保険事業特別会計</t>
  </si>
  <si>
    <t>病院事業会計</t>
  </si>
  <si>
    <t>▲ 0.06</t>
  </si>
  <si>
    <t>▲ 0.57</t>
  </si>
  <si>
    <t>▲ 0.53</t>
  </si>
  <si>
    <t>▲ 0.32</t>
  </si>
  <si>
    <t>後期高齢者医療事業特別会計</t>
  </si>
  <si>
    <t>国民宿舎事業会計</t>
  </si>
  <si>
    <t>学校給食センター事業特別会計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</si>
  <si>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</si>
  <si>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</si>
  <si>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</si>
  <si>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</si>
  <si>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</si>
  <si>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</si>
  <si>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</si>
  <si>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</si>
  <si>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</si>
  <si>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</si>
  <si>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播磨高原広域事務組合</t>
    <rPh sb="0" eb="2">
      <t>ハリマ</t>
    </rPh>
    <rPh sb="2" eb="4">
      <t>コウゲン</t>
    </rPh>
    <rPh sb="4" eb="6">
      <t>コウイキ</t>
    </rPh>
    <rPh sb="6" eb="8">
      <t>ジム</t>
    </rPh>
    <rPh sb="8" eb="10">
      <t>クミアイ</t>
    </rPh>
    <phoneticPr fontId="2"/>
  </si>
  <si>
    <t>揖龍保健衛生施設事務組合</t>
    <rPh sb="0" eb="2">
      <t>イリュウ</t>
    </rPh>
    <rPh sb="2" eb="4">
      <t>ホケン</t>
    </rPh>
    <rPh sb="4" eb="6">
      <t>エイセイ</t>
    </rPh>
    <rPh sb="6" eb="8">
      <t>シセツ</t>
    </rPh>
    <rPh sb="8" eb="10">
      <t>ジム</t>
    </rPh>
    <rPh sb="10" eb="12">
      <t>クミアイ</t>
    </rPh>
    <phoneticPr fontId="2"/>
  </si>
  <si>
    <t>にしはりま環境事務組合</t>
    <rPh sb="5" eb="7">
      <t>カンキョウ</t>
    </rPh>
    <rPh sb="7" eb="9">
      <t>ジム</t>
    </rPh>
    <rPh sb="9" eb="11">
      <t>クミアイ</t>
    </rPh>
    <phoneticPr fontId="2"/>
  </si>
  <si>
    <t>西播磨水道企業団</t>
    <rPh sb="0" eb="1">
      <t>ニシ</t>
    </rPh>
    <rPh sb="1" eb="3">
      <t>ハリマ</t>
    </rPh>
    <rPh sb="3" eb="5">
      <t>スイドウ</t>
    </rPh>
    <rPh sb="5" eb="7">
      <t>キギョウ</t>
    </rPh>
    <rPh sb="7" eb="8">
      <t>ダン</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</si>
  <si>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</si>
  <si>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</si>
  <si>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</si>
  <si>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</si>
  <si>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</si>
  <si>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</si>
  <si>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</si>
  <si>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</si>
  <si>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</si>
  <si>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</si>
  <si>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</si>
  <si>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奨学基金</t>
    <rPh sb="0" eb="2">
      <t>ショウガク</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</si>
  <si>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</si>
  <si>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</si>
  <si>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</si>
  <si>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</si>
  <si>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</si>
  <si>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については、近年下降傾向にあるものの、類似団体内平均と比べるとまだまだ高い状況にある。今後令和７年度までは普通会計において合併特例債の発行が増加するが、15％以下となるよう計画的に事業を実施していく。
将来負担比率については、類似団体内平均を下回っており順調に地方債残高も減少している。今後は普通会計においては上述の取り合併特例債の発行に伴い一時的に地方債残高は増加するが、市全体では下水道事業等の特別会計・企業会計において地方債残高が減少することから、引き続き数値は良化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</si>
  <si>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</si>
  <si>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</si>
  <si>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</si>
  <si>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</si>
  <si>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は改善傾向にあるものの、一方で減価償却率は悪化している。本市では公債費の占める割合が多く、実質公債費比率が類似団体内平均を下回っている。そのため一時的に投資を抑制してきた経緯がある。今後は合併特例債を活用した大型の投資事業が続くため、有形固定資産減価償却率についても改善していくと考え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</si>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</sst>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1716-4F4C-91D0-7D358BFAA8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35119</c:v>
                </c:pt>
                <c:pt idx="1">
                  <c:v>32594</c:v>
                </c:pt>
                <c:pt idx="2">
                  <c:v>61644</c:v>
                </c:pt>
                <c:pt idx="3">
                  <c:v>40818</c:v>
                </c:pt>
                <c:pt idx="4">
                  <c:v>42882</c:v>
                </c:pt>
              </c:numCache>
            </c:numRef>
          </c:val>
          <c:smooth val="0"/>
          <c:extLst>
            <c:ext xmlns:c16="http://schemas.microsoft.com/office/drawing/2014/chart" uri="{C3380CC4-5D6E-409C-BE32-E72D297353CC}">
              <c16:uniqueId val="{00000001-1716-4F4C-91D0-7D358BFAA8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4.3600000000000003</c:v>
                </c:pt>
                <c:pt idx="1">
                  <c:v>6.09</c:v>
                </c:pt>
                <c:pt idx="2">
                  <c:v>3.57</c:v>
                </c:pt>
                <c:pt idx="3">
                  <c:v>3.07</c:v>
                </c:pt>
                <c:pt idx="4">
                  <c:v>3.21</c:v>
                </c:pt>
              </c:numCache>
            </c:numRef>
          </c:val>
          <c:extLst>
            <c:ext xmlns:c16="http://schemas.microsoft.com/office/drawing/2014/chart" uri="{C3380CC4-5D6E-409C-BE32-E72D297353CC}">
              <c16:uniqueId val="{00000000-B9A3-4A75-A0FF-BA3AE6AA14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30.94</c:v>
                </c:pt>
                <c:pt idx="1">
                  <c:v>34.799999999999997</c:v>
                </c:pt>
                <c:pt idx="2">
                  <c:v>37.56</c:v>
                </c:pt>
                <c:pt idx="3">
                  <c:v>39.75</c:v>
                </c:pt>
                <c:pt idx="4">
                  <c:v>33.18</c:v>
                </c:pt>
              </c:numCache>
            </c:numRef>
          </c:val>
          <c:extLst>
            <c:ext xmlns:c16="http://schemas.microsoft.com/office/drawing/2014/chart" uri="{C3380CC4-5D6E-409C-BE32-E72D297353CC}">
              <c16:uniqueId val="{00000001-B9A3-4A75-A0FF-BA3AE6AA14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1.64</c:v>
                </c:pt>
                <c:pt idx="1">
                  <c:v>5.97</c:v>
                </c:pt>
                <c:pt idx="2">
                  <c:v>-0.31</c:v>
                </c:pt>
                <c:pt idx="3">
                  <c:v>1.46</c:v>
                </c:pt>
                <c:pt idx="4">
                  <c:v>-5.37</c:v>
                </c:pt>
              </c:numCache>
            </c:numRef>
          </c:val>
          <c:smooth val="0"/>
          <c:extLst>
            <c:ext xmlns:c16="http://schemas.microsoft.com/office/drawing/2014/chart" uri="{C3380CC4-5D6E-409C-BE32-E72D297353CC}">
              <c16:uniqueId val="{00000002-B9A3-4A75-A0FF-BA3AE6AA14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04-412D-90DB-E0A6A8B00A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04-412D-90DB-E0A6A8B00ACE}"/>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04-412D-90DB-E0A6A8B00ACE}"/>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A804-412D-90DB-E0A6A8B00AC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0.11</c:v>
                </c:pt>
                <c:pt idx="6">
                  <c:v>#N/A</c:v>
                </c:pt>
                <c:pt idx="7">
                  <c:v>0.1</c:v>
                </c:pt>
                <c:pt idx="8">
                  <c:v>#N/A</c:v>
                </c:pt>
                <c:pt idx="9">
                  <c:v>0.11</c:v>
                </c:pt>
              </c:numCache>
            </c:numRef>
          </c:val>
          <c:extLst>
            <c:ext xmlns:c16="http://schemas.microsoft.com/office/drawing/2014/chart" uri="{C3380CC4-5D6E-409C-BE32-E72D297353CC}">
              <c16:uniqueId val="{00000004-A804-412D-90DB-E0A6A8B00ACE}"/>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0.06</c:v>
                </c:pt>
                <c:pt idx="1">
                  <c:v>#N/A</c:v>
                </c:pt>
                <c:pt idx="2">
                  <c:v>0.56999999999999995</c:v>
                </c:pt>
                <c:pt idx="3">
                  <c:v>#N/A</c:v>
                </c:pt>
                <c:pt idx="4">
                  <c:v>0.53</c:v>
                </c:pt>
                <c:pt idx="5">
                  <c:v>#N/A</c:v>
                </c:pt>
                <c:pt idx="6">
                  <c:v>0.32</c:v>
                </c:pt>
                <c:pt idx="7">
                  <c:v>#N/A</c:v>
                </c:pt>
                <c:pt idx="8">
                  <c:v>#N/A</c:v>
                </c:pt>
                <c:pt idx="9">
                  <c:v>0.33</c:v>
                </c:pt>
              </c:numCache>
            </c:numRef>
          </c:val>
          <c:extLst>
            <c:ext xmlns:c16="http://schemas.microsoft.com/office/drawing/2014/chart" uri="{C3380CC4-5D6E-409C-BE32-E72D297353CC}">
              <c16:uniqueId val="{00000005-A804-412D-90DB-E0A6A8B00AC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7.0000000000000007E-2</c:v>
                </c:pt>
                <c:pt idx="4">
                  <c:v>#N/A</c:v>
                </c:pt>
                <c:pt idx="5">
                  <c:v>0.41</c:v>
                </c:pt>
                <c:pt idx="6">
                  <c:v>#N/A</c:v>
                </c:pt>
                <c:pt idx="7">
                  <c:v>1.37</c:v>
                </c:pt>
                <c:pt idx="8">
                  <c:v>#N/A</c:v>
                </c:pt>
                <c:pt idx="9">
                  <c:v>0.66</c:v>
                </c:pt>
              </c:numCache>
            </c:numRef>
          </c:val>
          <c:extLst>
            <c:ext xmlns:c16="http://schemas.microsoft.com/office/drawing/2014/chart" uri="{C3380CC4-5D6E-409C-BE32-E72D297353CC}">
              <c16:uniqueId val="{00000006-A804-412D-90DB-E0A6A8B00AC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0.34</c:v>
                </c:pt>
                <c:pt idx="2">
                  <c:v>#N/A</c:v>
                </c:pt>
                <c:pt idx="3">
                  <c:v>0.7</c:v>
                </c:pt>
                <c:pt idx="4">
                  <c:v>#N/A</c:v>
                </c:pt>
                <c:pt idx="5">
                  <c:v>0.7</c:v>
                </c:pt>
                <c:pt idx="6">
                  <c:v>#N/A</c:v>
                </c:pt>
                <c:pt idx="7">
                  <c:v>1.0900000000000001</c:v>
                </c:pt>
                <c:pt idx="8">
                  <c:v>#N/A</c:v>
                </c:pt>
                <c:pt idx="9">
                  <c:v>1.02</c:v>
                </c:pt>
              </c:numCache>
            </c:numRef>
          </c:val>
          <c:extLst>
            <c:ext xmlns:c16="http://schemas.microsoft.com/office/drawing/2014/chart" uri="{C3380CC4-5D6E-409C-BE32-E72D297353CC}">
              <c16:uniqueId val="{00000007-A804-412D-90DB-E0A6A8B00A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4.3499999999999996</c:v>
                </c:pt>
                <c:pt idx="2">
                  <c:v>#N/A</c:v>
                </c:pt>
                <c:pt idx="3">
                  <c:v>6.08</c:v>
                </c:pt>
                <c:pt idx="4">
                  <c:v>#N/A</c:v>
                </c:pt>
                <c:pt idx="5">
                  <c:v>3.56</c:v>
                </c:pt>
                <c:pt idx="6">
                  <c:v>#N/A</c:v>
                </c:pt>
                <c:pt idx="7">
                  <c:v>3.06</c:v>
                </c:pt>
                <c:pt idx="8">
                  <c:v>#N/A</c:v>
                </c:pt>
                <c:pt idx="9">
                  <c:v>3.2</c:v>
                </c:pt>
              </c:numCache>
            </c:numRef>
          </c:val>
          <c:extLst>
            <c:ext xmlns:c16="http://schemas.microsoft.com/office/drawing/2014/chart" uri="{C3380CC4-5D6E-409C-BE32-E72D297353CC}">
              <c16:uniqueId val="{00000008-A804-412D-90DB-E0A6A8B00A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12.11</c:v>
                </c:pt>
                <c:pt idx="2">
                  <c:v>#N/A</c:v>
                </c:pt>
                <c:pt idx="3">
                  <c:v>12.54</c:v>
                </c:pt>
                <c:pt idx="4">
                  <c:v>#N/A</c:v>
                </c:pt>
                <c:pt idx="5">
                  <c:v>4.2</c:v>
                </c:pt>
                <c:pt idx="6">
                  <c:v>#N/A</c:v>
                </c:pt>
                <c:pt idx="7">
                  <c:v>3.52</c:v>
                </c:pt>
                <c:pt idx="8">
                  <c:v>#N/A</c:v>
                </c:pt>
                <c:pt idx="9">
                  <c:v>4.3099999999999996</c:v>
                </c:pt>
              </c:numCache>
            </c:numRef>
          </c:val>
          <c:extLst>
            <c:ext xmlns:c16="http://schemas.microsoft.com/office/drawing/2014/chart" uri="{C3380CC4-5D6E-409C-BE32-E72D297353CC}">
              <c16:uniqueId val="{00000009-A804-412D-90DB-E0A6A8B00A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5266</c:v>
                </c:pt>
                <c:pt idx="5">
                  <c:v>5164</c:v>
                </c:pt>
                <c:pt idx="8">
                  <c:v>5141</c:v>
                </c:pt>
                <c:pt idx="11">
                  <c:v>5125</c:v>
                </c:pt>
                <c:pt idx="14">
                  <c:v>4977</c:v>
                </c:pt>
              </c:numCache>
            </c:numRef>
          </c:val>
          <c:extLst>
            <c:ext xmlns:c16="http://schemas.microsoft.com/office/drawing/2014/chart" uri="{C3380CC4-5D6E-409C-BE32-E72D297353CC}">
              <c16:uniqueId val="{00000000-B07D-458A-9AF8-A030840DBB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7D-458A-9AF8-A030840DBB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7D-458A-9AF8-A030840DBB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308</c:v>
                </c:pt>
                <c:pt idx="3">
                  <c:v>329</c:v>
                </c:pt>
                <c:pt idx="6">
                  <c:v>346</c:v>
                </c:pt>
                <c:pt idx="9">
                  <c:v>345</c:v>
                </c:pt>
                <c:pt idx="12">
                  <c:v>262</c:v>
                </c:pt>
              </c:numCache>
            </c:numRef>
          </c:val>
          <c:extLst>
            <c:ext xmlns:c16="http://schemas.microsoft.com/office/drawing/2014/chart" uri="{C3380CC4-5D6E-409C-BE32-E72D297353CC}">
              <c16:uniqueId val="{00000003-B07D-458A-9AF8-A030840DBB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3243</c:v>
                </c:pt>
                <c:pt idx="3">
                  <c:v>3334</c:v>
                </c:pt>
                <c:pt idx="6">
                  <c:v>3295</c:v>
                </c:pt>
                <c:pt idx="9">
                  <c:v>3093</c:v>
                </c:pt>
                <c:pt idx="12">
                  <c:v>3171</c:v>
                </c:pt>
              </c:numCache>
            </c:numRef>
          </c:val>
          <c:extLst>
            <c:ext xmlns:c16="http://schemas.microsoft.com/office/drawing/2014/chart" uri="{C3380CC4-5D6E-409C-BE32-E72D297353CC}">
              <c16:uniqueId val="{00000004-B07D-458A-9AF8-A030840DBB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B07D-458A-9AF8-A030840DBB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7D-458A-9AF8-A030840DBB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3832</c:v>
                </c:pt>
                <c:pt idx="3">
                  <c:v>3741</c:v>
                </c:pt>
                <c:pt idx="6">
                  <c:v>3589</c:v>
                </c:pt>
                <c:pt idx="9">
                  <c:v>3550</c:v>
                </c:pt>
                <c:pt idx="12">
                  <c:v>3414</c:v>
                </c:pt>
              </c:numCache>
            </c:numRef>
          </c:val>
          <c:extLst>
            <c:ext xmlns:c16="http://schemas.microsoft.com/office/drawing/2014/chart" uri="{C3380CC4-5D6E-409C-BE32-E72D297353CC}">
              <c16:uniqueId val="{00000007-B07D-458A-9AF8-A030840DBB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2150</c:v>
                </c:pt>
                <c:pt idx="2">
                  <c:v>#N/A</c:v>
                </c:pt>
                <c:pt idx="3">
                  <c:v>#N/A</c:v>
                </c:pt>
                <c:pt idx="4">
                  <c:v>2273</c:v>
                </c:pt>
                <c:pt idx="5">
                  <c:v>#N/A</c:v>
                </c:pt>
                <c:pt idx="6">
                  <c:v>#N/A</c:v>
                </c:pt>
                <c:pt idx="7">
                  <c:v>2122</c:v>
                </c:pt>
                <c:pt idx="8">
                  <c:v>#N/A</c:v>
                </c:pt>
                <c:pt idx="9">
                  <c:v>#N/A</c:v>
                </c:pt>
                <c:pt idx="10">
                  <c:v>1896</c:v>
                </c:pt>
                <c:pt idx="11">
                  <c:v>#N/A</c:v>
                </c:pt>
                <c:pt idx="12">
                  <c:v>#N/A</c:v>
                </c:pt>
                <c:pt idx="13">
                  <c:v>1903</c:v>
                </c:pt>
                <c:pt idx="14">
                  <c:v>#N/A</c:v>
                </c:pt>
              </c:numCache>
            </c:numRef>
          </c:val>
          <c:smooth val="0"/>
          <c:extLst>
            <c:ext xmlns:c16="http://schemas.microsoft.com/office/drawing/2014/chart" uri="{C3380CC4-5D6E-409C-BE32-E72D297353CC}">
              <c16:uniqueId val="{00000008-B07D-458A-9AF8-A030840DBB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49795</c:v>
                </c:pt>
                <c:pt idx="5">
                  <c:v>48778</c:v>
                </c:pt>
                <c:pt idx="8">
                  <c:v>48817</c:v>
                </c:pt>
                <c:pt idx="11">
                  <c:v>47600</c:v>
                </c:pt>
                <c:pt idx="14">
                  <c:v>46343</c:v>
                </c:pt>
              </c:numCache>
            </c:numRef>
          </c:val>
          <c:extLst>
            <c:ext xmlns:c16="http://schemas.microsoft.com/office/drawing/2014/chart" uri="{C3380CC4-5D6E-409C-BE32-E72D297353CC}">
              <c16:uniqueId val="{00000000-8235-4F48-87E9-93C0B7D554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5333</c:v>
                </c:pt>
                <c:pt idx="5">
                  <c:v>4923</c:v>
                </c:pt>
                <c:pt idx="8">
                  <c:v>4607</c:v>
                </c:pt>
                <c:pt idx="11">
                  <c:v>4358</c:v>
                </c:pt>
                <c:pt idx="14">
                  <c:v>4179</c:v>
                </c:pt>
              </c:numCache>
            </c:numRef>
          </c:val>
          <c:extLst>
            <c:ext xmlns:c16="http://schemas.microsoft.com/office/drawing/2014/chart" uri="{C3380CC4-5D6E-409C-BE32-E72D297353CC}">
              <c16:uniqueId val="{00000001-8235-4F48-87E9-93C0B7D554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12900</c:v>
                </c:pt>
                <c:pt idx="5">
                  <c:v>15157</c:v>
                </c:pt>
                <c:pt idx="8">
                  <c:v>16168</c:v>
                </c:pt>
                <c:pt idx="11">
                  <c:v>17256</c:v>
                </c:pt>
                <c:pt idx="14">
                  <c:v>18249</c:v>
                </c:pt>
              </c:numCache>
            </c:numRef>
          </c:val>
          <c:extLst>
            <c:ext xmlns:c16="http://schemas.microsoft.com/office/drawing/2014/chart" uri="{C3380CC4-5D6E-409C-BE32-E72D297353CC}">
              <c16:uniqueId val="{00000002-8235-4F48-87E9-93C0B7D554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5-4F48-87E9-93C0B7D554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5-4F48-87E9-93C0B7D554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35-4F48-87E9-93C0B7D554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3826</c:v>
                </c:pt>
                <c:pt idx="3">
                  <c:v>3400</c:v>
                </c:pt>
                <c:pt idx="6">
                  <c:v>3468</c:v>
                </c:pt>
                <c:pt idx="9">
                  <c:v>3559</c:v>
                </c:pt>
                <c:pt idx="12">
                  <c:v>3708</c:v>
                </c:pt>
              </c:numCache>
            </c:numRef>
          </c:val>
          <c:extLst>
            <c:ext xmlns:c16="http://schemas.microsoft.com/office/drawing/2014/chart" uri="{C3380CC4-5D6E-409C-BE32-E72D297353CC}">
              <c16:uniqueId val="{00000006-8235-4F48-87E9-93C0B7D554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3018</c:v>
                </c:pt>
                <c:pt idx="3">
                  <c:v>2795</c:v>
                </c:pt>
                <c:pt idx="6">
                  <c:v>2388</c:v>
                </c:pt>
                <c:pt idx="9">
                  <c:v>2025</c:v>
                </c:pt>
                <c:pt idx="12">
                  <c:v>1759</c:v>
                </c:pt>
              </c:numCache>
            </c:numRef>
          </c:val>
          <c:extLst>
            <c:ext xmlns:c16="http://schemas.microsoft.com/office/drawing/2014/chart" uri="{C3380CC4-5D6E-409C-BE32-E72D297353CC}">
              <c16:uniqueId val="{00000007-8235-4F48-87E9-93C0B7D554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34976</c:v>
                </c:pt>
                <c:pt idx="3">
                  <c:v>33150</c:v>
                </c:pt>
                <c:pt idx="6">
                  <c:v>31340</c:v>
                </c:pt>
                <c:pt idx="9">
                  <c:v>29092</c:v>
                </c:pt>
                <c:pt idx="12">
                  <c:v>27369</c:v>
                </c:pt>
              </c:numCache>
            </c:numRef>
          </c:val>
          <c:extLst>
            <c:ext xmlns:c16="http://schemas.microsoft.com/office/drawing/2014/chart" uri="{C3380CC4-5D6E-409C-BE32-E72D297353CC}">
              <c16:uniqueId val="{00000008-8235-4F48-87E9-93C0B7D554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35-4F48-87E9-93C0B7D554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37104</c:v>
                </c:pt>
                <c:pt idx="3">
                  <c:v>37210</c:v>
                </c:pt>
                <c:pt idx="6">
                  <c:v>38778</c:v>
                </c:pt>
                <c:pt idx="9">
                  <c:v>38604</c:v>
                </c:pt>
                <c:pt idx="12">
                  <c:v>38500</c:v>
                </c:pt>
              </c:numCache>
            </c:numRef>
          </c:val>
          <c:extLst>
            <c:ext xmlns:c16="http://schemas.microsoft.com/office/drawing/2014/chart" uri="{C3380CC4-5D6E-409C-BE32-E72D297353CC}">
              <c16:uniqueId val="{0000000A-8235-4F48-87E9-93C0B7D554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10895</c:v>
                </c:pt>
                <c:pt idx="2">
                  <c:v>#N/A</c:v>
                </c:pt>
                <c:pt idx="3">
                  <c:v>#N/A</c:v>
                </c:pt>
                <c:pt idx="4">
                  <c:v>7697</c:v>
                </c:pt>
                <c:pt idx="5">
                  <c:v>#N/A</c:v>
                </c:pt>
                <c:pt idx="6">
                  <c:v>#N/A</c:v>
                </c:pt>
                <c:pt idx="7">
                  <c:v>6382</c:v>
                </c:pt>
                <c:pt idx="8">
                  <c:v>#N/A</c:v>
                </c:pt>
                <c:pt idx="9">
                  <c:v>#N/A</c:v>
                </c:pt>
                <c:pt idx="10">
                  <c:v>4066</c:v>
                </c:pt>
                <c:pt idx="11">
                  <c:v>#N/A</c:v>
                </c:pt>
                <c:pt idx="12">
                  <c:v>#N/A</c:v>
                </c:pt>
                <c:pt idx="13">
                  <c:v>2564</c:v>
                </c:pt>
                <c:pt idx="14">
                  <c:v>#N/A</c:v>
                </c:pt>
              </c:numCache>
            </c:numRef>
          </c:val>
          <c:smooth val="0"/>
          <c:extLst>
            <c:ext xmlns:c16="http://schemas.microsoft.com/office/drawing/2014/chart" uri="{C3380CC4-5D6E-409C-BE32-E72D297353CC}">
              <c16:uniqueId val="{0000000B-8235-4F48-87E9-93C0B7D554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8027</c:v>
                </c:pt>
                <c:pt idx="1">
                  <c:v>8449</c:v>
                </c:pt>
                <c:pt idx="2">
                  <c:v>6975</c:v>
                </c:pt>
              </c:numCache>
            </c:numRef>
          </c:val>
          <c:extLst>
            <c:ext xmlns:c16="http://schemas.microsoft.com/office/drawing/2014/chart" uri="{C3380CC4-5D6E-409C-BE32-E72D297353CC}">
              <c16:uniqueId val="{00000000-D37B-4027-A3D0-14B932000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3803</c:v>
                </c:pt>
                <c:pt idx="1">
                  <c:v>3845</c:v>
                </c:pt>
                <c:pt idx="2">
                  <c:v>3047</c:v>
                </c:pt>
              </c:numCache>
            </c:numRef>
          </c:val>
          <c:extLst>
            <c:ext xmlns:c16="http://schemas.microsoft.com/office/drawing/2014/chart" uri="{C3380CC4-5D6E-409C-BE32-E72D297353CC}">
              <c16:uniqueId val="{00000001-D37B-4027-A3D0-14B932000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6357</c:v>
                </c:pt>
                <c:pt idx="1">
                  <c:v>6873</c:v>
                </c:pt>
                <c:pt idx="2">
                  <c:v>9814</c:v>
                </c:pt>
              </c:numCache>
            </c:numRef>
          </c:val>
          <c:extLst>
            <c:ext xmlns:c16="http://schemas.microsoft.com/office/drawing/2014/chart" uri="{C3380CC4-5D6E-409C-BE32-E72D297353CC}">
              <c16:uniqueId val="{00000002-D37B-4027-A3D0-14B932000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{EF639ED7-E4F0-433C-93F8-4B1C0DC41102}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5D-4924-AD23-1E4D35AC99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{5974D46F-0017-4EFC-942E-E56447987ECC}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D-4924-AD23-1E4D35AC99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{A776D697-9922-4BE0-BE99-394876E3F6C8}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D-4924-AD23-1E4D35AC99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{D00326D3-B955-4BD7-8D0A-33CE4F046ADC}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D-4924-AD23-1E4D35AC99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{D77BF278-14FC-42F6-89FF-B30D241E4F66}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D-4924-AD23-1E4D35AC997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{60005379-B84C-4E3C-B025-6F81820C398A}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5D-4924-AD23-1E4D35AC9977}"/>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{0BCB69C3-C088-48D3-B5C5-73AC17DEB25A}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5D-4924-AD23-1E4D35AC9977}"/>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{94DAE2CA-26DF-4409-B1EA-DC15462FCE84}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5D-4924-AD23-1E4D35AC9977}"/>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{C5C4F741-C1A5-47CA-B28B-012B15219FDA}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5D-4924-AD23-1E4D35AC99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61.7</c:v>
                </c:pt>
                <c:pt idx="24">
                  <c:v>62.9</c:v>
                </c:pt>
                <c:pt idx="32">
                  <c:v>64.099999999999994</c:v>
                </c:pt>
              </c:numCache>
            </c:numRef>
          </c:xVal>
          <c:yVal>
            <c:numRef>
              <c:f>公会計指標分析・財政指標組合せ分析表!$BP$51:$DC$51</c:f>
              <c:numCache>
                <c:formatCode>#,##0.0;"▲ "#,##0.0</c:formatCode>
                <c:ptCount val="40"/>
                <c:pt idx="16">
                  <c:v>38</c:v>
                </c:pt>
                <c:pt idx="24">
                  <c:v>24.3</c:v>
                </c:pt>
                <c:pt idx="32">
                  <c:v>15.4</c:v>
                </c:pt>
              </c:numCache>
            </c:numRef>
          </c:yVal>
          <c:smooth val="0"/>
          <c:extLst>
            <c:ext xmlns:c16="http://schemas.microsoft.com/office/drawing/2014/chart" uri="{C3380CC4-5D6E-409C-BE32-E72D297353CC}">
              <c16:uniqueId val="{00000009-3B5D-4924-AD23-1E4D35AC99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{73657CF2-1E78-49B1-AB85-F5CC56A04FDA}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5D-4924-AD23-1E4D35AC99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{93EA751B-DCB1-48F4-B337-D75FDFC5901E}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D-4924-AD23-1E4D35AC99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{608BFAFE-0CC1-4709-8E64-470DCFD735DD}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D-4924-AD23-1E4D35AC99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{CF84CCF7-E094-42B8-95A9-17B4D59BB9D7}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D-4924-AD23-1E4D35AC99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{3B804021-E16F-4B91-9A50-B554ACEB3040}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D-4924-AD23-1E4D35AC997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{21281E9F-9963-4AE6-A264-A7377C6A5B82}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5D-4924-AD23-1E4D35AC997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{9944FCA9-898D-4CAC-B19B-9DAEAC43B77F}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5D-4924-AD23-1E4D35AC997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{AF4EFAE9-BE2A-4C17-8352-23025CABDA32}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5D-4924-AD23-1E4D35AC997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{CE5F8071-110A-41BE-9FC4-00CBE75548C1}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5D-4924-AD23-1E4D35AC99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3B5D-4924-AD23-1E4D35AC9977}"/>
            </c:ext>
          </c:extLst>
        </c:ser>
        <c:dLbls>
          <c:showLegendKey val="0"/>
          <c:showVal val="1"/>
          <c:showCatName val="0"/>
          <c:showSerName val="0"/>
          <c:showPercent val="0"/>
          <c:showBubbleSize val="0"/>
        </c:dLbls>
        <c:axId val="46179840"/>
        <c:axId val="46181760"/>
      </c:scatterChart>
      <c:valAx>
        <c:axId val="46179840"/>
        <c:scaling>
          <c:orientation val="minMax"/>
          <c:max val="64.6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{86B82D86-B2F3-4B89-BA0B-F8469C03F065}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BB-49AB-8C2B-66A9029E0A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{DF463B3D-2CF7-4881-9655-3B26E97510DD}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BB-49AB-8C2B-66A9029E0A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{78CE76CF-E8E8-4813-A764-FF4F29693775}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BB-49AB-8C2B-66A9029E0A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{45C34781-87BC-4B7A-9F68-D1551E54130D}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BB-49AB-8C2B-66A9029E0A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{11B6F193-0258-4209-85CC-DED0D203FBFF}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BB-49AB-8C2B-66A9029E0A7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{0DE4186B-FE4E-4645-A881-73C913C4086F}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BB-49AB-8C2B-66A9029E0A7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{C0EB0AB3-B224-4099-B3EE-4858ABCAF8FF}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BB-49AB-8C2B-66A9029E0A7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{319ACFD5-A1DD-4A53-8272-A0CAB96509E8}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BB-49AB-8C2B-66A9029E0A7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{67A5C392-2384-4901-80F9-9EE271B0BF02}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BB-49AB-8C2B-66A9029E0A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13.3</c:v>
                </c:pt>
                <c:pt idx="16">
                  <c:v>12.9</c:v>
                </c:pt>
                <c:pt idx="24">
                  <c:v>12.4</c:v>
                </c:pt>
                <c:pt idx="32">
                  <c:v>11.8</c:v>
                </c:pt>
              </c:numCache>
            </c:numRef>
          </c:xVal>
          <c:yVal>
            <c:numRef>
              <c:f>公会計指標分析・財政指標組合せ分析表!$BP$73:$DC$73</c:f>
              <c:numCache>
                <c:formatCode>#,##0.0;"▲ "#,##0.0</c:formatCode>
                <c:ptCount val="40"/>
                <c:pt idx="0">
                  <c:v>65.2</c:v>
                </c:pt>
                <c:pt idx="8">
                  <c:v>45.1</c:v>
                </c:pt>
                <c:pt idx="16">
                  <c:v>38</c:v>
                </c:pt>
                <c:pt idx="24">
                  <c:v>24.3</c:v>
                </c:pt>
                <c:pt idx="32">
                  <c:v>15.4</c:v>
                </c:pt>
              </c:numCache>
            </c:numRef>
          </c:yVal>
          <c:smooth val="0"/>
          <c:extLst>
            <c:ext xmlns:c16="http://schemas.microsoft.com/office/drawing/2014/chart" uri="{C3380CC4-5D6E-409C-BE32-E72D297353CC}">
              <c16:uniqueId val="{00000009-29BB-49AB-8C2B-66A9029E0A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{5F0EBE30-378B-4576-99E3-F459FEFA3606}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BB-49AB-8C2B-66A9029E0A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{38C2C343-4A19-44FE-8253-065165A8399C}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BB-49AB-8C2B-66A9029E0A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{B9BC1E0E-D3A5-416D-9CF5-01316E75AAC9}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BB-49AB-8C2B-66A9029E0A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{2D4DA525-EBE3-4389-8A4A-F67DE8F07101}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BB-49AB-8C2B-66A9029E0A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{2BDA2B58-D16B-42ED-812A-A88C53DB5D3A}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BB-49AB-8C2B-66A9029E0A7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{50B965FE-9F22-4B5A-B2C2-B363AF46C0A4}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BB-49AB-8C2B-66A9029E0A7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{796DBCD9-A6E6-4EDB-B6F0-60AE5CBABF97}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BB-49AB-8C2B-66A9029E0A7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{E79E02F0-87BB-49C1-B772-B0B358CA78DD}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BB-49AB-8C2B-66A9029E0A7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{C3DC5EB6-EDD2-4020-A472-8CF6CB33CFBF}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BB-49AB-8C2B-66A9029E0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29BB-49AB-8C2B-66A9029E0A7E}"/>
            </c:ext>
          </c:extLst>
        </c:ser>
        <c:dLbls>
          <c:showLegendKey val="0"/>
          <c:showVal val="1"/>
          <c:showCatName val="0"/>
          <c:showSerName val="0"/>
          <c:showPercent val="0"/>
          <c:showBubbleSize val="0"/>
        </c:dLbls>
        <c:axId val="84219776"/>
        <c:axId val="84234240"/>
      </c:scatterChart>
      <c:valAx>
        <c:axId val="84219776"/>
        <c:scaling>
          <c:orientation val="minMax"/>
          <c:max val="14.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普通会計、企業会計ともに市債の償還を進めており、実質公債費比率は前年度比で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普通会計では公共施設等の整備を進めており、令和３年度までは本庁舎等の整備を行うため発行額は増加する見込みである。整備事業の実施にあたり、内容の精査による発行額の抑制及び年次計画の見直しによる発行額の年度間平準化を行い、現状の堅持・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地方債現在高は微減であったが、下水道事業特別会計などで償還が進んだことによる公営企業債等繰入見込額の大幅な減、一部事務組合の施設整備に係る償還が終了したことによる組合等負担等見込額の減などにより、将来負担費比率は前年度比から</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ポイント改善することとなった。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及び組合等の借り入れ残高は今後しばらく減少傾向が続くと見込まれるが、普通会計においては本庁舎整備等の大規模施設整備に係る合併特例債の発行により借入額が増加するため、指数改善の停滞や悪化になるもの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年度をもって、普通交付税の合併算定替えが終了となるため、その後の財源を補うべく、決算余剰金や利子の外、随時積立を行っている。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年度は、公共施設整備基金への振替や起債の繰上償還等を行うために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百万円の取り崩しを行った一方で、振替基金の積替の外、利子や寄附金等で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基金の使途を明確化するとともに、基金ごとの残高目安を設定し、必要に応じて適切な基金活用を図る。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たつの市立揖保川中学校及び半田小学校の卒業生への奨学の一助とするための基金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百万円を取り崩したものの、財政調整基金からの積替や寄附金等で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公共施設整備基金は老朽化の進行している公共施設の整備に係る費用の財源として活用を行い、その他の財源については、財源のあり方を検討しつつ活用を図りたい。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百万円であったのに対し、今後の公共施設整備のために公共施設整備基金へ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百万円振替を行ったため、前年度比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財調基金の残高目安は標準財政規模の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百万円程度としており、必要に応じて適切な活用を図る。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百万円、通常債の償還財源として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百万円の取り崩しを行い、それに対して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百万円の利子を積み立てたたため、前年度比で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百万円程度を残高目安としており、適宜繰上償還の財源とするなど活用を図る。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類似団体内平均とも下回っている。原因としては合併以降一時的に投資事業を抑制していたことが挙げられる。近年は実質公債費比率、将来負担比率等の健全化判断比率も改善されていることから、合併特例債を活用した大型投資事業を進めている。そのため今後は改善傾向にあると思われるが、合併により多くの公共施設を抱える本市においては、公共施設の今後の維持管理費が多額になることが想定されているため、公共施設等総合管理計画に基づき、用途廃止、除却、統廃合等を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1" name="楕円 80"/>
        <xdr:cNvSpPr/>
      </xdr:nvSpPr>
      <xdr:spPr>
        <a:xfrm>
          <a:off x="47117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2" name="有形固定資産減価償却率該当値テキスト"/>
        <xdr:cNvSpPr txBox="1"/>
      </xdr:nvSpPr>
      <xdr:spPr>
        <a:xfrm>
          <a:off x="4813300" y="47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83" name="楕円 82"/>
        <xdr:cNvSpPr/>
      </xdr:nvSpPr>
      <xdr:spPr>
        <a:xfrm>
          <a:off x="4000500" y="49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45267</xdr:rowOff>
    </xdr:to>
    <xdr:cxnSp macro="">
      <xdr:nvCxnSpPr>
        <xdr:cNvPr id="84" name="直線コネクタ 83"/>
        <xdr:cNvCxnSpPr/>
      </xdr:nvCxnSpPr>
      <xdr:spPr>
        <a:xfrm flipV="1">
          <a:off x="4051300" y="4980305"/>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31478</xdr:rowOff>
    </xdr:from>
    <xdr:to>
      <xdr:col>15</xdr:col>
      <xdr:colOff>187325</xdr:colOff>
      <xdr:row>29</xdr:row>
      <xdr:rowOff>133078</xdr:rowOff>
    </xdr:to>
    <xdr:sp macro="" textlink="">
      <xdr:nvSpPr>
        <xdr:cNvPr id="85" name="楕円 84"/>
        <xdr:cNvSpPr/>
      </xdr:nvSpPr>
      <xdr:spPr>
        <a:xfrm>
          <a:off x="3238500" y="50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82278</xdr:rowOff>
    </xdr:to>
    <xdr:cxnSp macro="">
      <xdr:nvCxnSpPr>
        <xdr:cNvPr id="86" name="直線コネクタ 85"/>
        <xdr:cNvCxnSpPr/>
      </xdr:nvCxnSpPr>
      <xdr:spPr>
        <a:xfrm flipV="1">
          <a:off x="3289300" y="501731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0" name="n_1mainValue有形固定資産減価償却率"/>
        <xdr:cNvSpPr txBox="1"/>
      </xdr:nvSpPr>
      <xdr:spPr>
        <a:xfrm>
          <a:off x="3836044" y="474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149605</xdr:rowOff>
    </xdr:from>
    <xdr:ext cx="405111" cy="259045"/>
    <xdr:sp macro="" textlink="">
      <xdr:nvSpPr>
        <xdr:cNvPr id="91" name="n_2mainValue有形固定資産減価償却率"/>
        <xdr:cNvSpPr txBox="1"/>
      </xdr:nvSpPr>
      <xdr:spPr>
        <a:xfrm>
          <a:off x="3086744" y="4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全国平均、兵庫県平均とも上回っており、今後も現状を維持していきたい。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5" name="債務償還比率平均値テキスト"/>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144519</xdr:rowOff>
    </xdr:from>
    <xdr:to>
      <xdr:col>76</xdr:col>
      <xdr:colOff>73025</xdr:colOff>
      <xdr:row>31</xdr:row>
      <xdr:rowOff>74669</xdr:rowOff>
    </xdr:to>
    <xdr:sp macro="" textlink="">
      <xdr:nvSpPr>
        <xdr:cNvPr id="133" name="楕円 132"/>
        <xdr:cNvSpPr/>
      </xdr:nvSpPr>
      <xdr:spPr>
        <a:xfrm>
          <a:off x="14744700" y="52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122946</xdr:rowOff>
    </xdr:from>
    <xdr:ext cx="469744" cy="259045"/>
    <xdr:sp macro="" textlink="">
      <xdr:nvSpPr>
        <xdr:cNvPr id="134" name="債務償還比率該当値テキスト"/>
        <xdr:cNvSpPr txBox="1"/>
      </xdr:nvSpPr>
      <xdr:spPr>
        <a:xfrm>
          <a:off x="14846300" y="52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128566</xdr:rowOff>
    </xdr:from>
    <xdr:to>
      <xdr:col>72</xdr:col>
      <xdr:colOff>123825</xdr:colOff>
      <xdr:row>31</xdr:row>
      <xdr:rowOff>58716</xdr:rowOff>
    </xdr:to>
    <xdr:sp macro="" textlink="">
      <xdr:nvSpPr>
        <xdr:cNvPr id="135" name="楕円 134"/>
        <xdr:cNvSpPr/>
      </xdr:nvSpPr>
      <xdr:spPr>
        <a:xfrm>
          <a:off x="14033500" y="5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7916</xdr:rowOff>
    </xdr:from>
    <xdr:to>
      <xdr:col>76</xdr:col>
      <xdr:colOff>22225</xdr:colOff>
      <xdr:row>31</xdr:row>
      <xdr:rowOff>23869</xdr:rowOff>
    </xdr:to>
    <xdr:cxnSp macro="">
      <xdr:nvCxnSpPr>
        <xdr:cNvPr id="136" name="直線コネクタ 135"/>
        <xdr:cNvCxnSpPr/>
      </xdr:nvCxnSpPr>
      <xdr:spPr>
        <a:xfrm>
          <a:off x="14084300" y="5322866"/>
          <a:ext cx="711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37" name="n_1aveValue債務償還比率"/>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49843</xdr:rowOff>
    </xdr:from>
    <xdr:ext cx="469744" cy="259045"/>
    <xdr:sp macro="" textlink="">
      <xdr:nvSpPr>
        <xdr:cNvPr id="138" name="n_1mainValue債務償還比率"/>
        <xdr:cNvSpPr txBox="1"/>
      </xdr:nvSpPr>
      <xdr:spPr>
        <a:xfrm>
          <a:off x="13836727" y="536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1" name="楕円 70"/>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2"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3" name="楕円 72"/>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108585</xdr:rowOff>
    </xdr:to>
    <xdr:cxnSp macro="">
      <xdr:nvCxnSpPr>
        <xdr:cNvPr id="74" name="直線コネクタ 73"/>
        <xdr:cNvCxnSpPr/>
      </xdr:nvCxnSpPr>
      <xdr:spPr>
        <a:xfrm flipV="1">
          <a:off x="3797300" y="64236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108585</xdr:rowOff>
    </xdr:from>
    <xdr:to>
      <xdr:col>19</xdr:col>
      <xdr:colOff>177800</xdr:colOff>
      <xdr:row>37</xdr:row>
      <xdr:rowOff>139065</xdr:rowOff>
    </xdr:to>
    <xdr:cxnSp macro="">
      <xdr:nvCxnSpPr>
        <xdr:cNvPr id="76" name="直線コネクタ 75"/>
        <xdr:cNvCxnSpPr/>
      </xdr:nvCxnSpPr>
      <xdr:spPr>
        <a:xfrm flipV="1">
          <a:off x="2908300" y="645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0"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1"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114459</xdr:rowOff>
    </xdr:from>
    <xdr:to>
      <xdr:col>55</xdr:col>
      <xdr:colOff>50800</xdr:colOff>
      <xdr:row>41</xdr:row>
      <xdr:rowOff>44609</xdr:rowOff>
    </xdr:to>
    <xdr:sp macro="" textlink="">
      <xdr:nvSpPr>
        <xdr:cNvPr id="120" name="楕円 119"/>
        <xdr:cNvSpPr/>
      </xdr:nvSpPr>
      <xdr:spPr>
        <a:xfrm>
          <a:off x="10426700" y="69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92886</xdr:rowOff>
    </xdr:from>
    <xdr:ext cx="534377" cy="259045"/>
    <xdr:sp macro="" textlink="">
      <xdr:nvSpPr>
        <xdr:cNvPr id="121" name="【道路】&#10;一人当たり延長該当値テキスト"/>
        <xdr:cNvSpPr txBox="1"/>
      </xdr:nvSpPr>
      <xdr:spPr>
        <a:xfrm>
          <a:off x="10515600" y="69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116421</xdr:rowOff>
    </xdr:from>
    <xdr:to>
      <xdr:col>50</xdr:col>
      <xdr:colOff>165100</xdr:colOff>
      <xdr:row>41</xdr:row>
      <xdr:rowOff>46571</xdr:rowOff>
    </xdr:to>
    <xdr:sp macro="" textlink="">
      <xdr:nvSpPr>
        <xdr:cNvPr id="122" name="楕円 121"/>
        <xdr:cNvSpPr/>
      </xdr:nvSpPr>
      <xdr:spPr>
        <a:xfrm>
          <a:off x="9588500" y="69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165259</xdr:rowOff>
    </xdr:from>
    <xdr:to>
      <xdr:col>55</xdr:col>
      <xdr:colOff>0</xdr:colOff>
      <xdr:row>40</xdr:row>
      <xdr:rowOff>167221</xdr:rowOff>
    </xdr:to>
    <xdr:cxnSp macro="">
      <xdr:nvCxnSpPr>
        <xdr:cNvPr id="123" name="直線コネクタ 122"/>
        <xdr:cNvCxnSpPr/>
      </xdr:nvCxnSpPr>
      <xdr:spPr>
        <a:xfrm flipV="1">
          <a:off x="9639300" y="7023259"/>
          <a:ext cx="8382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118935</xdr:rowOff>
    </xdr:from>
    <xdr:to>
      <xdr:col>46</xdr:col>
      <xdr:colOff>38100</xdr:colOff>
      <xdr:row>41</xdr:row>
      <xdr:rowOff>49085</xdr:rowOff>
    </xdr:to>
    <xdr:sp macro="" textlink="">
      <xdr:nvSpPr>
        <xdr:cNvPr id="124" name="楕円 123"/>
        <xdr:cNvSpPr/>
      </xdr:nvSpPr>
      <xdr:spPr>
        <a:xfrm>
          <a:off x="8699500" y="69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167221</xdr:rowOff>
    </xdr:from>
    <xdr:to>
      <xdr:col>50</xdr:col>
      <xdr:colOff>114300</xdr:colOff>
      <xdr:row>40</xdr:row>
      <xdr:rowOff>169735</xdr:rowOff>
    </xdr:to>
    <xdr:cxnSp macro="">
      <xdr:nvCxnSpPr>
        <xdr:cNvPr id="125" name="直線コネクタ 124"/>
        <xdr:cNvCxnSpPr/>
      </xdr:nvCxnSpPr>
      <xdr:spPr>
        <a:xfrm flipV="1">
          <a:off x="8750300" y="702522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37698</xdr:rowOff>
    </xdr:from>
    <xdr:ext cx="534377" cy="259045"/>
    <xdr:sp macro="" textlink="">
      <xdr:nvSpPr>
        <xdr:cNvPr id="129" name="n_1mainValue【道路】&#10;一人当たり延長"/>
        <xdr:cNvSpPr txBox="1"/>
      </xdr:nvSpPr>
      <xdr:spPr>
        <a:xfrm>
          <a:off x="9359411" y="70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40212</xdr:rowOff>
    </xdr:from>
    <xdr:ext cx="534377" cy="259045"/>
    <xdr:sp macro="" textlink="">
      <xdr:nvSpPr>
        <xdr:cNvPr id="130" name="n_2mainValue【道路】&#10;一人当たり延長"/>
        <xdr:cNvSpPr txBox="1"/>
      </xdr:nvSpPr>
      <xdr:spPr>
        <a:xfrm>
          <a:off x="8483111" y="70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0" name="楕円 169"/>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162577</xdr:rowOff>
    </xdr:from>
    <xdr:ext cx="405111" cy="259045"/>
    <xdr:sp macro="" textlink="">
      <xdr:nvSpPr>
        <xdr:cNvPr id="171" name="【橋りょう・トンネル】&#10;有形固定資産減価償却率該当値テキスト"/>
        <xdr:cNvSpPr txBox="1"/>
      </xdr:nvSpPr>
      <xdr:spPr>
        <a:xfrm>
          <a:off x="4673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72" name="楕円 171"/>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45720</xdr:rowOff>
    </xdr:to>
    <xdr:cxnSp macro="">
      <xdr:nvCxnSpPr>
        <xdr:cNvPr id="173" name="直線コネクタ 172"/>
        <xdr:cNvCxnSpPr/>
      </xdr:nvCxnSpPr>
      <xdr:spPr>
        <a:xfrm flipV="1">
          <a:off x="3797300" y="1030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74" name="楕円 173"/>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66675</xdr:rowOff>
    </xdr:to>
    <xdr:cxnSp macro="">
      <xdr:nvCxnSpPr>
        <xdr:cNvPr id="175" name="直線コネクタ 174"/>
        <xdr:cNvCxnSpPr/>
      </xdr:nvCxnSpPr>
      <xdr:spPr>
        <a:xfrm flipV="1">
          <a:off x="2908300" y="10332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79"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134002</xdr:rowOff>
    </xdr:from>
    <xdr:ext cx="405111" cy="259045"/>
    <xdr:sp macro="" textlink="">
      <xdr:nvSpPr>
        <xdr:cNvPr id="180" name="n_2mainValue【橋りょう・トンネル】&#10;有形固定資産減価償却率"/>
        <xdr:cNvSpPr txBox="1"/>
      </xdr:nvSpPr>
      <xdr:spPr>
        <a:xfrm>
          <a:off x="2705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152257</xdr:rowOff>
    </xdr:from>
    <xdr:to>
      <xdr:col>55</xdr:col>
      <xdr:colOff>50800</xdr:colOff>
      <xdr:row>61</xdr:row>
      <xdr:rowOff>82407</xdr:rowOff>
    </xdr:to>
    <xdr:sp macro="" textlink="">
      <xdr:nvSpPr>
        <xdr:cNvPr id="217" name="楕円 216"/>
        <xdr:cNvSpPr/>
      </xdr:nvSpPr>
      <xdr:spPr>
        <a:xfrm>
          <a:off x="10426700" y="104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3684</xdr:rowOff>
    </xdr:from>
    <xdr:ext cx="599010" cy="259045"/>
    <xdr:sp macro="" textlink="">
      <xdr:nvSpPr>
        <xdr:cNvPr id="218" name="【橋りょう・トンネル】&#10;一人当たり有形固定資産（償却資産）額該当値テキスト"/>
        <xdr:cNvSpPr txBox="1"/>
      </xdr:nvSpPr>
      <xdr:spPr>
        <a:xfrm>
          <a:off x="10515600" y="102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157576</xdr:rowOff>
    </xdr:from>
    <xdr:to>
      <xdr:col>50</xdr:col>
      <xdr:colOff>165100</xdr:colOff>
      <xdr:row>61</xdr:row>
      <xdr:rowOff>87726</xdr:rowOff>
    </xdr:to>
    <xdr:sp macro="" textlink="">
      <xdr:nvSpPr>
        <xdr:cNvPr id="219" name="楕円 218"/>
        <xdr:cNvSpPr/>
      </xdr:nvSpPr>
      <xdr:spPr>
        <a:xfrm>
          <a:off x="9588500" y="104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31607</xdr:rowOff>
    </xdr:from>
    <xdr:to>
      <xdr:col>55</xdr:col>
      <xdr:colOff>0</xdr:colOff>
      <xdr:row>61</xdr:row>
      <xdr:rowOff>36926</xdr:rowOff>
    </xdr:to>
    <xdr:cxnSp macro="">
      <xdr:nvCxnSpPr>
        <xdr:cNvPr id="220" name="直線コネクタ 219"/>
        <xdr:cNvCxnSpPr/>
      </xdr:nvCxnSpPr>
      <xdr:spPr>
        <a:xfrm flipV="1">
          <a:off x="9639300" y="10490057"/>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166637</xdr:rowOff>
    </xdr:from>
    <xdr:to>
      <xdr:col>46</xdr:col>
      <xdr:colOff>38100</xdr:colOff>
      <xdr:row>61</xdr:row>
      <xdr:rowOff>96787</xdr:rowOff>
    </xdr:to>
    <xdr:sp macro="" textlink="">
      <xdr:nvSpPr>
        <xdr:cNvPr id="221" name="楕円 220"/>
        <xdr:cNvSpPr/>
      </xdr:nvSpPr>
      <xdr:spPr>
        <a:xfrm>
          <a:off x="8699500" y="104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36926</xdr:rowOff>
    </xdr:from>
    <xdr:to>
      <xdr:col>50</xdr:col>
      <xdr:colOff>114300</xdr:colOff>
      <xdr:row>61</xdr:row>
      <xdr:rowOff>45987</xdr:rowOff>
    </xdr:to>
    <xdr:cxnSp macro="">
      <xdr:nvCxnSpPr>
        <xdr:cNvPr id="222" name="直線コネクタ 221"/>
        <xdr:cNvCxnSpPr/>
      </xdr:nvCxnSpPr>
      <xdr:spPr>
        <a:xfrm flipV="1">
          <a:off x="8750300" y="10495376"/>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104253</xdr:rowOff>
    </xdr:from>
    <xdr:ext cx="599010" cy="259045"/>
    <xdr:sp macro="" textlink="">
      <xdr:nvSpPr>
        <xdr:cNvPr id="226" name="n_1mainValue【橋りょう・トンネル】&#10;一人当たり有形固定資産（償却資産）額"/>
        <xdr:cNvSpPr txBox="1"/>
      </xdr:nvSpPr>
      <xdr:spPr>
        <a:xfrm>
          <a:off x="9327095" y="102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113314</xdr:rowOff>
    </xdr:from>
    <xdr:ext cx="599010" cy="259045"/>
    <xdr:sp macro="" textlink="">
      <xdr:nvSpPr>
        <xdr:cNvPr id="227" name="n_2mainValue【橋りょう・トンネル】&#10;一人当たり有形固定資産（償却資産）額"/>
        <xdr:cNvSpPr txBox="1"/>
      </xdr:nvSpPr>
      <xdr:spPr>
        <a:xfrm>
          <a:off x="8450795" y="1022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18324</xdr:rowOff>
    </xdr:from>
    <xdr:to>
      <xdr:col>24</xdr:col>
      <xdr:colOff>114300</xdr:colOff>
      <xdr:row>80</xdr:row>
      <xdr:rowOff>119924</xdr:rowOff>
    </xdr:to>
    <xdr:sp macro="" textlink="">
      <xdr:nvSpPr>
        <xdr:cNvPr id="268" name="楕円 267"/>
        <xdr:cNvSpPr/>
      </xdr:nvSpPr>
      <xdr:spPr>
        <a:xfrm>
          <a:off x="45847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41201</xdr:rowOff>
    </xdr:from>
    <xdr:ext cx="405111" cy="259045"/>
    <xdr:sp macro="" textlink="">
      <xdr:nvSpPr>
        <xdr:cNvPr id="269" name="【公営住宅】&#10;有形固定資産減価償却率該当値テキスト"/>
        <xdr:cNvSpPr txBox="1"/>
      </xdr:nvSpPr>
      <xdr:spPr>
        <a:xfrm>
          <a:off x="4673600" y="1358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47716</xdr:rowOff>
    </xdr:from>
    <xdr:to>
      <xdr:col>20</xdr:col>
      <xdr:colOff>38100</xdr:colOff>
      <xdr:row>80</xdr:row>
      <xdr:rowOff>149316</xdr:rowOff>
    </xdr:to>
    <xdr:sp macro="" textlink="">
      <xdr:nvSpPr>
        <xdr:cNvPr id="270" name="楕円 269"/>
        <xdr:cNvSpPr/>
      </xdr:nvSpPr>
      <xdr:spPr>
        <a:xfrm>
          <a:off x="3746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69124</xdr:rowOff>
    </xdr:from>
    <xdr:to>
      <xdr:col>24</xdr:col>
      <xdr:colOff>63500</xdr:colOff>
      <xdr:row>80</xdr:row>
      <xdr:rowOff>98516</xdr:rowOff>
    </xdr:to>
    <xdr:cxnSp macro="">
      <xdr:nvCxnSpPr>
        <xdr:cNvPr id="271" name="直線コネクタ 270"/>
        <xdr:cNvCxnSpPr/>
      </xdr:nvCxnSpPr>
      <xdr:spPr>
        <a:xfrm flipV="1">
          <a:off x="3797300" y="137851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72" name="楕円 271"/>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98516</xdr:rowOff>
    </xdr:from>
    <xdr:to>
      <xdr:col>19</xdr:col>
      <xdr:colOff>177800</xdr:colOff>
      <xdr:row>80</xdr:row>
      <xdr:rowOff>118111</xdr:rowOff>
    </xdr:to>
    <xdr:cxnSp macro="">
      <xdr:nvCxnSpPr>
        <xdr:cNvPr id="273" name="直線コネクタ 272"/>
        <xdr:cNvCxnSpPr/>
      </xdr:nvCxnSpPr>
      <xdr:spPr>
        <a:xfrm flipV="1">
          <a:off x="2908300" y="138145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165843</xdr:rowOff>
    </xdr:from>
    <xdr:ext cx="405111" cy="259045"/>
    <xdr:sp macro="" textlink="">
      <xdr:nvSpPr>
        <xdr:cNvPr id="277" name="n_1mainValue【公営住宅】&#10;有形固定資産減価償却率"/>
        <xdr:cNvSpPr txBox="1"/>
      </xdr:nvSpPr>
      <xdr:spPr>
        <a:xfrm>
          <a:off x="3582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78"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138176</xdr:rowOff>
    </xdr:from>
    <xdr:to>
      <xdr:col>55</xdr:col>
      <xdr:colOff>50800</xdr:colOff>
      <xdr:row>84</xdr:row>
      <xdr:rowOff>68326</xdr:rowOff>
    </xdr:to>
    <xdr:sp macro="" textlink="">
      <xdr:nvSpPr>
        <xdr:cNvPr id="317" name="楕円 316"/>
        <xdr:cNvSpPr/>
      </xdr:nvSpPr>
      <xdr:spPr>
        <a:xfrm>
          <a:off x="104267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161053</xdr:rowOff>
    </xdr:from>
    <xdr:ext cx="469744" cy="259045"/>
    <xdr:sp macro="" textlink="">
      <xdr:nvSpPr>
        <xdr:cNvPr id="318" name="【公営住宅】&#10;一人当たり面積該当値テキスト"/>
        <xdr:cNvSpPr txBox="1"/>
      </xdr:nvSpPr>
      <xdr:spPr>
        <a:xfrm>
          <a:off x="10515600"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141224</xdr:rowOff>
    </xdr:from>
    <xdr:to>
      <xdr:col>50</xdr:col>
      <xdr:colOff>165100</xdr:colOff>
      <xdr:row>84</xdr:row>
      <xdr:rowOff>71374</xdr:rowOff>
    </xdr:to>
    <xdr:sp macro="" textlink="">
      <xdr:nvSpPr>
        <xdr:cNvPr id="319" name="楕円 318"/>
        <xdr:cNvSpPr/>
      </xdr:nvSpPr>
      <xdr:spPr>
        <a:xfrm>
          <a:off x="9588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17526</xdr:rowOff>
    </xdr:from>
    <xdr:to>
      <xdr:col>55</xdr:col>
      <xdr:colOff>0</xdr:colOff>
      <xdr:row>84</xdr:row>
      <xdr:rowOff>20574</xdr:rowOff>
    </xdr:to>
    <xdr:cxnSp macro="">
      <xdr:nvCxnSpPr>
        <xdr:cNvPr id="320" name="直線コネクタ 319"/>
        <xdr:cNvCxnSpPr/>
      </xdr:nvCxnSpPr>
      <xdr:spPr>
        <a:xfrm flipV="1">
          <a:off x="9639300" y="1441932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21" name="楕円 320"/>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20574</xdr:rowOff>
    </xdr:from>
    <xdr:to>
      <xdr:col>50</xdr:col>
      <xdr:colOff>114300</xdr:colOff>
      <xdr:row>84</xdr:row>
      <xdr:rowOff>24385</xdr:rowOff>
    </xdr:to>
    <xdr:cxnSp macro="">
      <xdr:nvCxnSpPr>
        <xdr:cNvPr id="322" name="直線コネクタ 321"/>
        <xdr:cNvCxnSpPr/>
      </xdr:nvCxnSpPr>
      <xdr:spPr>
        <a:xfrm flipV="1">
          <a:off x="8750300" y="1442237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87901</xdr:rowOff>
    </xdr:from>
    <xdr:ext cx="469744" cy="259045"/>
    <xdr:sp macro="" textlink="">
      <xdr:nvSpPr>
        <xdr:cNvPr id="326" name="n_1mainValue【公営住宅】&#10;一人当たり面積"/>
        <xdr:cNvSpPr txBox="1"/>
      </xdr:nvSpPr>
      <xdr:spPr>
        <a:xfrm>
          <a:off x="93917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27" name="n_2mainValue【公営住宅】&#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57"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67" name="楕円 366"/>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68" name="【港湾・漁港】&#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160655</xdr:rowOff>
    </xdr:from>
    <xdr:to>
      <xdr:col>20</xdr:col>
      <xdr:colOff>38100</xdr:colOff>
      <xdr:row>106</xdr:row>
      <xdr:rowOff>90805</xdr:rowOff>
    </xdr:to>
    <xdr:sp macro="" textlink="">
      <xdr:nvSpPr>
        <xdr:cNvPr id="369" name="楕円 368"/>
        <xdr:cNvSpPr/>
      </xdr:nvSpPr>
      <xdr:spPr>
        <a:xfrm>
          <a:off x="3746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40005</xdr:rowOff>
    </xdr:to>
    <xdr:cxnSp macro="">
      <xdr:nvCxnSpPr>
        <xdr:cNvPr id="370" name="直線コネクタ 369"/>
        <xdr:cNvCxnSpPr/>
      </xdr:nvCxnSpPr>
      <xdr:spPr>
        <a:xfrm flipV="1">
          <a:off x="3797300" y="181813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23495</xdr:rowOff>
    </xdr:from>
    <xdr:to>
      <xdr:col>15</xdr:col>
      <xdr:colOff>101600</xdr:colOff>
      <xdr:row>106</xdr:row>
      <xdr:rowOff>125095</xdr:rowOff>
    </xdr:to>
    <xdr:sp macro="" textlink="">
      <xdr:nvSpPr>
        <xdr:cNvPr id="371" name="楕円 370"/>
        <xdr:cNvSpPr/>
      </xdr:nvSpPr>
      <xdr:spPr>
        <a:xfrm>
          <a:off x="2857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40005</xdr:rowOff>
    </xdr:from>
    <xdr:to>
      <xdr:col>19</xdr:col>
      <xdr:colOff>177800</xdr:colOff>
      <xdr:row>106</xdr:row>
      <xdr:rowOff>74295</xdr:rowOff>
    </xdr:to>
    <xdr:cxnSp macro="">
      <xdr:nvCxnSpPr>
        <xdr:cNvPr id="372" name="直線コネクタ 371"/>
        <xdr:cNvCxnSpPr/>
      </xdr:nvCxnSpPr>
      <xdr:spPr>
        <a:xfrm flipV="1">
          <a:off x="2908300" y="1821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81932</xdr:rowOff>
    </xdr:from>
    <xdr:ext cx="405111" cy="259045"/>
    <xdr:sp macro="" textlink="">
      <xdr:nvSpPr>
        <xdr:cNvPr id="376" name="n_1mainValue【港湾・漁港】&#10;有形固定資産減価償却率"/>
        <xdr:cNvSpPr txBox="1"/>
      </xdr:nvSpPr>
      <xdr:spPr>
        <a:xfrm>
          <a:off x="35820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116222</xdr:rowOff>
    </xdr:from>
    <xdr:ext cx="405111" cy="259045"/>
    <xdr:sp macro="" textlink="">
      <xdr:nvSpPr>
        <xdr:cNvPr id="377" name="n_2mainValue【港湾・漁港】&#10;有形固定資産減価償却率"/>
        <xdr:cNvSpPr txBox="1"/>
      </xdr:nvSpPr>
      <xdr:spPr>
        <a:xfrm>
          <a:off x="2705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06"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80180</xdr:rowOff>
    </xdr:from>
    <xdr:to>
      <xdr:col>55</xdr:col>
      <xdr:colOff>50800</xdr:colOff>
      <xdr:row>109</xdr:row>
      <xdr:rowOff>10330</xdr:rowOff>
    </xdr:to>
    <xdr:sp macro="" textlink="">
      <xdr:nvSpPr>
        <xdr:cNvPr id="416" name="楕円 415"/>
        <xdr:cNvSpPr/>
      </xdr:nvSpPr>
      <xdr:spPr>
        <a:xfrm>
          <a:off x="10426700" y="185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166557</xdr:rowOff>
    </xdr:from>
    <xdr:ext cx="534377" cy="259045"/>
    <xdr:sp macro="" textlink="">
      <xdr:nvSpPr>
        <xdr:cNvPr id="417" name="【港湾・漁港】&#10;一人当たり有形固定資産（償却資産）額該当値テキスト"/>
        <xdr:cNvSpPr txBox="1"/>
      </xdr:nvSpPr>
      <xdr:spPr>
        <a:xfrm>
          <a:off x="10515600" y="185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80344</xdr:rowOff>
    </xdr:from>
    <xdr:to>
      <xdr:col>50</xdr:col>
      <xdr:colOff>165100</xdr:colOff>
      <xdr:row>109</xdr:row>
      <xdr:rowOff>10494</xdr:rowOff>
    </xdr:to>
    <xdr:sp macro="" textlink="">
      <xdr:nvSpPr>
        <xdr:cNvPr id="418" name="楕円 417"/>
        <xdr:cNvSpPr/>
      </xdr:nvSpPr>
      <xdr:spPr>
        <a:xfrm>
          <a:off x="9588500" y="18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130980</xdr:rowOff>
    </xdr:from>
    <xdr:to>
      <xdr:col>55</xdr:col>
      <xdr:colOff>0</xdr:colOff>
      <xdr:row>108</xdr:row>
      <xdr:rowOff>131144</xdr:rowOff>
    </xdr:to>
    <xdr:cxnSp macro="">
      <xdr:nvCxnSpPr>
        <xdr:cNvPr id="419" name="直線コネクタ 418"/>
        <xdr:cNvCxnSpPr/>
      </xdr:nvCxnSpPr>
      <xdr:spPr>
        <a:xfrm flipV="1">
          <a:off x="9639300" y="1864758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80544</xdr:rowOff>
    </xdr:from>
    <xdr:to>
      <xdr:col>46</xdr:col>
      <xdr:colOff>38100</xdr:colOff>
      <xdr:row>109</xdr:row>
      <xdr:rowOff>10694</xdr:rowOff>
    </xdr:to>
    <xdr:sp macro="" textlink="">
      <xdr:nvSpPr>
        <xdr:cNvPr id="420" name="楕円 419"/>
        <xdr:cNvSpPr/>
      </xdr:nvSpPr>
      <xdr:spPr>
        <a:xfrm>
          <a:off x="8699500" y="185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131144</xdr:rowOff>
    </xdr:from>
    <xdr:to>
      <xdr:col>50</xdr:col>
      <xdr:colOff>114300</xdr:colOff>
      <xdr:row>108</xdr:row>
      <xdr:rowOff>131344</xdr:rowOff>
    </xdr:to>
    <xdr:cxnSp macro="">
      <xdr:nvCxnSpPr>
        <xdr:cNvPr id="421" name="直線コネクタ 420"/>
        <xdr:cNvCxnSpPr/>
      </xdr:nvCxnSpPr>
      <xdr:spPr>
        <a:xfrm flipV="1">
          <a:off x="8750300" y="1864774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22"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23"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1621</xdr:rowOff>
    </xdr:from>
    <xdr:ext cx="534377" cy="259045"/>
    <xdr:sp macro="" textlink="">
      <xdr:nvSpPr>
        <xdr:cNvPr id="425" name="n_1mainValue【港湾・漁港】&#10;一人当たり有形固定資産（償却資産）額"/>
        <xdr:cNvSpPr txBox="1"/>
      </xdr:nvSpPr>
      <xdr:spPr>
        <a:xfrm>
          <a:off x="9359411" y="186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1821</xdr:rowOff>
    </xdr:from>
    <xdr:ext cx="534377" cy="259045"/>
    <xdr:sp macro="" textlink="">
      <xdr:nvSpPr>
        <xdr:cNvPr id="426" name="n_2mainValue【港湾・漁港】&#10;一人当たり有形固定資産（償却資産）額"/>
        <xdr:cNvSpPr txBox="1"/>
      </xdr:nvSpPr>
      <xdr:spPr>
        <a:xfrm>
          <a:off x="8483111" y="186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56"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466" name="楕円 465"/>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467" name="【認定こども園・幼稚園・保育所】&#10;有形固定資産減価償却率該当値テキスト"/>
        <xdr:cNvSpPr txBox="1"/>
      </xdr:nvSpPr>
      <xdr:spPr>
        <a:xfrm>
          <a:off x="16357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468" name="楕円 467"/>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38</xdr:row>
      <xdr:rowOff>78105</xdr:rowOff>
    </xdr:to>
    <xdr:cxnSp macro="">
      <xdr:nvCxnSpPr>
        <xdr:cNvPr id="469" name="直線コネクタ 468"/>
        <xdr:cNvCxnSpPr/>
      </xdr:nvCxnSpPr>
      <xdr:spPr>
        <a:xfrm>
          <a:off x="15481300" y="639318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70" name="楕円 469"/>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37</xdr:row>
      <xdr:rowOff>49530</xdr:rowOff>
    </xdr:to>
    <xdr:cxnSp macro="">
      <xdr:nvCxnSpPr>
        <xdr:cNvPr id="471" name="直線コネクタ 470"/>
        <xdr:cNvCxnSpPr/>
      </xdr:nvCxnSpPr>
      <xdr:spPr>
        <a:xfrm>
          <a:off x="14592300" y="61036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2"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475" name="n_1main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76"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86360</xdr:rowOff>
    </xdr:from>
    <xdr:to>
      <xdr:col>116</xdr:col>
      <xdr:colOff>114300</xdr:colOff>
      <xdr:row>38</xdr:row>
      <xdr:rowOff>16510</xdr:rowOff>
    </xdr:to>
    <xdr:sp macro="" textlink="">
      <xdr:nvSpPr>
        <xdr:cNvPr id="515" name="楕円 514"/>
        <xdr:cNvSpPr/>
      </xdr:nvSpPr>
      <xdr:spPr>
        <a:xfrm>
          <a:off x="22110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109237</xdr:rowOff>
    </xdr:from>
    <xdr:ext cx="469744" cy="259045"/>
    <xdr:sp macro="" textlink="">
      <xdr:nvSpPr>
        <xdr:cNvPr id="516" name="【認定こども園・幼稚園・保育所】&#10;一人当たり面積該当値テキスト"/>
        <xdr:cNvSpPr txBox="1"/>
      </xdr:nvSpPr>
      <xdr:spPr>
        <a:xfrm>
          <a:off x="22199600"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10160</xdr:rowOff>
    </xdr:from>
    <xdr:to>
      <xdr:col>112</xdr:col>
      <xdr:colOff>38100</xdr:colOff>
      <xdr:row>37</xdr:row>
      <xdr:rowOff>111760</xdr:rowOff>
    </xdr:to>
    <xdr:sp macro="" textlink="">
      <xdr:nvSpPr>
        <xdr:cNvPr id="517" name="楕円 516"/>
        <xdr:cNvSpPr/>
      </xdr:nvSpPr>
      <xdr:spPr>
        <a:xfrm>
          <a:off x="2127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60960</xdr:rowOff>
    </xdr:from>
    <xdr:to>
      <xdr:col>116</xdr:col>
      <xdr:colOff>63500</xdr:colOff>
      <xdr:row>37</xdr:row>
      <xdr:rowOff>137160</xdr:rowOff>
    </xdr:to>
    <xdr:cxnSp macro="">
      <xdr:nvCxnSpPr>
        <xdr:cNvPr id="518" name="直線コネクタ 517"/>
        <xdr:cNvCxnSpPr/>
      </xdr:nvCxnSpPr>
      <xdr:spPr>
        <a:xfrm>
          <a:off x="21323300" y="64046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519" name="楕円 518"/>
        <xdr:cNvSpPr/>
      </xdr:nvSpPr>
      <xdr:spPr>
        <a:xfrm>
          <a:off x="2038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60960</xdr:rowOff>
    </xdr:from>
    <xdr:to>
      <xdr:col>111</xdr:col>
      <xdr:colOff>177800</xdr:colOff>
      <xdr:row>37</xdr:row>
      <xdr:rowOff>114300</xdr:rowOff>
    </xdr:to>
    <xdr:cxnSp macro="">
      <xdr:nvCxnSpPr>
        <xdr:cNvPr id="520" name="直線コネクタ 519"/>
        <xdr:cNvCxnSpPr/>
      </xdr:nvCxnSpPr>
      <xdr:spPr>
        <a:xfrm flipV="1">
          <a:off x="20434300" y="6404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128287</xdr:rowOff>
    </xdr:from>
    <xdr:ext cx="469744" cy="259045"/>
    <xdr:sp macro="" textlink="">
      <xdr:nvSpPr>
        <xdr:cNvPr id="524" name="n_1mainValue【認定こども園・幼稚園・保育所】&#10;一人当たり面積"/>
        <xdr:cNvSpPr txBox="1"/>
      </xdr:nvSpPr>
      <xdr:spPr>
        <a:xfrm>
          <a:off x="210757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525" name="n_2mainValue【認定こども園・幼稚園・保育所】&#10;一人当たり面積"/>
        <xdr:cNvSpPr txBox="1"/>
      </xdr:nvSpPr>
      <xdr:spPr>
        <a:xfrm>
          <a:off x="20199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5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567" name="楕円 566"/>
        <xdr:cNvSpPr/>
      </xdr:nvSpPr>
      <xdr:spPr>
        <a:xfrm>
          <a:off x="16268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568" name="【学校施設】&#10;有形固定資産減価償却率該当値テキスト"/>
        <xdr:cNvSpPr txBox="1"/>
      </xdr:nvSpPr>
      <xdr:spPr>
        <a:xfrm>
          <a:off x="16357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81462</xdr:rowOff>
    </xdr:from>
    <xdr:to>
      <xdr:col>81</xdr:col>
      <xdr:colOff>101600</xdr:colOff>
      <xdr:row>58</xdr:row>
      <xdr:rowOff>11612</xdr:rowOff>
    </xdr:to>
    <xdr:sp macro="" textlink="">
      <xdr:nvSpPr>
        <xdr:cNvPr id="569" name="楕円 568"/>
        <xdr:cNvSpPr/>
      </xdr:nvSpPr>
      <xdr:spPr>
        <a:xfrm>
          <a:off x="15430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142059</xdr:rowOff>
    </xdr:to>
    <xdr:cxnSp macro="">
      <xdr:nvCxnSpPr>
        <xdr:cNvPr id="570" name="直線コネクタ 569"/>
        <xdr:cNvCxnSpPr/>
      </xdr:nvCxnSpPr>
      <xdr:spPr>
        <a:xfrm>
          <a:off x="15481300" y="99049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101056</xdr:rowOff>
    </xdr:from>
    <xdr:to>
      <xdr:col>76</xdr:col>
      <xdr:colOff>165100</xdr:colOff>
      <xdr:row>58</xdr:row>
      <xdr:rowOff>31206</xdr:rowOff>
    </xdr:to>
    <xdr:sp macro="" textlink="">
      <xdr:nvSpPr>
        <xdr:cNvPr id="571" name="楕円 570"/>
        <xdr:cNvSpPr/>
      </xdr:nvSpPr>
      <xdr:spPr>
        <a:xfrm>
          <a:off x="14541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57</xdr:row>
      <xdr:rowOff>151856</xdr:rowOff>
    </xdr:to>
    <xdr:cxnSp macro="">
      <xdr:nvCxnSpPr>
        <xdr:cNvPr id="572" name="直線コネクタ 571"/>
        <xdr:cNvCxnSpPr/>
      </xdr:nvCxnSpPr>
      <xdr:spPr>
        <a:xfrm flipV="1">
          <a:off x="14592300" y="99049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73"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74"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28139</xdr:rowOff>
    </xdr:from>
    <xdr:ext cx="405111" cy="259045"/>
    <xdr:sp macro="" textlink="">
      <xdr:nvSpPr>
        <xdr:cNvPr id="576" name="n_1mainValue【学校施設】&#10;有形固定資産減価償却率"/>
        <xdr:cNvSpPr txBox="1"/>
      </xdr:nvSpPr>
      <xdr:spPr>
        <a:xfrm>
          <a:off x="152660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47733</xdr:rowOff>
    </xdr:from>
    <xdr:ext cx="405111" cy="259045"/>
    <xdr:sp macro="" textlink="">
      <xdr:nvSpPr>
        <xdr:cNvPr id="577" name="n_2mainValue【学校施設】&#10;有形固定資産減価償却率"/>
        <xdr:cNvSpPr txBox="1"/>
      </xdr:nvSpPr>
      <xdr:spPr>
        <a:xfrm>
          <a:off x="14389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1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56832</xdr:rowOff>
    </xdr:from>
    <xdr:to>
      <xdr:col>116</xdr:col>
      <xdr:colOff>114300</xdr:colOff>
      <xdr:row>60</xdr:row>
      <xdr:rowOff>158432</xdr:rowOff>
    </xdr:to>
    <xdr:sp macro="" textlink="">
      <xdr:nvSpPr>
        <xdr:cNvPr id="621" name="楕円 620"/>
        <xdr:cNvSpPr/>
      </xdr:nvSpPr>
      <xdr:spPr>
        <a:xfrm>
          <a:off x="22110700" y="103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79709</xdr:rowOff>
    </xdr:from>
    <xdr:ext cx="469744" cy="259045"/>
    <xdr:sp macro="" textlink="">
      <xdr:nvSpPr>
        <xdr:cNvPr id="622" name="【学校施設】&#10;一人当たり面積該当値テキスト"/>
        <xdr:cNvSpPr txBox="1"/>
      </xdr:nvSpPr>
      <xdr:spPr>
        <a:xfrm>
          <a:off x="22199600" y="101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72072</xdr:rowOff>
    </xdr:from>
    <xdr:to>
      <xdr:col>112</xdr:col>
      <xdr:colOff>38100</xdr:colOff>
      <xdr:row>61</xdr:row>
      <xdr:rowOff>2222</xdr:rowOff>
    </xdr:to>
    <xdr:sp macro="" textlink="">
      <xdr:nvSpPr>
        <xdr:cNvPr id="623" name="楕円 622"/>
        <xdr:cNvSpPr/>
      </xdr:nvSpPr>
      <xdr:spPr>
        <a:xfrm>
          <a:off x="212725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107632</xdr:rowOff>
    </xdr:from>
    <xdr:to>
      <xdr:col>116</xdr:col>
      <xdr:colOff>63500</xdr:colOff>
      <xdr:row>60</xdr:row>
      <xdr:rowOff>122872</xdr:rowOff>
    </xdr:to>
    <xdr:cxnSp macro="">
      <xdr:nvCxnSpPr>
        <xdr:cNvPr id="624" name="直線コネクタ 623"/>
        <xdr:cNvCxnSpPr/>
      </xdr:nvCxnSpPr>
      <xdr:spPr>
        <a:xfrm flipV="1">
          <a:off x="21323300" y="10394632"/>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87313</xdr:rowOff>
    </xdr:from>
    <xdr:to>
      <xdr:col>107</xdr:col>
      <xdr:colOff>101600</xdr:colOff>
      <xdr:row>61</xdr:row>
      <xdr:rowOff>17463</xdr:rowOff>
    </xdr:to>
    <xdr:sp macro="" textlink="">
      <xdr:nvSpPr>
        <xdr:cNvPr id="625" name="楕円 624"/>
        <xdr:cNvSpPr/>
      </xdr:nvSpPr>
      <xdr:spPr>
        <a:xfrm>
          <a:off x="20383500" y="103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122872</xdr:rowOff>
    </xdr:from>
    <xdr:to>
      <xdr:col>111</xdr:col>
      <xdr:colOff>177800</xdr:colOff>
      <xdr:row>60</xdr:row>
      <xdr:rowOff>138113</xdr:rowOff>
    </xdr:to>
    <xdr:cxnSp macro="">
      <xdr:nvCxnSpPr>
        <xdr:cNvPr id="626" name="直線コネクタ 625"/>
        <xdr:cNvCxnSpPr/>
      </xdr:nvCxnSpPr>
      <xdr:spPr>
        <a:xfrm flipV="1">
          <a:off x="20434300" y="1040987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27"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28"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18749</xdr:rowOff>
    </xdr:from>
    <xdr:ext cx="469744" cy="259045"/>
    <xdr:sp macro="" textlink="">
      <xdr:nvSpPr>
        <xdr:cNvPr id="630" name="n_1mainValue【学校施設】&#10;一人当たり面積"/>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33990</xdr:rowOff>
    </xdr:from>
    <xdr:ext cx="469744" cy="259045"/>
    <xdr:sp macro="" textlink="">
      <xdr:nvSpPr>
        <xdr:cNvPr id="631" name="n_2mainValue【学校施設】&#10;一人当たり面積"/>
        <xdr:cNvSpPr txBox="1"/>
      </xdr:nvSpPr>
      <xdr:spPr>
        <a:xfrm>
          <a:off x="20199427" y="1014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61" name="【児童館】&#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61595</xdr:rowOff>
    </xdr:from>
    <xdr:to>
      <xdr:col>85</xdr:col>
      <xdr:colOff>177800</xdr:colOff>
      <xdr:row>78</xdr:row>
      <xdr:rowOff>163195</xdr:rowOff>
    </xdr:to>
    <xdr:sp macro="" textlink="">
      <xdr:nvSpPr>
        <xdr:cNvPr id="671" name="楕円 670"/>
        <xdr:cNvSpPr/>
      </xdr:nvSpPr>
      <xdr:spPr>
        <a:xfrm>
          <a:off x="16268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84472</xdr:rowOff>
    </xdr:from>
    <xdr:ext cx="405111" cy="259045"/>
    <xdr:sp macro="" textlink="">
      <xdr:nvSpPr>
        <xdr:cNvPr id="672" name="【児童館】&#10;有形固定資産減価償却率該当値テキスト"/>
        <xdr:cNvSpPr txBox="1"/>
      </xdr:nvSpPr>
      <xdr:spPr>
        <a:xfrm>
          <a:off x="16357600"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88264</xdr:rowOff>
    </xdr:from>
    <xdr:to>
      <xdr:col>81</xdr:col>
      <xdr:colOff>101600</xdr:colOff>
      <xdr:row>79</xdr:row>
      <xdr:rowOff>18414</xdr:rowOff>
    </xdr:to>
    <xdr:sp macro="" textlink="">
      <xdr:nvSpPr>
        <xdr:cNvPr id="673" name="楕円 672"/>
        <xdr:cNvSpPr/>
      </xdr:nvSpPr>
      <xdr:spPr>
        <a:xfrm>
          <a:off x="15430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78</xdr:row>
      <xdr:rowOff>139064</xdr:rowOff>
    </xdr:to>
    <xdr:cxnSp macro="">
      <xdr:nvCxnSpPr>
        <xdr:cNvPr id="674" name="直線コネクタ 673"/>
        <xdr:cNvCxnSpPr/>
      </xdr:nvCxnSpPr>
      <xdr:spPr>
        <a:xfrm flipV="1">
          <a:off x="15481300" y="134854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116839</xdr:rowOff>
    </xdr:from>
    <xdr:to>
      <xdr:col>76</xdr:col>
      <xdr:colOff>165100</xdr:colOff>
      <xdr:row>79</xdr:row>
      <xdr:rowOff>46989</xdr:rowOff>
    </xdr:to>
    <xdr:sp macro="" textlink="">
      <xdr:nvSpPr>
        <xdr:cNvPr id="675" name="楕円 674"/>
        <xdr:cNvSpPr/>
      </xdr:nvSpPr>
      <xdr:spPr>
        <a:xfrm>
          <a:off x="14541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139064</xdr:rowOff>
    </xdr:from>
    <xdr:to>
      <xdr:col>81</xdr:col>
      <xdr:colOff>50800</xdr:colOff>
      <xdr:row>78</xdr:row>
      <xdr:rowOff>167639</xdr:rowOff>
    </xdr:to>
    <xdr:cxnSp macro="">
      <xdr:nvCxnSpPr>
        <xdr:cNvPr id="676" name="直線コネクタ 675"/>
        <xdr:cNvCxnSpPr/>
      </xdr:nvCxnSpPr>
      <xdr:spPr>
        <a:xfrm flipV="1">
          <a:off x="14592300" y="135121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77" name="n_1aveValue【児童館】&#10;有形固定資産減価償却率"/>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78" name="n_2aveValue【児童館】&#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34941</xdr:rowOff>
    </xdr:from>
    <xdr:ext cx="405111" cy="259045"/>
    <xdr:sp macro="" textlink="">
      <xdr:nvSpPr>
        <xdr:cNvPr id="680" name="n_1mainValue【児童館】&#10;有形固定資産減価償却率"/>
        <xdr:cNvSpPr txBox="1"/>
      </xdr:nvSpPr>
      <xdr:spPr>
        <a:xfrm>
          <a:off x="15266044"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63516</xdr:rowOff>
    </xdr:from>
    <xdr:ext cx="405111" cy="259045"/>
    <xdr:sp macro="" textlink="">
      <xdr:nvSpPr>
        <xdr:cNvPr id="681" name="n_2mainValue【児童館】&#10;有形固定資産減価償却率"/>
        <xdr:cNvSpPr txBox="1"/>
      </xdr:nvSpPr>
      <xdr:spPr>
        <a:xfrm>
          <a:off x="14389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0" name="楕円 71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1"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2" name="楕円 72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3" name="直線コネクタ 722"/>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4" name="楕円 72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5" name="直線コネクタ 72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26"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7"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2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0"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770" name="楕円 769"/>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771" name="【公民館】&#10;有形固定資産減価償却率該当値テキスト"/>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72" name="楕円 771"/>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142875</xdr:rowOff>
    </xdr:to>
    <xdr:cxnSp macro="">
      <xdr:nvCxnSpPr>
        <xdr:cNvPr id="773" name="直線コネクタ 772"/>
        <xdr:cNvCxnSpPr/>
      </xdr:nvCxnSpPr>
      <xdr:spPr>
        <a:xfrm>
          <a:off x="15481300" y="17644111"/>
          <a:ext cx="8382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774" name="楕円 773"/>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17145</xdr:rowOff>
    </xdr:to>
    <xdr:cxnSp macro="">
      <xdr:nvCxnSpPr>
        <xdr:cNvPr id="775" name="直線コネクタ 774"/>
        <xdr:cNvCxnSpPr/>
      </xdr:nvCxnSpPr>
      <xdr:spPr>
        <a:xfrm flipV="1">
          <a:off x="14592300" y="176441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6"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7"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79" name="n_1mainValue【公民館】&#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80" name="n_2mainValue【公民館】&#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09"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819" name="楕円 818"/>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820" name="【公民館】&#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21" name="楕円 820"/>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822" name="直線コネクタ 821"/>
        <xdr:cNvCxnSpPr/>
      </xdr:nvCxnSpPr>
      <xdr:spPr>
        <a:xfrm flipV="1">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29211</xdr:rowOff>
    </xdr:from>
    <xdr:to>
      <xdr:col>107</xdr:col>
      <xdr:colOff>101600</xdr:colOff>
      <xdr:row>106</xdr:row>
      <xdr:rowOff>130811</xdr:rowOff>
    </xdr:to>
    <xdr:sp macro="" textlink="">
      <xdr:nvSpPr>
        <xdr:cNvPr id="823" name="楕円 822"/>
        <xdr:cNvSpPr/>
      </xdr:nvSpPr>
      <xdr:spPr>
        <a:xfrm>
          <a:off x="20383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80011</xdr:rowOff>
    </xdr:to>
    <xdr:cxnSp macro="">
      <xdr:nvCxnSpPr>
        <xdr:cNvPr id="824" name="直線コネクタ 823"/>
        <xdr:cNvCxnSpPr/>
      </xdr:nvCxnSpPr>
      <xdr:spPr>
        <a:xfrm flipV="1">
          <a:off x="20434300" y="18249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25"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26"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2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28"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121938</xdr:rowOff>
    </xdr:from>
    <xdr:ext cx="469744" cy="259045"/>
    <xdr:sp macro="" textlink="">
      <xdr:nvSpPr>
        <xdr:cNvPr id="829" name="n_2mainValue【公民館】&#10;一人当たり面積"/>
        <xdr:cNvSpPr txBox="1"/>
      </xdr:nvSpPr>
      <xdr:spPr>
        <a:xfrm>
          <a:off x="20199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と公民館において類団内平均を大きく下回っている。今後は公共施設等総合管理計画に基づき、施設の統廃合・用途変更も含めて長寿命化、大規模改修等の適切な投資を行うことで、健全な施設の運営を目指す。</a:t>
          </a:r>
          <a:endParaRPr lang="ja-JP" altLang="ja-JP" sz="1400">
            <a:effectLst/>
          </a:endParaRPr>
        </a:p>
        <a:p>
          <a:r>
            <a:rPr kumimoji="1" lang="ja-JP" altLang="ja-JP" sz="1100">
              <a:solidFill>
                <a:schemeClr val="dk1"/>
              </a:solidFill>
              <a:effectLst/>
              <a:latin typeface="+mn-lt"/>
              <a:ea typeface="+mn-ea"/>
              <a:cs typeface="+mn-cs"/>
            </a:rPr>
            <a:t>近年合併特例債を活用し認定こども園の整備を進めているため、昨年度に比べ数値が大きく改善したが、今後も改善傾向はしばらく続く。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3" name="【図書館】&#10;有形固定資産減価償却率該当値テキスト"/>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4" name="楕円 73"/>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107224</xdr:rowOff>
    </xdr:to>
    <xdr:cxnSp macro="">
      <xdr:nvCxnSpPr>
        <xdr:cNvPr id="75" name="直線コネクタ 74"/>
        <xdr:cNvCxnSpPr/>
      </xdr:nvCxnSpPr>
      <xdr:spPr>
        <a:xfrm flipV="1">
          <a:off x="3797300" y="6418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6" name="楕円 75"/>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149678</xdr:rowOff>
    </xdr:to>
    <xdr:cxnSp macro="">
      <xdr:nvCxnSpPr>
        <xdr:cNvPr id="77" name="直線コネクタ 76"/>
        <xdr:cNvCxnSpPr/>
      </xdr:nvCxnSpPr>
      <xdr:spPr>
        <a:xfrm flipV="1">
          <a:off x="2908300" y="64508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1" name="n_1main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82" name="n_2mainValue【図書館】&#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1" name="楕円 12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3" name="楕円 12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24" name="直線コネクタ 123"/>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25" name="楕円 124"/>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63500</xdr:rowOff>
    </xdr:to>
    <xdr:cxnSp macro="">
      <xdr:nvCxnSpPr>
        <xdr:cNvPr id="126" name="直線コネクタ 125"/>
        <xdr:cNvCxnSpPr/>
      </xdr:nvCxnSpPr>
      <xdr:spPr>
        <a:xfrm flipV="1">
          <a:off x="8750300" y="654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31"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60234</xdr:rowOff>
    </xdr:from>
    <xdr:to>
      <xdr:col>24</xdr:col>
      <xdr:colOff>114300</xdr:colOff>
      <xdr:row>57</xdr:row>
      <xdr:rowOff>161834</xdr:rowOff>
    </xdr:to>
    <xdr:sp macro="" textlink="">
      <xdr:nvSpPr>
        <xdr:cNvPr id="172" name="楕円 171"/>
        <xdr:cNvSpPr/>
      </xdr:nvSpPr>
      <xdr:spPr>
        <a:xfrm>
          <a:off x="4584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83111</xdr:rowOff>
    </xdr:from>
    <xdr:ext cx="405111" cy="259045"/>
    <xdr:sp macro="" textlink="">
      <xdr:nvSpPr>
        <xdr:cNvPr id="173" name="【体育館・プール】&#10;有形固定資産減価償却率該当値テキスト"/>
        <xdr:cNvSpPr txBox="1"/>
      </xdr:nvSpPr>
      <xdr:spPr>
        <a:xfrm>
          <a:off x="4673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74" name="楕円 173"/>
        <xdr:cNvSpPr/>
      </xdr:nvSpPr>
      <xdr:spPr>
        <a:xfrm>
          <a:off x="3746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111034</xdr:rowOff>
    </xdr:from>
    <xdr:to>
      <xdr:col>24</xdr:col>
      <xdr:colOff>63500</xdr:colOff>
      <xdr:row>57</xdr:row>
      <xdr:rowOff>146957</xdr:rowOff>
    </xdr:to>
    <xdr:cxnSp macro="">
      <xdr:nvCxnSpPr>
        <xdr:cNvPr id="175" name="直線コネクタ 174"/>
        <xdr:cNvCxnSpPr/>
      </xdr:nvCxnSpPr>
      <xdr:spPr>
        <a:xfrm flipV="1">
          <a:off x="3797300" y="98836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76" name="楕円 175"/>
        <xdr:cNvSpPr/>
      </xdr:nvSpPr>
      <xdr:spPr>
        <a:xfrm>
          <a:off x="285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146957</xdr:rowOff>
    </xdr:from>
    <xdr:to>
      <xdr:col>19</xdr:col>
      <xdr:colOff>177800</xdr:colOff>
      <xdr:row>58</xdr:row>
      <xdr:rowOff>11430</xdr:rowOff>
    </xdr:to>
    <xdr:cxnSp macro="">
      <xdr:nvCxnSpPr>
        <xdr:cNvPr id="177" name="直線コネクタ 176"/>
        <xdr:cNvCxnSpPr/>
      </xdr:nvCxnSpPr>
      <xdr:spPr>
        <a:xfrm flipV="1">
          <a:off x="2908300" y="99196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81" name="n_1mainValue【体育館・プール】&#10;有形固定資産減価償却率"/>
        <xdr:cNvSpPr txBox="1"/>
      </xdr:nvSpPr>
      <xdr:spPr>
        <a:xfrm>
          <a:off x="3582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82" name="n_2main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112649</xdr:rowOff>
    </xdr:from>
    <xdr:to>
      <xdr:col>55</xdr:col>
      <xdr:colOff>50800</xdr:colOff>
      <xdr:row>64</xdr:row>
      <xdr:rowOff>42799</xdr:rowOff>
    </xdr:to>
    <xdr:sp macro="" textlink="">
      <xdr:nvSpPr>
        <xdr:cNvPr id="221" name="楕円 220"/>
        <xdr:cNvSpPr/>
      </xdr:nvSpPr>
      <xdr:spPr>
        <a:xfrm>
          <a:off x="104267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23" name="楕円 222"/>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163449</xdr:rowOff>
    </xdr:from>
    <xdr:to>
      <xdr:col>55</xdr:col>
      <xdr:colOff>0</xdr:colOff>
      <xdr:row>63</xdr:row>
      <xdr:rowOff>163830</xdr:rowOff>
    </xdr:to>
    <xdr:cxnSp macro="">
      <xdr:nvCxnSpPr>
        <xdr:cNvPr id="224" name="直線コネクタ 223"/>
        <xdr:cNvCxnSpPr/>
      </xdr:nvCxnSpPr>
      <xdr:spPr>
        <a:xfrm flipV="1">
          <a:off x="9639300" y="1096479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113792</xdr:rowOff>
    </xdr:from>
    <xdr:to>
      <xdr:col>46</xdr:col>
      <xdr:colOff>38100</xdr:colOff>
      <xdr:row>64</xdr:row>
      <xdr:rowOff>43942</xdr:rowOff>
    </xdr:to>
    <xdr:sp macro="" textlink="">
      <xdr:nvSpPr>
        <xdr:cNvPr id="225" name="楕円 224"/>
        <xdr:cNvSpPr/>
      </xdr:nvSpPr>
      <xdr:spPr>
        <a:xfrm>
          <a:off x="8699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164592</xdr:rowOff>
    </xdr:to>
    <xdr:cxnSp macro="">
      <xdr:nvCxnSpPr>
        <xdr:cNvPr id="226" name="直線コネクタ 225"/>
        <xdr:cNvCxnSpPr/>
      </xdr:nvCxnSpPr>
      <xdr:spPr>
        <a:xfrm flipV="1">
          <a:off x="8750300" y="109651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30" name="n_1mainValue【体育館・プール】&#10;一人当たり面積"/>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60469</xdr:rowOff>
    </xdr:from>
    <xdr:ext cx="469744" cy="259045"/>
    <xdr:sp macro="" textlink="">
      <xdr:nvSpPr>
        <xdr:cNvPr id="231" name="n_2mainValue【体育館・プール】&#10;一人当たり面積"/>
        <xdr:cNvSpPr txBox="1"/>
      </xdr:nvSpPr>
      <xdr:spPr>
        <a:xfrm>
          <a:off x="8515427" y="106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2539</xdr:rowOff>
    </xdr:from>
    <xdr:to>
      <xdr:col>24</xdr:col>
      <xdr:colOff>114300</xdr:colOff>
      <xdr:row>78</xdr:row>
      <xdr:rowOff>104139</xdr:rowOff>
    </xdr:to>
    <xdr:sp macro="" textlink="">
      <xdr:nvSpPr>
        <xdr:cNvPr id="271" name="楕円 270"/>
        <xdr:cNvSpPr/>
      </xdr:nvSpPr>
      <xdr:spPr>
        <a:xfrm>
          <a:off x="4584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88916</xdr:rowOff>
    </xdr:from>
    <xdr:ext cx="405111" cy="259045"/>
    <xdr:sp macro="" textlink="">
      <xdr:nvSpPr>
        <xdr:cNvPr id="272" name="【福祉施設】&#10;有形固定資産減価償却率該当値テキスト"/>
        <xdr:cNvSpPr txBox="1"/>
      </xdr:nvSpPr>
      <xdr:spPr>
        <a:xfrm>
          <a:off x="4673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25400</xdr:rowOff>
    </xdr:from>
    <xdr:to>
      <xdr:col>20</xdr:col>
      <xdr:colOff>38100</xdr:colOff>
      <xdr:row>78</xdr:row>
      <xdr:rowOff>127000</xdr:rowOff>
    </xdr:to>
    <xdr:sp macro="" textlink="">
      <xdr:nvSpPr>
        <xdr:cNvPr id="273" name="楕円 272"/>
        <xdr:cNvSpPr/>
      </xdr:nvSpPr>
      <xdr:spPr>
        <a:xfrm>
          <a:off x="3746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53339</xdr:rowOff>
    </xdr:from>
    <xdr:to>
      <xdr:col>24</xdr:col>
      <xdr:colOff>63500</xdr:colOff>
      <xdr:row>78</xdr:row>
      <xdr:rowOff>76200</xdr:rowOff>
    </xdr:to>
    <xdr:cxnSp macro="">
      <xdr:nvCxnSpPr>
        <xdr:cNvPr id="274" name="直線コネクタ 273"/>
        <xdr:cNvCxnSpPr/>
      </xdr:nvCxnSpPr>
      <xdr:spPr>
        <a:xfrm flipV="1">
          <a:off x="3797300" y="13426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52070</xdr:rowOff>
    </xdr:from>
    <xdr:to>
      <xdr:col>15</xdr:col>
      <xdr:colOff>101600</xdr:colOff>
      <xdr:row>78</xdr:row>
      <xdr:rowOff>153670</xdr:rowOff>
    </xdr:to>
    <xdr:sp macro="" textlink="">
      <xdr:nvSpPr>
        <xdr:cNvPr id="275" name="楕円 274"/>
        <xdr:cNvSpPr/>
      </xdr:nvSpPr>
      <xdr:spPr>
        <a:xfrm>
          <a:off x="2857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78</xdr:row>
      <xdr:rowOff>102870</xdr:rowOff>
    </xdr:to>
    <xdr:cxnSp macro="">
      <xdr:nvCxnSpPr>
        <xdr:cNvPr id="276" name="直線コネクタ 275"/>
        <xdr:cNvCxnSpPr/>
      </xdr:nvCxnSpPr>
      <xdr:spPr>
        <a:xfrm flipV="1">
          <a:off x="2908300" y="13449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143527</xdr:rowOff>
    </xdr:from>
    <xdr:ext cx="405111" cy="259045"/>
    <xdr:sp macro="" textlink="">
      <xdr:nvSpPr>
        <xdr:cNvPr id="280" name="n_1mainValue【福祉施設】&#10;有形固定資産減価償却率"/>
        <xdr:cNvSpPr txBox="1"/>
      </xdr:nvSpPr>
      <xdr:spPr>
        <a:xfrm>
          <a:off x="358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170197</xdr:rowOff>
    </xdr:from>
    <xdr:ext cx="405111" cy="259045"/>
    <xdr:sp macro="" textlink="">
      <xdr:nvSpPr>
        <xdr:cNvPr id="281" name="n_2mainValue【福祉施設】&#10;有形固定資産減価償却率"/>
        <xdr:cNvSpPr txBox="1"/>
      </xdr:nvSpPr>
      <xdr:spPr>
        <a:xfrm>
          <a:off x="270574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22" name="楕円 321"/>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23" name="【福祉施設】&#10;一人当たり面積該当値テキスト"/>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24" name="楕円 323"/>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41366</xdr:rowOff>
    </xdr:to>
    <xdr:cxnSp macro="">
      <xdr:nvCxnSpPr>
        <xdr:cNvPr id="325" name="直線コネクタ 324"/>
        <xdr:cNvCxnSpPr/>
      </xdr:nvCxnSpPr>
      <xdr:spPr>
        <a:xfrm>
          <a:off x="9639300" y="1478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26" name="楕円 325"/>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41366</xdr:rowOff>
    </xdr:from>
    <xdr:to>
      <xdr:col>50</xdr:col>
      <xdr:colOff>114300</xdr:colOff>
      <xdr:row>86</xdr:row>
      <xdr:rowOff>44631</xdr:rowOff>
    </xdr:to>
    <xdr:cxnSp macro="">
      <xdr:nvCxnSpPr>
        <xdr:cNvPr id="327" name="直線コネクタ 326"/>
        <xdr:cNvCxnSpPr/>
      </xdr:nvCxnSpPr>
      <xdr:spPr>
        <a:xfrm flipV="1">
          <a:off x="8750300" y="1478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31" name="n_1mainValue【福祉施設】&#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32" name="n_2mainValue【福祉施設】&#10;一人当たり面積"/>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63"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373" name="楕円 372"/>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54446</xdr:rowOff>
    </xdr:from>
    <xdr:ext cx="405111" cy="259045"/>
    <xdr:sp macro="" textlink="">
      <xdr:nvSpPr>
        <xdr:cNvPr id="374" name="【市民会館】&#10;有形固定資産減価償却率該当値テキスト"/>
        <xdr:cNvSpPr txBox="1"/>
      </xdr:nvSpPr>
      <xdr:spPr>
        <a:xfrm>
          <a:off x="4673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75" name="楕円 374"/>
        <xdr:cNvSpPr/>
      </xdr:nvSpPr>
      <xdr:spPr>
        <a:xfrm>
          <a:off x="3746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104</xdr:row>
      <xdr:rowOff>143148</xdr:rowOff>
    </xdr:to>
    <xdr:cxnSp macro="">
      <xdr:nvCxnSpPr>
        <xdr:cNvPr id="376" name="直線コネクタ 375"/>
        <xdr:cNvCxnSpPr/>
      </xdr:nvCxnSpPr>
      <xdr:spPr>
        <a:xfrm flipV="1">
          <a:off x="3797300" y="179576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113574</xdr:rowOff>
    </xdr:from>
    <xdr:to>
      <xdr:col>15</xdr:col>
      <xdr:colOff>101600</xdr:colOff>
      <xdr:row>105</xdr:row>
      <xdr:rowOff>43724</xdr:rowOff>
    </xdr:to>
    <xdr:sp macro="" textlink="">
      <xdr:nvSpPr>
        <xdr:cNvPr id="377" name="楕円 376"/>
        <xdr:cNvSpPr/>
      </xdr:nvSpPr>
      <xdr:spPr>
        <a:xfrm>
          <a:off x="2857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104</xdr:row>
      <xdr:rowOff>164374</xdr:rowOff>
    </xdr:to>
    <xdr:cxnSp macro="">
      <xdr:nvCxnSpPr>
        <xdr:cNvPr id="378" name="直線コネクタ 377"/>
        <xdr:cNvCxnSpPr/>
      </xdr:nvCxnSpPr>
      <xdr:spPr>
        <a:xfrm flipV="1">
          <a:off x="2908300" y="179739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7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82" name="n_1mainValue【市民会館】&#10;有形固定資産減価償却率"/>
        <xdr:cNvSpPr txBox="1"/>
      </xdr:nvSpPr>
      <xdr:spPr>
        <a:xfrm>
          <a:off x="3582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83" name="n_2main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24" name="楕円 423"/>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25"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123371</xdr:rowOff>
    </xdr:from>
    <xdr:to>
      <xdr:col>50</xdr:col>
      <xdr:colOff>165100</xdr:colOff>
      <xdr:row>105</xdr:row>
      <xdr:rowOff>53521</xdr:rowOff>
    </xdr:to>
    <xdr:sp macro="" textlink="">
      <xdr:nvSpPr>
        <xdr:cNvPr id="426" name="楕円 425"/>
        <xdr:cNvSpPr/>
      </xdr:nvSpPr>
      <xdr:spPr>
        <a:xfrm>
          <a:off x="958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2721</xdr:rowOff>
    </xdr:to>
    <xdr:cxnSp macro="">
      <xdr:nvCxnSpPr>
        <xdr:cNvPr id="427" name="直線コネクタ 426"/>
        <xdr:cNvCxnSpPr/>
      </xdr:nvCxnSpPr>
      <xdr:spPr>
        <a:xfrm flipV="1">
          <a:off x="9639300" y="179984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129902</xdr:rowOff>
    </xdr:from>
    <xdr:to>
      <xdr:col>46</xdr:col>
      <xdr:colOff>38100</xdr:colOff>
      <xdr:row>105</xdr:row>
      <xdr:rowOff>60052</xdr:rowOff>
    </xdr:to>
    <xdr:sp macro="" textlink="">
      <xdr:nvSpPr>
        <xdr:cNvPr id="428" name="楕円 427"/>
        <xdr:cNvSpPr/>
      </xdr:nvSpPr>
      <xdr:spPr>
        <a:xfrm>
          <a:off x="8699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2721</xdr:rowOff>
    </xdr:from>
    <xdr:to>
      <xdr:col>50</xdr:col>
      <xdr:colOff>114300</xdr:colOff>
      <xdr:row>105</xdr:row>
      <xdr:rowOff>9252</xdr:rowOff>
    </xdr:to>
    <xdr:cxnSp macro="">
      <xdr:nvCxnSpPr>
        <xdr:cNvPr id="429" name="直線コネクタ 428"/>
        <xdr:cNvCxnSpPr/>
      </xdr:nvCxnSpPr>
      <xdr:spPr>
        <a:xfrm flipV="1">
          <a:off x="8750300" y="180049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70048</xdr:rowOff>
    </xdr:from>
    <xdr:ext cx="469744" cy="259045"/>
    <xdr:sp macro="" textlink="">
      <xdr:nvSpPr>
        <xdr:cNvPr id="433" name="n_1mainValue【市民会館】&#10;一人当たり面積"/>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76579</xdr:rowOff>
    </xdr:from>
    <xdr:ext cx="469744" cy="259045"/>
    <xdr:sp macro="" textlink="">
      <xdr:nvSpPr>
        <xdr:cNvPr id="434" name="n_2mainValue【市民会館】&#10;一人当たり面積"/>
        <xdr:cNvSpPr txBox="1"/>
      </xdr:nvSpPr>
      <xdr:spPr>
        <a:xfrm>
          <a:off x="8515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75" name="楕円 474"/>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145885</xdr:rowOff>
    </xdr:from>
    <xdr:ext cx="405111" cy="259045"/>
    <xdr:sp macro="" textlink="">
      <xdr:nvSpPr>
        <xdr:cNvPr id="476" name="【一般廃棄物処理施設】&#10;有形固定資産減価償却率該当値テキスト"/>
        <xdr:cNvSpPr txBox="1"/>
      </xdr:nvSpPr>
      <xdr:spPr>
        <a:xfrm>
          <a:off x="163576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77" name="楕円 476"/>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95794</xdr:rowOff>
    </xdr:to>
    <xdr:cxnSp macro="">
      <xdr:nvCxnSpPr>
        <xdr:cNvPr id="478" name="直線コネクタ 477"/>
        <xdr:cNvCxnSpPr/>
      </xdr:nvCxnSpPr>
      <xdr:spPr>
        <a:xfrm flipV="1">
          <a:off x="15481300" y="639045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479" name="楕円 478"/>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95794</xdr:rowOff>
    </xdr:to>
    <xdr:cxnSp macro="">
      <xdr:nvCxnSpPr>
        <xdr:cNvPr id="480" name="直線コネクタ 479"/>
        <xdr:cNvCxnSpPr/>
      </xdr:nvCxnSpPr>
      <xdr:spPr>
        <a:xfrm>
          <a:off x="14592300" y="64035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137721</xdr:rowOff>
    </xdr:from>
    <xdr:ext cx="405111" cy="259045"/>
    <xdr:sp macro="" textlink="">
      <xdr:nvSpPr>
        <xdr:cNvPr id="484" name="n_1mainValue【一般廃棄物処理施設】&#10;有形固定資産減価償却率"/>
        <xdr:cNvSpPr txBox="1"/>
      </xdr:nvSpPr>
      <xdr:spPr>
        <a:xfrm>
          <a:off x="15266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101799</xdr:rowOff>
    </xdr:from>
    <xdr:ext cx="405111" cy="259045"/>
    <xdr:sp macro="" textlink="">
      <xdr:nvSpPr>
        <xdr:cNvPr id="485" name="n_2mainValue【一般廃棄物処理施設】&#10;有形固定資産減価償却率"/>
        <xdr:cNvSpPr txBox="1"/>
      </xdr:nvSpPr>
      <xdr:spPr>
        <a:xfrm>
          <a:off x="14389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79464</xdr:rowOff>
    </xdr:from>
    <xdr:to>
      <xdr:col>116</xdr:col>
      <xdr:colOff>114300</xdr:colOff>
      <xdr:row>42</xdr:row>
      <xdr:rowOff>9614</xdr:rowOff>
    </xdr:to>
    <xdr:sp macro="" textlink="">
      <xdr:nvSpPr>
        <xdr:cNvPr id="524" name="楕円 523"/>
        <xdr:cNvSpPr/>
      </xdr:nvSpPr>
      <xdr:spPr>
        <a:xfrm>
          <a:off x="22110700" y="7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165841</xdr:rowOff>
    </xdr:from>
    <xdr:ext cx="534377" cy="259045"/>
    <xdr:sp macro="" textlink="">
      <xdr:nvSpPr>
        <xdr:cNvPr id="525" name="【一般廃棄物処理施設】&#10;一人当たり有形固定資産（償却資産）額該当値テキスト"/>
        <xdr:cNvSpPr txBox="1"/>
      </xdr:nvSpPr>
      <xdr:spPr>
        <a:xfrm>
          <a:off x="22199600" y="70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85794</xdr:rowOff>
    </xdr:from>
    <xdr:to>
      <xdr:col>112</xdr:col>
      <xdr:colOff>38100</xdr:colOff>
      <xdr:row>42</xdr:row>
      <xdr:rowOff>15944</xdr:rowOff>
    </xdr:to>
    <xdr:sp macro="" textlink="">
      <xdr:nvSpPr>
        <xdr:cNvPr id="526" name="楕円 525"/>
        <xdr:cNvSpPr/>
      </xdr:nvSpPr>
      <xdr:spPr>
        <a:xfrm>
          <a:off x="21272500" y="7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130264</xdr:rowOff>
    </xdr:from>
    <xdr:to>
      <xdr:col>116</xdr:col>
      <xdr:colOff>63500</xdr:colOff>
      <xdr:row>41</xdr:row>
      <xdr:rowOff>136594</xdr:rowOff>
    </xdr:to>
    <xdr:cxnSp macro="">
      <xdr:nvCxnSpPr>
        <xdr:cNvPr id="527" name="直線コネクタ 526"/>
        <xdr:cNvCxnSpPr/>
      </xdr:nvCxnSpPr>
      <xdr:spPr>
        <a:xfrm flipV="1">
          <a:off x="21323300" y="7159714"/>
          <a:ext cx="8382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99958</xdr:rowOff>
    </xdr:from>
    <xdr:to>
      <xdr:col>107</xdr:col>
      <xdr:colOff>101600</xdr:colOff>
      <xdr:row>42</xdr:row>
      <xdr:rowOff>30108</xdr:rowOff>
    </xdr:to>
    <xdr:sp macro="" textlink="">
      <xdr:nvSpPr>
        <xdr:cNvPr id="528" name="楕円 527"/>
        <xdr:cNvSpPr/>
      </xdr:nvSpPr>
      <xdr:spPr>
        <a:xfrm>
          <a:off x="20383500" y="71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136594</xdr:rowOff>
    </xdr:from>
    <xdr:to>
      <xdr:col>111</xdr:col>
      <xdr:colOff>177800</xdr:colOff>
      <xdr:row>41</xdr:row>
      <xdr:rowOff>150758</xdr:rowOff>
    </xdr:to>
    <xdr:cxnSp macro="">
      <xdr:nvCxnSpPr>
        <xdr:cNvPr id="529" name="直線コネクタ 528"/>
        <xdr:cNvCxnSpPr/>
      </xdr:nvCxnSpPr>
      <xdr:spPr>
        <a:xfrm flipV="1">
          <a:off x="20434300" y="7166044"/>
          <a:ext cx="8890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7071</xdr:rowOff>
    </xdr:from>
    <xdr:ext cx="534377" cy="259045"/>
    <xdr:sp macro="" textlink="">
      <xdr:nvSpPr>
        <xdr:cNvPr id="533" name="n_1mainValue【一般廃棄物処理施設】&#10;一人当たり有形固定資産（償却資産）額"/>
        <xdr:cNvSpPr txBox="1"/>
      </xdr:nvSpPr>
      <xdr:spPr>
        <a:xfrm>
          <a:off x="21043411" y="72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21235</xdr:rowOff>
    </xdr:from>
    <xdr:ext cx="534377" cy="259045"/>
    <xdr:sp macro="" textlink="">
      <xdr:nvSpPr>
        <xdr:cNvPr id="534" name="n_2mainValue【一般廃棄物処理施設】&#10;一人当たり有形固定資産（償却資産）額"/>
        <xdr:cNvSpPr txBox="1"/>
      </xdr:nvSpPr>
      <xdr:spPr>
        <a:xfrm>
          <a:off x="20167111" y="72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575" name="楕円 574"/>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576" name="【保健センター・保健所】&#10;有形固定資産減価償却率該当値テキスト"/>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77" name="楕円 576"/>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104503</xdr:rowOff>
    </xdr:to>
    <xdr:cxnSp macro="">
      <xdr:nvCxnSpPr>
        <xdr:cNvPr id="578" name="直線コネクタ 577"/>
        <xdr:cNvCxnSpPr/>
      </xdr:nvCxnSpPr>
      <xdr:spPr>
        <a:xfrm flipV="1">
          <a:off x="15481300" y="105286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87993</xdr:rowOff>
    </xdr:from>
    <xdr:to>
      <xdr:col>76</xdr:col>
      <xdr:colOff>165100</xdr:colOff>
      <xdr:row>62</xdr:row>
      <xdr:rowOff>18143</xdr:rowOff>
    </xdr:to>
    <xdr:sp macro="" textlink="">
      <xdr:nvSpPr>
        <xdr:cNvPr id="579" name="楕円 578"/>
        <xdr:cNvSpPr/>
      </xdr:nvSpPr>
      <xdr:spPr>
        <a:xfrm>
          <a:off x="14541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104503</xdr:rowOff>
    </xdr:from>
    <xdr:to>
      <xdr:col>81</xdr:col>
      <xdr:colOff>50800</xdr:colOff>
      <xdr:row>61</xdr:row>
      <xdr:rowOff>138793</xdr:rowOff>
    </xdr:to>
    <xdr:cxnSp macro="">
      <xdr:nvCxnSpPr>
        <xdr:cNvPr id="580" name="直線コネクタ 579"/>
        <xdr:cNvCxnSpPr/>
      </xdr:nvCxnSpPr>
      <xdr:spPr>
        <a:xfrm flipV="1">
          <a:off x="14592300" y="105629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84" name="n_1mainValue【保健センター・保健所】&#10;有形固定資産減価償却率"/>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9270</xdr:rowOff>
    </xdr:from>
    <xdr:ext cx="405111" cy="259045"/>
    <xdr:sp macro="" textlink="">
      <xdr:nvSpPr>
        <xdr:cNvPr id="585" name="n_2mainValue【保健センター・保健所】&#10;有形固定資産減価償却率"/>
        <xdr:cNvSpPr txBox="1"/>
      </xdr:nvSpPr>
      <xdr:spPr>
        <a:xfrm>
          <a:off x="14389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16"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626" name="楕円 625"/>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627" name="【保健センター・保健所】&#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74385</xdr:rowOff>
    </xdr:from>
    <xdr:to>
      <xdr:col>112</xdr:col>
      <xdr:colOff>38100</xdr:colOff>
      <xdr:row>59</xdr:row>
      <xdr:rowOff>4535</xdr:rowOff>
    </xdr:to>
    <xdr:sp macro="" textlink="">
      <xdr:nvSpPr>
        <xdr:cNvPr id="628" name="楕円 627"/>
        <xdr:cNvSpPr/>
      </xdr:nvSpPr>
      <xdr:spPr>
        <a:xfrm>
          <a:off x="21272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125185</xdr:rowOff>
    </xdr:to>
    <xdr:cxnSp macro="">
      <xdr:nvCxnSpPr>
        <xdr:cNvPr id="629" name="直線コネクタ 628"/>
        <xdr:cNvCxnSpPr/>
      </xdr:nvCxnSpPr>
      <xdr:spPr>
        <a:xfrm>
          <a:off x="21323300" y="10069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85272</xdr:rowOff>
    </xdr:from>
    <xdr:to>
      <xdr:col>107</xdr:col>
      <xdr:colOff>101600</xdr:colOff>
      <xdr:row>59</xdr:row>
      <xdr:rowOff>15422</xdr:rowOff>
    </xdr:to>
    <xdr:sp macro="" textlink="">
      <xdr:nvSpPr>
        <xdr:cNvPr id="630" name="楕円 629"/>
        <xdr:cNvSpPr/>
      </xdr:nvSpPr>
      <xdr:spPr>
        <a:xfrm>
          <a:off x="20383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125185</xdr:rowOff>
    </xdr:from>
    <xdr:to>
      <xdr:col>111</xdr:col>
      <xdr:colOff>177800</xdr:colOff>
      <xdr:row>58</xdr:row>
      <xdr:rowOff>136072</xdr:rowOff>
    </xdr:to>
    <xdr:cxnSp macro="">
      <xdr:nvCxnSpPr>
        <xdr:cNvPr id="631" name="直線コネクタ 630"/>
        <xdr:cNvCxnSpPr/>
      </xdr:nvCxnSpPr>
      <xdr:spPr>
        <a:xfrm flipV="1">
          <a:off x="20434300" y="10069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32"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33"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21062</xdr:rowOff>
    </xdr:from>
    <xdr:ext cx="469744" cy="259045"/>
    <xdr:sp macro="" textlink="">
      <xdr:nvSpPr>
        <xdr:cNvPr id="635" name="n_1mainValue【保健センター・保健所】&#10;一人当たり面積"/>
        <xdr:cNvSpPr txBox="1"/>
      </xdr:nvSpPr>
      <xdr:spPr>
        <a:xfrm>
          <a:off x="210757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31949</xdr:rowOff>
    </xdr:from>
    <xdr:ext cx="469744" cy="259045"/>
    <xdr:sp macro="" textlink="">
      <xdr:nvSpPr>
        <xdr:cNvPr id="636" name="n_2mainValue【保健センター・保健所】&#10;一人当たり面積"/>
        <xdr:cNvSpPr txBox="1"/>
      </xdr:nvSpPr>
      <xdr:spPr>
        <a:xfrm>
          <a:off x="201994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75474</xdr:rowOff>
    </xdr:from>
    <xdr:to>
      <xdr:col>85</xdr:col>
      <xdr:colOff>177800</xdr:colOff>
      <xdr:row>81</xdr:row>
      <xdr:rowOff>5624</xdr:rowOff>
    </xdr:to>
    <xdr:sp macro="" textlink="">
      <xdr:nvSpPr>
        <xdr:cNvPr id="677" name="楕円 676"/>
        <xdr:cNvSpPr/>
      </xdr:nvSpPr>
      <xdr:spPr>
        <a:xfrm>
          <a:off x="16268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98351</xdr:rowOff>
    </xdr:from>
    <xdr:ext cx="405111" cy="259045"/>
    <xdr:sp macro="" textlink="">
      <xdr:nvSpPr>
        <xdr:cNvPr id="678" name="【消防施設】&#10;有形固定資産減価償却率該当値テキスト"/>
        <xdr:cNvSpPr txBox="1"/>
      </xdr:nvSpPr>
      <xdr:spPr>
        <a:xfrm>
          <a:off x="163576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679" name="楕円 678"/>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80</xdr:row>
      <xdr:rowOff>152400</xdr:rowOff>
    </xdr:to>
    <xdr:cxnSp macro="">
      <xdr:nvCxnSpPr>
        <xdr:cNvPr id="680" name="直線コネクタ 679"/>
        <xdr:cNvCxnSpPr/>
      </xdr:nvCxnSpPr>
      <xdr:spPr>
        <a:xfrm flipV="1">
          <a:off x="15481300" y="138422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81" name="楕円 680"/>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3811</xdr:rowOff>
    </xdr:to>
    <xdr:cxnSp macro="">
      <xdr:nvCxnSpPr>
        <xdr:cNvPr id="682" name="直線コネクタ 681"/>
        <xdr:cNvCxnSpPr/>
      </xdr:nvCxnSpPr>
      <xdr:spPr>
        <a:xfrm flipV="1">
          <a:off x="14592300" y="13868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686"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87" name="n_2mainValue【消防施設】&#10;有形固定資産減価償却率"/>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724" name="楕円 723"/>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73169</xdr:rowOff>
    </xdr:from>
    <xdr:ext cx="469744" cy="259045"/>
    <xdr:sp macro="" textlink="">
      <xdr:nvSpPr>
        <xdr:cNvPr id="725" name="【消防施設】&#10;一人当たり面積該当値テキスト"/>
        <xdr:cNvSpPr txBox="1"/>
      </xdr:nvSpPr>
      <xdr:spPr>
        <a:xfrm>
          <a:off x="22199600"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6" name="楕円 725"/>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83</xdr:row>
      <xdr:rowOff>150113</xdr:rowOff>
    </xdr:to>
    <xdr:cxnSp macro="">
      <xdr:nvCxnSpPr>
        <xdr:cNvPr id="727" name="直線コネクタ 726"/>
        <xdr:cNvCxnSpPr/>
      </xdr:nvCxnSpPr>
      <xdr:spPr>
        <a:xfrm flipV="1">
          <a:off x="21323300" y="1437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28" name="楕円 727"/>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729" name="直線コネクタ 728"/>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20590</xdr:rowOff>
    </xdr:from>
    <xdr:ext cx="469744" cy="259045"/>
    <xdr:sp macro="" textlink="">
      <xdr:nvSpPr>
        <xdr:cNvPr id="733"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734" name="n_2mainValue【消防施設】&#10;一人当たり面積"/>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167458</xdr:rowOff>
    </xdr:from>
    <xdr:to>
      <xdr:col>85</xdr:col>
      <xdr:colOff>177800</xdr:colOff>
      <xdr:row>102</xdr:row>
      <xdr:rowOff>97608</xdr:rowOff>
    </xdr:to>
    <xdr:sp macro="" textlink="">
      <xdr:nvSpPr>
        <xdr:cNvPr id="775" name="楕円 774"/>
        <xdr:cNvSpPr/>
      </xdr:nvSpPr>
      <xdr:spPr>
        <a:xfrm>
          <a:off x="162687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18885</xdr:rowOff>
    </xdr:from>
    <xdr:ext cx="405111" cy="259045"/>
    <xdr:sp macro="" textlink="">
      <xdr:nvSpPr>
        <xdr:cNvPr id="776" name="【庁舎】&#10;有形固定資産減価償却率該当値テキスト"/>
        <xdr:cNvSpPr txBox="1"/>
      </xdr:nvSpPr>
      <xdr:spPr>
        <a:xfrm>
          <a:off x="16357600" y="173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777" name="楕円 776"/>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46808</xdr:rowOff>
    </xdr:from>
    <xdr:to>
      <xdr:col>85</xdr:col>
      <xdr:colOff>127000</xdr:colOff>
      <xdr:row>102</xdr:row>
      <xdr:rowOff>77832</xdr:rowOff>
    </xdr:to>
    <xdr:cxnSp macro="">
      <xdr:nvCxnSpPr>
        <xdr:cNvPr id="778" name="直線コネクタ 777"/>
        <xdr:cNvCxnSpPr/>
      </xdr:nvCxnSpPr>
      <xdr:spPr>
        <a:xfrm flipV="1">
          <a:off x="15481300" y="175347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779" name="楕円 778"/>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108857</xdr:rowOff>
    </xdr:to>
    <xdr:cxnSp macro="">
      <xdr:nvCxnSpPr>
        <xdr:cNvPr id="780" name="直線コネクタ 779"/>
        <xdr:cNvCxnSpPr/>
      </xdr:nvCxnSpPr>
      <xdr:spPr>
        <a:xfrm flipV="1">
          <a:off x="14592300" y="175657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784"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785" name="n_2mainValue【庁舎】&#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827" name="楕円 826"/>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828" name="【庁舎】&#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829" name="楕円 828"/>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103958</xdr:rowOff>
    </xdr:to>
    <xdr:cxnSp macro="">
      <xdr:nvCxnSpPr>
        <xdr:cNvPr id="830" name="直線コネクタ 829"/>
        <xdr:cNvCxnSpPr/>
      </xdr:nvCxnSpPr>
      <xdr:spPr>
        <a:xfrm flipV="1">
          <a:off x="21323300" y="1844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31" name="楕円 830"/>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110489</xdr:rowOff>
    </xdr:to>
    <xdr:cxnSp macro="">
      <xdr:nvCxnSpPr>
        <xdr:cNvPr id="832" name="直線コネクタ 831"/>
        <xdr:cNvCxnSpPr/>
      </xdr:nvCxnSpPr>
      <xdr:spPr>
        <a:xfrm flipV="1">
          <a:off x="20434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836" name="n_1mainValue【庁舎】&#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37"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一般廃棄物処理施設、庁舎については、合併特例債を活用し整備を進めているため、今後は改善傾向にある。</a:t>
          </a:r>
          <a:endParaRPr lang="ja-JP" altLang="ja-JP" sz="1400">
            <a:effectLst/>
          </a:endParaRPr>
        </a:p>
        <a:p>
          <a:r>
            <a:rPr kumimoji="1" lang="ja-JP" altLang="ja-JP" sz="1100">
              <a:solidFill>
                <a:schemeClr val="dk1"/>
              </a:solidFill>
              <a:effectLst/>
              <a:latin typeface="+mn-lt"/>
              <a:ea typeface="+mn-ea"/>
              <a:cs typeface="+mn-cs"/>
            </a:rPr>
            <a:t>一方で図書館、体育館・プール、保健センターについては、類似団体平均と比べ大きく下回っている。今後は公共施設総合管理計画に基づき、統廃合も視野に建替、大規模改修等を進めていく必要がある。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直近の数過年、類似団体と比較しても低い数値を推移することとなっている。おおむねこれは、社会福祉費や保健衛生費などの歳出が増加傾向にあることが財政力指数を下げる要因となっている一方で、市町村民税徴収の強化による税収増の外、消費税率改定による地方消費税交付金の増などの歳入増により、指数低下の要因を相殺していることが考えら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引き続き、定住人口増加施策の推進や徴収強化による税収の増加を図り、財政力指数の堅持及び改善に努める。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他の類似団体と比較して良い数値となっているが、昨年度と比較して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ポイント悪化した。これは、市民税や交付金などの使途の特定のない歳入が増加してはいるものの、施設の維持補修費の増加や公共施設の整備工事等に伴う公債費等の増加等が要因である。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歳入の確保もさることながら、多くの公共施設が建設から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年以上経過し、老朽化による更新時期を迎えていることから、公共施設の再編を進め取捨選択による必要経費の圧縮を図り、弾力性のある財政運営を維持・改善するよう努める。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818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119126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8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119126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563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126492</xdr:rowOff>
    </xdr:from>
    <xdr:to>
      <xdr:col>11</xdr:col>
      <xdr:colOff>31750</xdr:colOff>
      <xdr:row>63</xdr:row>
      <xdr:rowOff>51562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141495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112539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他の類似団体と比較して良い数値となっているが、平成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年度から４年連続で微増している。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行財政改革の推進及び職員定員適正化計画の着実な実行等により、引き続き人件費及び物件費等の削減に努める。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165061</xdr:rowOff>
    </xdr:from>
    <xdr:to>
      <xdr:col>23</xdr:col>
      <xdr:colOff>133350</xdr:colOff>
      <xdr:row>81</xdr:row>
      <xdr:rowOff>4962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81061"/>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149377</xdr:rowOff>
    </xdr:from>
    <xdr:to>
      <xdr:col>19</xdr:col>
      <xdr:colOff>133350</xdr:colOff>
      <xdr:row>80</xdr:row>
      <xdr:rowOff>165061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6537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135767</xdr:rowOff>
    </xdr:from>
    <xdr:to>
      <xdr:col>15</xdr:col>
      <xdr:colOff>82550</xdr:colOff>
      <xdr:row>80</xdr:row>
      <xdr:rowOff>149377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51767"/>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135767</xdr:rowOff>
    </xdr:from>
    <xdr:to>
      <xdr:col>11</xdr:col>
      <xdr:colOff>31750</xdr:colOff>
      <xdr:row>80</xdr:row>
      <xdr:rowOff>147726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51767"/>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125612</xdr:rowOff>
    </xdr:from>
    <xdr:to>
      <xdr:col>23</xdr:col>
      <xdr:colOff>184150</xdr:colOff>
      <xdr:row>81</xdr:row>
      <xdr:rowOff>55762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46889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114261</xdr:rowOff>
    </xdr:from>
    <xdr:to>
      <xdr:col>19</xdr:col>
      <xdr:colOff>184150</xdr:colOff>
      <xdr:row>81</xdr:row>
      <xdr:rowOff>44411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54588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9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98577</xdr:rowOff>
    </xdr:from>
    <xdr:to>
      <xdr:col>15</xdr:col>
      <xdr:colOff>133350</xdr:colOff>
      <xdr:row>81</xdr:row>
      <xdr:rowOff>28727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38904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8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84967</xdr:rowOff>
    </xdr:from>
    <xdr:to>
      <xdr:col>11</xdr:col>
      <xdr:colOff>82550</xdr:colOff>
      <xdr:row>81</xdr:row>
      <xdr:rowOff>15117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25294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6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96926</xdr:rowOff>
    </xdr:from>
    <xdr:to>
      <xdr:col>7</xdr:col>
      <xdr:colOff>31750</xdr:colOff>
      <xdr:row>81</xdr:row>
      <xdr:rowOff>27076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1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37253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類似団体内の中では中位以下に位置しているが、昇給となる対象者が例年と比較し多かったことにより、前年度比で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今後も引き続き、国の動向を見定めつつ指数の結果を踏まえ、職員数の適正化や昇給昇格等の適正な管理運営に努める。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222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48986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843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134257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職員適正化計画に基づき新規雇用等を管理しており、前年度比で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今後も引き続き、行財政改革等を進めることで、定員管理に努めていく。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129963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129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125942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02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119909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028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119909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767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69109</xdr:rowOff>
    </xdr:from>
    <xdr:to>
      <xdr:col>68</xdr:col>
      <xdr:colOff>203200</xdr:colOff>
      <xdr:row>60</xdr:row>
      <xdr:rowOff>170709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新規借入額よりも、過年度借入に係る償還が進行したことで前年度比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おいて、新規借入の抑制と過年度借入の償還を着実に行っているものの、しばらくは起債償還額が高止まりしていることから、一般会計からの繰入基準の見直しを行った。その結果、繰出金が増嵩し、改善の伸びを小さくすることと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改善傾向にはあるものの依然として類似団体と比較しても数値が悪いことから、事業精査や基金活用を行い、適正水準の維持及び改善に努める。が</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80554</xdr:rowOff>
    </xdr:from>
    <xdr:to>
      <xdr:col>81</xdr:col>
      <xdr:colOff>44450</xdr:colOff>
      <xdr:row>42</xdr:row>
      <xdr:rowOff>121920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8145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156391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228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156391</xdr:rowOff>
    </xdr:from>
    <xdr:to>
      <xdr:col>72</xdr:col>
      <xdr:colOff>203200</xdr:colOff>
      <xdr:row>43</xdr:row>
      <xdr:rowOff>12519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5729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12519</xdr:rowOff>
    </xdr:from>
    <xdr:to>
      <xdr:col>68</xdr:col>
      <xdr:colOff>152400</xdr:colOff>
      <xdr:row>43</xdr:row>
      <xdr:rowOff>60778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29754</xdr:rowOff>
    </xdr:from>
    <xdr:to>
      <xdr:col>81</xdr:col>
      <xdr:colOff>95250</xdr:colOff>
      <xdr:row>42</xdr:row>
      <xdr:rowOff>131354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1831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105591</xdr:rowOff>
    </xdr:from>
    <xdr:to>
      <xdr:col>73</xdr:col>
      <xdr:colOff>44450</xdr:colOff>
      <xdr:row>43</xdr:row>
      <xdr:rowOff>35741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20518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133169</xdr:rowOff>
    </xdr:from>
    <xdr:to>
      <xdr:col>68</xdr:col>
      <xdr:colOff>203200</xdr:colOff>
      <xdr:row>43</xdr:row>
      <xdr:rowOff>63319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48096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新規の借入にあたり、起債発行の年度間の平準化や抑制を実施していることに加え、過年度借入の償還額進行や大型事業に係る借入の償還完了等により、前年度と比較して</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ポイント改善することとなった。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令和３年度までは現在進行中の本庁舎整備等の大型事業に係る借入の増加が予定されており、将来負担比率の悪化が懸念されるが、起債にあたっては交付税措置の有利な合併特例債等を活用するとともに、今後の年次計画の見直しや事業精査による発行額の抑制・平準化を行い、現状の堅持・改善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94234</xdr:rowOff>
    </xdr:from>
    <xdr:to>
      <xdr:col>81</xdr:col>
      <xdr:colOff>44450</xdr:colOff>
      <xdr:row>14</xdr:row>
      <xdr:rowOff>165820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9453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165820</xdr:rowOff>
    </xdr:from>
    <xdr:to>
      <xdr:col>77</xdr:col>
      <xdr:colOff>44450</xdr:colOff>
      <xdr:row>15</xdr:row>
      <xdr:rowOff>104563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6120"/>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104563</xdr:rowOff>
    </xdr:from>
    <xdr:to>
      <xdr:col>72</xdr:col>
      <xdr:colOff>203200</xdr:colOff>
      <xdr:row>15</xdr:row>
      <xdr:rowOff>161671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7631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161671</xdr:rowOff>
    </xdr:from>
    <xdr:to>
      <xdr:col>68</xdr:col>
      <xdr:colOff>152400</xdr:colOff>
      <xdr:row>16</xdr:row>
      <xdr:rowOff>151892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733421"/>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136161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115020</xdr:rowOff>
    </xdr:from>
    <xdr:to>
      <xdr:col>77</xdr:col>
      <xdr:colOff>95250</xdr:colOff>
      <xdr:row>15</xdr:row>
      <xdr:rowOff>45170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55347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8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140140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110871</xdr:rowOff>
    </xdr:from>
    <xdr:to>
      <xdr:col>68</xdr:col>
      <xdr:colOff>203200</xdr:colOff>
      <xdr:row>16</xdr:row>
      <xdr:rowOff>41021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25798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101092</xdr:rowOff>
    </xdr:from>
    <xdr:to>
      <xdr:col>64</xdr:col>
      <xdr:colOff>152400</xdr:colOff>
      <xdr:row>17</xdr:row>
      <xdr:rowOff>31242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16019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ポイント増のほぼ横ばいとなり、類似団体と比較しても良好な値となっている。人件費に係る決算額も前年度比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百万円の減となり、職員定員適正化計画に基づく定数の管理が効果を発揮しているものと考えられる。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引き続き計画に基づく定数管理の外、民間業者や指定管理者制度等の活用により、総人件費の抑制に努めていく。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130810</xdr:rowOff>
    </xdr:from>
    <xdr:to>
      <xdr:col>24</xdr:col>
      <xdr:colOff>25400</xdr:colOff>
      <xdr:row>33</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8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8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物件費に係る経常収支比率は類似団体と比較して良い数値を維持できており、今後もこの水準を維持するように努める。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3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8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生活保護費や私立保育所等運営費が増加したが、臨時福祉給付金の廃止による減少等により、決算額としては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千円の減少となった。結果として、前年度比で比率の悪化を防ぐこととなった。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しかしながら、将来的にはさらに所要額が伸びることが推測されるため、各扶助に係る資格審査の適正化等を一層推進し、引き続き財政への負担を軽減できるよう努める。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110998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40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110998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55</xdr:row>
      <xdr:rowOff>46990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212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下水道事業（皮革排水、集落排水を含む）に対して多額の繰出をしていることから類似団体と大きく乖離した数値を推移しており、昨年度比で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下水道事業に対する繰出金の決算額は微減しているものの、引き続き維持管理費削減等を着実に実施し、繰出金削減に努める。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20320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25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4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77470</xdr:rowOff>
    </xdr:from>
    <xdr:to>
      <xdr:col>73</xdr:col>
      <xdr:colOff>180975</xdr:colOff>
      <xdr:row>59</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9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9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140970</xdr:rowOff>
    </xdr:from>
    <xdr:to>
      <xdr:col>82</xdr:col>
      <xdr:colOff>158750</xdr:colOff>
      <xdr:row>60</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49547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既存の補助制度の見直しや新たな補助金の交付を抑制を実施していることに加え、一部事務組合の施設整備に係る起債償還に対する負担金が償還の進行により減額となったことなどにより、前年度比で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年度に西はりま消防組合を設立し、運営補助金を措置してから類似団体平均を下回っているが、引き続き補助制度の見直し等を進め、比率が改善するよう努める。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事業精査による市債の発行抑制が効果を出しており、前年度比で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までは現在進行中の大型事業に係る借入が計画され、市債の発行額が一時的に増加することが見込まれるが、交付税措置が有利な合併特例債の発行期限が令和７年度まで延長されたことに伴い、事業の実施年度や事業内容を精査した上で、負担の年度間平準化を図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110998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133858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補助費等では改善が見られたものの、公債費以外全体としては主として投資的経費が増嵩したことにより、前年度比で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をピークに投資的経費は増加を見込んでいることから、補助制度や繰出基準の見直し、人件費の削減等の歳出圧縮に積極的に取り組むとともに、市税徴収率の向上等の歳入確保を図り、経常収支比率が改善できるよう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94996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84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9560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97282</xdr:rowOff>
    </xdr:from>
    <xdr:to>
      <xdr:col>69</xdr:col>
      <xdr:colOff>92075</xdr:colOff>
      <xdr:row>75</xdr:row>
      <xdr:rowOff>143002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136449</xdr:rowOff>
    </xdr:from>
    <xdr:to>
      <xdr:col>29</xdr:col>
      <xdr:colOff>127000</xdr:colOff>
      <xdr:row>16</xdr:row>
      <xdr:rowOff>144891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7274"/>
          <a:ext cx="6477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144891</xdr:rowOff>
    </xdr:from>
    <xdr:to>
      <xdr:col>26</xdr:col>
      <xdr:colOff>50800</xdr:colOff>
      <xdr:row>16</xdr:row>
      <xdr:rowOff>149022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5716"/>
          <a:ext cx="698500" cy="4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120594</xdr:rowOff>
    </xdr:from>
    <xdr:to>
      <xdr:col>22</xdr:col>
      <xdr:colOff>114300</xdr:colOff>
      <xdr:row>16</xdr:row>
      <xdr:rowOff>149022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11419"/>
          <a:ext cx="698500" cy="2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120594</xdr:rowOff>
    </xdr:from>
    <xdr:to>
      <xdr:col>18</xdr:col>
      <xdr:colOff>177800</xdr:colOff>
      <xdr:row>16</xdr:row>
      <xdr:rowOff>147405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11419"/>
          <a:ext cx="698500" cy="2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85649</xdr:rowOff>
    </xdr:from>
    <xdr:to>
      <xdr:col>29</xdr:col>
      <xdr:colOff>177800</xdr:colOff>
      <xdr:row>17</xdr:row>
      <xdr:rowOff>15799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102176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94091</xdr:rowOff>
    </xdr:from>
    <xdr:to>
      <xdr:col>26</xdr:col>
      <xdr:colOff>101600</xdr:colOff>
      <xdr:row>17</xdr:row>
      <xdr:rowOff>24241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34418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98222</xdr:rowOff>
    </xdr:from>
    <xdr:to>
      <xdr:col>22</xdr:col>
      <xdr:colOff>165100</xdr:colOff>
      <xdr:row>17</xdr:row>
      <xdr:rowOff>28372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38549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5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69794</xdr:rowOff>
    </xdr:from>
    <xdr:to>
      <xdr:col>19</xdr:col>
      <xdr:colOff>38100</xdr:colOff>
      <xdr:row>16</xdr:row>
      <xdr:rowOff>171394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6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96605</xdr:rowOff>
    </xdr:from>
    <xdr:to>
      <xdr:col>15</xdr:col>
      <xdr:colOff>101600</xdr:colOff>
      <xdr:row>17</xdr:row>
      <xdr:rowOff>26755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36932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208806</xdr:rowOff>
    </xdr:from>
    <xdr:to>
      <xdr:col>29</xdr:col>
      <xdr:colOff>127000</xdr:colOff>
      <xdr:row>34</xdr:row>
      <xdr:rowOff>217624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476256"/>
          <a:ext cx="647700" cy="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131637</xdr:rowOff>
    </xdr:from>
    <xdr:to>
      <xdr:col>26</xdr:col>
      <xdr:colOff>50800</xdr:colOff>
      <xdr:row>34</xdr:row>
      <xdr:rowOff>217624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99087"/>
          <a:ext cx="698500" cy="85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74977</xdr:rowOff>
    </xdr:from>
    <xdr:to>
      <xdr:col>22</xdr:col>
      <xdr:colOff>114300</xdr:colOff>
      <xdr:row>34</xdr:row>
      <xdr:rowOff>131637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342427"/>
          <a:ext cx="698500" cy="5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74977</xdr:rowOff>
    </xdr:from>
    <xdr:to>
      <xdr:col>18</xdr:col>
      <xdr:colOff>177800</xdr:colOff>
      <xdr:row>34</xdr:row>
      <xdr:rowOff>131572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342427"/>
          <a:ext cx="698500" cy="5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158006</xdr:rowOff>
    </xdr:from>
    <xdr:to>
      <xdr:col>29</xdr:col>
      <xdr:colOff>177800</xdr:colOff>
      <xdr:row>34</xdr:row>
      <xdr:rowOff>259606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2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7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166824</xdr:rowOff>
    </xdr:from>
    <xdr:to>
      <xdr:col>26</xdr:col>
      <xdr:colOff>101600</xdr:colOff>
      <xdr:row>34</xdr:row>
      <xdr:rowOff>268424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43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278601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0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80837</xdr:rowOff>
    </xdr:from>
    <xdr:to>
      <xdr:col>22</xdr:col>
      <xdr:colOff>165100</xdr:colOff>
      <xdr:row>34</xdr:row>
      <xdr:rowOff>182437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4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192614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24177</xdr:rowOff>
    </xdr:from>
    <xdr:to>
      <xdr:col>19</xdr:col>
      <xdr:colOff>38100</xdr:colOff>
      <xdr:row>34</xdr:row>
      <xdr:rowOff>125777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29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135954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06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80772</xdr:rowOff>
    </xdr:from>
    <xdr:to>
      <xdr:col>15</xdr:col>
      <xdr:colOff>101600</xdr:colOff>
      <xdr:row>34</xdr:row>
      <xdr:rowOff>182372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192549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116726</xdr:rowOff>
    </xdr:from>
    <xdr:to>
      <xdr:col>24</xdr:col>
      <xdr:colOff>63500</xdr:colOff>
      <xdr:row>36</xdr:row>
      <xdr:rowOff>125916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288926"/>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116726</xdr:rowOff>
    </xdr:from>
    <xdr:to>
      <xdr:col>19</xdr:col>
      <xdr:colOff>177800</xdr:colOff>
      <xdr:row>36</xdr:row>
      <xdr:rowOff>118714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88926"/>
          <a:ext cx="8890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118714</xdr:rowOff>
    </xdr:from>
    <xdr:to>
      <xdr:col>15</xdr:col>
      <xdr:colOff>50800</xdr:colOff>
      <xdr:row>36</xdr:row>
      <xdr:rowOff>120292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9091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120292</xdr:rowOff>
    </xdr:from>
    <xdr:to>
      <xdr:col>10</xdr:col>
      <xdr:colOff>114300</xdr:colOff>
      <xdr:row>36</xdr:row>
      <xdr:rowOff>130190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92492"/>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75116</xdr:rowOff>
    </xdr:from>
    <xdr:to>
      <xdr:col>24</xdr:col>
      <xdr:colOff>114300</xdr:colOff>
      <xdr:row>37</xdr:row>
      <xdr:rowOff>5266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53543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65926</xdr:rowOff>
    </xdr:from>
    <xdr:to>
      <xdr:col>20</xdr:col>
      <xdr:colOff>38100</xdr:colOff>
      <xdr:row>36</xdr:row>
      <xdr:rowOff>167526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158653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67914</xdr:rowOff>
    </xdr:from>
    <xdr:to>
      <xdr:col>15</xdr:col>
      <xdr:colOff>101600</xdr:colOff>
      <xdr:row>36</xdr:row>
      <xdr:rowOff>169514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160641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69492</xdr:rowOff>
    </xdr:from>
    <xdr:to>
      <xdr:col>10</xdr:col>
      <xdr:colOff>165100</xdr:colOff>
      <xdr:row>36</xdr:row>
      <xdr:rowOff>171092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162219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79390</xdr:rowOff>
    </xdr:from>
    <xdr:to>
      <xdr:col>6</xdr:col>
      <xdr:colOff>38100</xdr:colOff>
      <xdr:row>37</xdr:row>
      <xdr:rowOff>9540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25108</xdr:rowOff>
    </xdr:from>
    <xdr:to>
      <xdr:col>24</xdr:col>
      <xdr:colOff>63500</xdr:colOff>
      <xdr:row>58</xdr:row>
      <xdr:rowOff>38608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9208"/>
          <a:ext cx="8382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38608</xdr:rowOff>
    </xdr:from>
    <xdr:to>
      <xdr:col>19</xdr:col>
      <xdr:colOff>177800</xdr:colOff>
      <xdr:row>58</xdr:row>
      <xdr:rowOff>56642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270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56642</xdr:rowOff>
    </xdr:from>
    <xdr:to>
      <xdr:col>15</xdr:col>
      <xdr:colOff>50800</xdr:colOff>
      <xdr:row>58</xdr:row>
      <xdr:rowOff>67234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00742"/>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45123</xdr:rowOff>
    </xdr:from>
    <xdr:to>
      <xdr:col>10</xdr:col>
      <xdr:colOff>114300</xdr:colOff>
      <xdr:row>58</xdr:row>
      <xdr:rowOff>67234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89223"/>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145758</xdr:rowOff>
    </xdr:from>
    <xdr:to>
      <xdr:col>24</xdr:col>
      <xdr:colOff>114300</xdr:colOff>
      <xdr:row>58</xdr:row>
      <xdr:rowOff>75908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60685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159258</xdr:rowOff>
    </xdr:from>
    <xdr:to>
      <xdr:col>20</xdr:col>
      <xdr:colOff>38100</xdr:colOff>
      <xdr:row>58</xdr:row>
      <xdr:rowOff>89408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80535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5842</xdr:rowOff>
    </xdr:from>
    <xdr:to>
      <xdr:col>15</xdr:col>
      <xdr:colOff>101600</xdr:colOff>
      <xdr:row>58</xdr:row>
      <xdr:rowOff>107442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98569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16434</xdr:rowOff>
    </xdr:from>
    <xdr:to>
      <xdr:col>10</xdr:col>
      <xdr:colOff>165100</xdr:colOff>
      <xdr:row>58</xdr:row>
      <xdr:rowOff>118034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109161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165773</xdr:rowOff>
    </xdr:from>
    <xdr:to>
      <xdr:col>6</xdr:col>
      <xdr:colOff>38100</xdr:colOff>
      <xdr:row>58</xdr:row>
      <xdr:rowOff>95923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87050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91466</xdr:rowOff>
    </xdr:from>
    <xdr:to>
      <xdr:col>24</xdr:col>
      <xdr:colOff>63500</xdr:colOff>
      <xdr:row>77</xdr:row>
      <xdr:rowOff>93599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311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91466</xdr:rowOff>
    </xdr:from>
    <xdr:to>
      <xdr:col>19</xdr:col>
      <xdr:colOff>177800</xdr:colOff>
      <xdr:row>77</xdr:row>
      <xdr:rowOff>92684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93116"/>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92684</xdr:rowOff>
    </xdr:from>
    <xdr:to>
      <xdr:col>15</xdr:col>
      <xdr:colOff>50800</xdr:colOff>
      <xdr:row>77</xdr:row>
      <xdr:rowOff>112497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94334"/>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97486</xdr:rowOff>
    </xdr:from>
    <xdr:to>
      <xdr:col>10</xdr:col>
      <xdr:colOff>114300</xdr:colOff>
      <xdr:row>77</xdr:row>
      <xdr:rowOff>112497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99136"/>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42799</xdr:rowOff>
    </xdr:from>
    <xdr:to>
      <xdr:col>24</xdr:col>
      <xdr:colOff>114300</xdr:colOff>
      <xdr:row>77</xdr:row>
      <xdr:rowOff>144399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21226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40666</xdr:rowOff>
    </xdr:from>
    <xdr:to>
      <xdr:col>20</xdr:col>
      <xdr:colOff>38100</xdr:colOff>
      <xdr:row>77</xdr:row>
      <xdr:rowOff>142266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133393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41884</xdr:rowOff>
    </xdr:from>
    <xdr:to>
      <xdr:col>15</xdr:col>
      <xdr:colOff>101600</xdr:colOff>
      <xdr:row>77</xdr:row>
      <xdr:rowOff>143484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134611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61697</xdr:rowOff>
    </xdr:from>
    <xdr:to>
      <xdr:col>10</xdr:col>
      <xdr:colOff>165100</xdr:colOff>
      <xdr:row>77</xdr:row>
      <xdr:rowOff>163297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154424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5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46686</xdr:rowOff>
    </xdr:from>
    <xdr:to>
      <xdr:col>6</xdr:col>
      <xdr:colOff>38100</xdr:colOff>
      <xdr:row>77</xdr:row>
      <xdr:rowOff>148286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164813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91275</xdr:rowOff>
    </xdr:from>
    <xdr:to>
      <xdr:col>24</xdr:col>
      <xdr:colOff>63500</xdr:colOff>
      <xdr:row>95</xdr:row>
      <xdr:rowOff>95086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790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91275</xdr:rowOff>
    </xdr:from>
    <xdr:to>
      <xdr:col>19</xdr:col>
      <xdr:colOff>177800</xdr:colOff>
      <xdr:row>95</xdr:row>
      <xdr:rowOff>107314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79025"/>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107314</xdr:rowOff>
    </xdr:from>
    <xdr:to>
      <xdr:col>15</xdr:col>
      <xdr:colOff>50800</xdr:colOff>
      <xdr:row>95</xdr:row>
      <xdr:rowOff>165658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95064"/>
          <a:ext cx="889000" cy="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165658</xdr:rowOff>
    </xdr:from>
    <xdr:to>
      <xdr:col>10</xdr:col>
      <xdr:colOff>114300</xdr:colOff>
      <xdr:row>96</xdr:row>
      <xdr:rowOff>21310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53408"/>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44286</xdr:rowOff>
    </xdr:from>
    <xdr:to>
      <xdr:col>24</xdr:col>
      <xdr:colOff>114300</xdr:colOff>
      <xdr:row>95</xdr:row>
      <xdr:rowOff>145886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22713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40475</xdr:rowOff>
    </xdr:from>
    <xdr:to>
      <xdr:col>20</xdr:col>
      <xdr:colOff>38100</xdr:colOff>
      <xdr:row>95</xdr:row>
      <xdr:rowOff>142075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158602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56514</xdr:rowOff>
    </xdr:from>
    <xdr:to>
      <xdr:col>15</xdr:col>
      <xdr:colOff>101600</xdr:colOff>
      <xdr:row>95</xdr:row>
      <xdr:rowOff>158114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149241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114858</xdr:rowOff>
    </xdr:from>
    <xdr:to>
      <xdr:col>10</xdr:col>
      <xdr:colOff>165100</xdr:colOff>
      <xdr:row>96</xdr:row>
      <xdr:rowOff>45008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61535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141960</xdr:rowOff>
    </xdr:from>
    <xdr:to>
      <xdr:col>6</xdr:col>
      <xdr:colOff>38100</xdr:colOff>
      <xdr:row>96</xdr:row>
      <xdr:rowOff>72110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88637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94938</xdr:rowOff>
    </xdr:from>
    <xdr:to>
      <xdr:col>55</xdr:col>
      <xdr:colOff>0</xdr:colOff>
      <xdr:row>35</xdr:row>
      <xdr:rowOff>154211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95688"/>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70097</xdr:rowOff>
    </xdr:from>
    <xdr:to>
      <xdr:col>50</xdr:col>
      <xdr:colOff>114300</xdr:colOff>
      <xdr:row>35</xdr:row>
      <xdr:rowOff>94938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70847"/>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153470</xdr:rowOff>
    </xdr:from>
    <xdr:to>
      <xdr:col>45</xdr:col>
      <xdr:colOff>177800</xdr:colOff>
      <xdr:row>35</xdr:row>
      <xdr:rowOff>70097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82770"/>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153470</xdr:rowOff>
    </xdr:from>
    <xdr:to>
      <xdr:col>41</xdr:col>
      <xdr:colOff>50800</xdr:colOff>
      <xdr:row>35</xdr:row>
      <xdr:rowOff>44112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82770"/>
          <a:ext cx="889000" cy="6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103411</xdr:rowOff>
    </xdr:from>
    <xdr:to>
      <xdr:col>55</xdr:col>
      <xdr:colOff>50800</xdr:colOff>
      <xdr:row>36</xdr:row>
      <xdr:rowOff>33561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126288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44138</xdr:rowOff>
    </xdr:from>
    <xdr:to>
      <xdr:col>50</xdr:col>
      <xdr:colOff>165100</xdr:colOff>
      <xdr:row>35</xdr:row>
      <xdr:rowOff>145738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162265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2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19297</xdr:rowOff>
    </xdr:from>
    <xdr:to>
      <xdr:col>46</xdr:col>
      <xdr:colOff>38100</xdr:colOff>
      <xdr:row>35</xdr:row>
      <xdr:rowOff>120897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137424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102670</xdr:rowOff>
    </xdr:from>
    <xdr:to>
      <xdr:col>41</xdr:col>
      <xdr:colOff>101600</xdr:colOff>
      <xdr:row>35</xdr:row>
      <xdr:rowOff>32820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49347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164762</xdr:rowOff>
    </xdr:from>
    <xdr:to>
      <xdr:col>36</xdr:col>
      <xdr:colOff>165100</xdr:colOff>
      <xdr:row>35</xdr:row>
      <xdr:rowOff>94912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111439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7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41672</xdr:rowOff>
    </xdr:from>
    <xdr:to>
      <xdr:col>55</xdr:col>
      <xdr:colOff>0</xdr:colOff>
      <xdr:row>58</xdr:row>
      <xdr:rowOff>46390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5772"/>
          <a:ext cx="8382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170231</xdr:rowOff>
    </xdr:from>
    <xdr:to>
      <xdr:col>50</xdr:col>
      <xdr:colOff>114300</xdr:colOff>
      <xdr:row>58</xdr:row>
      <xdr:rowOff>46390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42881"/>
          <a:ext cx="889000" cy="4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170231</xdr:rowOff>
    </xdr:from>
    <xdr:to>
      <xdr:col>45</xdr:col>
      <xdr:colOff>177800</xdr:colOff>
      <xdr:row>58</xdr:row>
      <xdr:rowOff>65190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42881"/>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59418</xdr:rowOff>
    </xdr:from>
    <xdr:to>
      <xdr:col>41</xdr:col>
      <xdr:colOff>50800</xdr:colOff>
      <xdr:row>58</xdr:row>
      <xdr:rowOff>65190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0351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162322</xdr:rowOff>
    </xdr:from>
    <xdr:to>
      <xdr:col>55</xdr:col>
      <xdr:colOff>50800</xdr:colOff>
      <xdr:row>58</xdr:row>
      <xdr:rowOff>92472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167040</xdr:rowOff>
    </xdr:from>
    <xdr:to>
      <xdr:col>50</xdr:col>
      <xdr:colOff>165100</xdr:colOff>
      <xdr:row>58</xdr:row>
      <xdr:rowOff>97190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88317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119431</xdr:rowOff>
    </xdr:from>
    <xdr:to>
      <xdr:col>46</xdr:col>
      <xdr:colOff>38100</xdr:colOff>
      <xdr:row>58</xdr:row>
      <xdr:rowOff>49581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14390</xdr:rowOff>
    </xdr:from>
    <xdr:to>
      <xdr:col>41</xdr:col>
      <xdr:colOff>101600</xdr:colOff>
      <xdr:row>58</xdr:row>
      <xdr:rowOff>115990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107117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8618</xdr:rowOff>
    </xdr:from>
    <xdr:to>
      <xdr:col>36</xdr:col>
      <xdr:colOff>165100</xdr:colOff>
      <xdr:row>58</xdr:row>
      <xdr:rowOff>110218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77256</xdr:rowOff>
    </xdr:from>
    <xdr:to>
      <xdr:col>55</xdr:col>
      <xdr:colOff>0</xdr:colOff>
      <xdr:row>79</xdr:row>
      <xdr:rowOff>88193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21806"/>
          <a:ext cx="8382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150476</xdr:rowOff>
    </xdr:from>
    <xdr:to>
      <xdr:col>50</xdr:col>
      <xdr:colOff>114300</xdr:colOff>
      <xdr:row>79</xdr:row>
      <xdr:rowOff>88193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3576"/>
          <a:ext cx="889000" cy="10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150476</xdr:rowOff>
    </xdr:from>
    <xdr:to>
      <xdr:col>45</xdr:col>
      <xdr:colOff>177800</xdr:colOff>
      <xdr:row>79</xdr:row>
      <xdr:rowOff>54660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2357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26318</xdr:rowOff>
    </xdr:from>
    <xdr:to>
      <xdr:col>41</xdr:col>
      <xdr:colOff>50800</xdr:colOff>
      <xdr:row>79</xdr:row>
      <xdr:rowOff>54660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0868"/>
          <a:ext cx="8890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26456</xdr:rowOff>
    </xdr:from>
    <xdr:to>
      <xdr:col>55</xdr:col>
      <xdr:colOff>50800</xdr:colOff>
      <xdr:row>79</xdr:row>
      <xdr:rowOff>128056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37393</xdr:rowOff>
    </xdr:from>
    <xdr:to>
      <xdr:col>50</xdr:col>
      <xdr:colOff>165100</xdr:colOff>
      <xdr:row>79</xdr:row>
      <xdr:rowOff>138993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130120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7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99676</xdr:rowOff>
    </xdr:from>
    <xdr:to>
      <xdr:col>46</xdr:col>
      <xdr:colOff>38100</xdr:colOff>
      <xdr:row>79</xdr:row>
      <xdr:rowOff>29826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3860</xdr:rowOff>
    </xdr:from>
    <xdr:to>
      <xdr:col>41</xdr:col>
      <xdr:colOff>101600</xdr:colOff>
      <xdr:row>79</xdr:row>
      <xdr:rowOff>105460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96587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146968</xdr:rowOff>
    </xdr:from>
    <xdr:to>
      <xdr:col>36</xdr:col>
      <xdr:colOff>165100</xdr:colOff>
      <xdr:row>79</xdr:row>
      <xdr:rowOff>77118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93645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9806</xdr:rowOff>
    </xdr:from>
    <xdr:to>
      <xdr:col>55</xdr:col>
      <xdr:colOff>0</xdr:colOff>
      <xdr:row>97</xdr:row>
      <xdr:rowOff>49338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40456"/>
          <a:ext cx="8382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49338</xdr:rowOff>
    </xdr:from>
    <xdr:to>
      <xdr:col>50</xdr:col>
      <xdr:colOff>114300</xdr:colOff>
      <xdr:row>98</xdr:row>
      <xdr:rowOff>75709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79988"/>
          <a:ext cx="889000" cy="19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71839</xdr:rowOff>
    </xdr:from>
    <xdr:to>
      <xdr:col>45</xdr:col>
      <xdr:colOff>177800</xdr:colOff>
      <xdr:row>98</xdr:row>
      <xdr:rowOff>75709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873939"/>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71839</xdr:rowOff>
    </xdr:from>
    <xdr:to>
      <xdr:col>41</xdr:col>
      <xdr:colOff>50800</xdr:colOff>
      <xdr:row>98</xdr:row>
      <xdr:rowOff>84460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73939"/>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130456</xdr:rowOff>
    </xdr:from>
    <xdr:to>
      <xdr:col>55</xdr:col>
      <xdr:colOff>50800</xdr:colOff>
      <xdr:row>97</xdr:row>
      <xdr:rowOff>60606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108883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169988</xdr:rowOff>
    </xdr:from>
    <xdr:to>
      <xdr:col>50</xdr:col>
      <xdr:colOff>165100</xdr:colOff>
      <xdr:row>97</xdr:row>
      <xdr:rowOff>100138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91265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24909</xdr:rowOff>
    </xdr:from>
    <xdr:to>
      <xdr:col>46</xdr:col>
      <xdr:colOff>38100</xdr:colOff>
      <xdr:row>98</xdr:row>
      <xdr:rowOff>126509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2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117636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91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21039</xdr:rowOff>
    </xdr:from>
    <xdr:to>
      <xdr:col>41</xdr:col>
      <xdr:colOff>101600</xdr:colOff>
      <xdr:row>98</xdr:row>
      <xdr:rowOff>122639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33660</xdr:rowOff>
    </xdr:from>
    <xdr:to>
      <xdr:col>36</xdr:col>
      <xdr:colOff>165100</xdr:colOff>
      <xdr:row>98</xdr:row>
      <xdr:rowOff>135260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126387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36296</xdr:rowOff>
    </xdr:from>
    <xdr:to>
      <xdr:col>85</xdr:col>
      <xdr:colOff>127000</xdr:colOff>
      <xdr:row>39</xdr:row>
      <xdr:rowOff>44438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22846"/>
          <a:ext cx="8382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44438</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29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42583</xdr:rowOff>
    </xdr:from>
    <xdr:to>
      <xdr:col>71</xdr:col>
      <xdr:colOff>177800</xdr:colOff>
      <xdr:row>39</xdr:row>
      <xdr:rowOff>43396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9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156946</xdr:rowOff>
    </xdr:from>
    <xdr:to>
      <xdr:col>85</xdr:col>
      <xdr:colOff>177800</xdr:colOff>
      <xdr:row>39</xdr:row>
      <xdr:rowOff>87096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165088</xdr:rowOff>
    </xdr:from>
    <xdr:to>
      <xdr:col>81</xdr:col>
      <xdr:colOff>101600</xdr:colOff>
      <xdr:row>39</xdr:row>
      <xdr:rowOff>95238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163233</xdr:rowOff>
    </xdr:from>
    <xdr:to>
      <xdr:col>72</xdr:col>
      <xdr:colOff>38100</xdr:colOff>
      <xdr:row>39</xdr:row>
      <xdr:rowOff>93383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84510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7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164046</xdr:rowOff>
    </xdr:from>
    <xdr:to>
      <xdr:col>67</xdr:col>
      <xdr:colOff>101600</xdr:colOff>
      <xdr:row>39</xdr:row>
      <xdr:rowOff>94196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85323</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57333" y="6771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158282</xdr:rowOff>
    </xdr:from>
    <xdr:to>
      <xdr:col>85</xdr:col>
      <xdr:colOff>127000</xdr:colOff>
      <xdr:row>75</xdr:row>
      <xdr:rowOff>30331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45582"/>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30004</xdr:rowOff>
    </xdr:from>
    <xdr:to>
      <xdr:col>81</xdr:col>
      <xdr:colOff>50800</xdr:colOff>
      <xdr:row>75</xdr:row>
      <xdr:rowOff>30331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88875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4711</xdr:rowOff>
    </xdr:from>
    <xdr:to>
      <xdr:col>76</xdr:col>
      <xdr:colOff>114300</xdr:colOff>
      <xdr:row>75</xdr:row>
      <xdr:rowOff>30004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863461"/>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165140</xdr:rowOff>
    </xdr:from>
    <xdr:to>
      <xdr:col>71</xdr:col>
      <xdr:colOff>177800</xdr:colOff>
      <xdr:row>75</xdr:row>
      <xdr:rowOff>4711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8524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107482</xdr:rowOff>
    </xdr:from>
    <xdr:to>
      <xdr:col>85</xdr:col>
      <xdr:colOff>177800</xdr:colOff>
      <xdr:row>75</xdr:row>
      <xdr:rowOff>37632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130359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4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150981</xdr:rowOff>
    </xdr:from>
    <xdr:to>
      <xdr:col>81</xdr:col>
      <xdr:colOff>101600</xdr:colOff>
      <xdr:row>75</xdr:row>
      <xdr:rowOff>81131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97658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150654</xdr:rowOff>
    </xdr:from>
    <xdr:to>
      <xdr:col>76</xdr:col>
      <xdr:colOff>165100</xdr:colOff>
      <xdr:row>75</xdr:row>
      <xdr:rowOff>80804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97331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125361</xdr:rowOff>
    </xdr:from>
    <xdr:to>
      <xdr:col>72</xdr:col>
      <xdr:colOff>38100</xdr:colOff>
      <xdr:row>75</xdr:row>
      <xdr:rowOff>55511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72038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114340</xdr:rowOff>
    </xdr:from>
    <xdr:to>
      <xdr:col>67</xdr:col>
      <xdr:colOff>101600</xdr:colOff>
      <xdr:row>75</xdr:row>
      <xdr:rowOff>44490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61017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8255</xdr:rowOff>
    </xdr:from>
    <xdr:to>
      <xdr:col>85</xdr:col>
      <xdr:colOff>127000</xdr:colOff>
      <xdr:row>98</xdr:row>
      <xdr:rowOff>122729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38905"/>
          <a:ext cx="838200" cy="28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115066</xdr:rowOff>
    </xdr:from>
    <xdr:to>
      <xdr:col>81</xdr:col>
      <xdr:colOff>50800</xdr:colOff>
      <xdr:row>98</xdr:row>
      <xdr:rowOff>122729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17166"/>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129739</xdr:rowOff>
    </xdr:from>
    <xdr:to>
      <xdr:col>76</xdr:col>
      <xdr:colOff>114300</xdr:colOff>
      <xdr:row>98</xdr:row>
      <xdr:rowOff>115066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60389"/>
          <a:ext cx="889000" cy="15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129739</xdr:rowOff>
    </xdr:from>
    <xdr:to>
      <xdr:col>71</xdr:col>
      <xdr:colOff>177800</xdr:colOff>
      <xdr:row>98</xdr:row>
      <xdr:rowOff>132384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60389"/>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128905</xdr:rowOff>
    </xdr:from>
    <xdr:to>
      <xdr:col>85</xdr:col>
      <xdr:colOff>177800</xdr:colOff>
      <xdr:row>97</xdr:row>
      <xdr:rowOff>59055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151782</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71929</xdr:rowOff>
    </xdr:from>
    <xdr:to>
      <xdr:col>81</xdr:col>
      <xdr:colOff>101600</xdr:colOff>
      <xdr:row>99</xdr:row>
      <xdr:rowOff>2079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64266</xdr:rowOff>
    </xdr:from>
    <xdr:to>
      <xdr:col>76</xdr:col>
      <xdr:colOff>165100</xdr:colOff>
      <xdr:row>98</xdr:row>
      <xdr:rowOff>165866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156993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78939</xdr:rowOff>
    </xdr:from>
    <xdr:to>
      <xdr:col>72</xdr:col>
      <xdr:colOff>38100</xdr:colOff>
      <xdr:row>98</xdr:row>
      <xdr:rowOff>9089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25616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81584</xdr:rowOff>
    </xdr:from>
    <xdr:to>
      <xdr:col>67</xdr:col>
      <xdr:colOff>101600</xdr:colOff>
      <xdr:row>99</xdr:row>
      <xdr:rowOff>11734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28261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6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139654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114143</xdr:rowOff>
    </xdr:from>
    <xdr:to>
      <xdr:col>111</xdr:col>
      <xdr:colOff>177800</xdr:colOff>
      <xdr:row>38</xdr:row>
      <xdr:rowOff>139654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29243"/>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114143</xdr:rowOff>
    </xdr:from>
    <xdr:to>
      <xdr:col>107</xdr:col>
      <xdr:colOff>50800</xdr:colOff>
      <xdr:row>38</xdr:row>
      <xdr:rowOff>114463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2924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85934</xdr:rowOff>
    </xdr:from>
    <xdr:to>
      <xdr:col>102</xdr:col>
      <xdr:colOff>114300</xdr:colOff>
      <xdr:row>38</xdr:row>
      <xdr:rowOff>114463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01034"/>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63343</xdr:rowOff>
    </xdr:from>
    <xdr:to>
      <xdr:col>107</xdr:col>
      <xdr:colOff>101600</xdr:colOff>
      <xdr:row>38</xdr:row>
      <xdr:rowOff>164943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156070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67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63663</xdr:rowOff>
    </xdr:from>
    <xdr:to>
      <xdr:col>102</xdr:col>
      <xdr:colOff>165100</xdr:colOff>
      <xdr:row>38</xdr:row>
      <xdr:rowOff>165263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156390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35134</xdr:rowOff>
    </xdr:from>
    <xdr:to>
      <xdr:col>98</xdr:col>
      <xdr:colOff>38100</xdr:colOff>
      <xdr:row>38</xdr:row>
      <xdr:rowOff>136734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127861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44183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984207"/>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40107</xdr:rowOff>
    </xdr:from>
    <xdr:to>
      <xdr:col>111</xdr:col>
      <xdr:colOff>177800</xdr:colOff>
      <xdr:row>58</xdr:row>
      <xdr:rowOff>49060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98420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49060</xdr:rowOff>
    </xdr:from>
    <xdr:to>
      <xdr:col>107</xdr:col>
      <xdr:colOff>50800</xdr:colOff>
      <xdr:row>58</xdr:row>
      <xdr:rowOff>51232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9931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44183</xdr:rowOff>
    </xdr:from>
    <xdr:to>
      <xdr:col>102</xdr:col>
      <xdr:colOff>114300</xdr:colOff>
      <xdr:row>58</xdr:row>
      <xdr:rowOff>51232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8828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164833</xdr:rowOff>
    </xdr:from>
    <xdr:to>
      <xdr:col>116</xdr:col>
      <xdr:colOff>114300</xdr:colOff>
      <xdr:row>58</xdr:row>
      <xdr:rowOff>94983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143260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1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160757</xdr:rowOff>
    </xdr:from>
    <xdr:to>
      <xdr:col>112</xdr:col>
      <xdr:colOff>38100</xdr:colOff>
      <xdr:row>58</xdr:row>
      <xdr:rowOff>90907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82034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169710</xdr:rowOff>
    </xdr:from>
    <xdr:to>
      <xdr:col>107</xdr:col>
      <xdr:colOff>101600</xdr:colOff>
      <xdr:row>58</xdr:row>
      <xdr:rowOff>99860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90987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432</xdr:rowOff>
    </xdr:from>
    <xdr:to>
      <xdr:col>102</xdr:col>
      <xdr:colOff>165100</xdr:colOff>
      <xdr:row>58</xdr:row>
      <xdr:rowOff>102032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93159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164833</xdr:rowOff>
    </xdr:from>
    <xdr:to>
      <xdr:col>98</xdr:col>
      <xdr:colOff>38100</xdr:colOff>
      <xdr:row>58</xdr:row>
      <xdr:rowOff>94983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86110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150730</xdr:rowOff>
    </xdr:from>
    <xdr:to>
      <xdr:col>116</xdr:col>
      <xdr:colOff>63500</xdr:colOff>
      <xdr:row>72</xdr:row>
      <xdr:rowOff>2959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323680"/>
          <a:ext cx="8382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2959</xdr:rowOff>
    </xdr:from>
    <xdr:to>
      <xdr:col>111</xdr:col>
      <xdr:colOff>177800</xdr:colOff>
      <xdr:row>72</xdr:row>
      <xdr:rowOff>11132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347359"/>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11132</xdr:rowOff>
    </xdr:from>
    <xdr:to>
      <xdr:col>107</xdr:col>
      <xdr:colOff>50800</xdr:colOff>
      <xdr:row>72</xdr:row>
      <xdr:rowOff>15951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35553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15951</xdr:rowOff>
    </xdr:from>
    <xdr:to>
      <xdr:col>102</xdr:col>
      <xdr:colOff>114300</xdr:colOff>
      <xdr:row>72</xdr:row>
      <xdr:rowOff>63119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360351"/>
          <a:ext cx="8890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99930</xdr:rowOff>
    </xdr:from>
    <xdr:to>
      <xdr:col>116</xdr:col>
      <xdr:colOff>114300</xdr:colOff>
      <xdr:row>72</xdr:row>
      <xdr:rowOff>30080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2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37336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123609</xdr:rowOff>
    </xdr:from>
    <xdr:to>
      <xdr:col>112</xdr:col>
      <xdr:colOff>38100</xdr:colOff>
      <xdr:row>72</xdr:row>
      <xdr:rowOff>53759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2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70286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0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131782</xdr:rowOff>
    </xdr:from>
    <xdr:to>
      <xdr:col>107</xdr:col>
      <xdr:colOff>101600</xdr:colOff>
      <xdr:row>72</xdr:row>
      <xdr:rowOff>61932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3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78459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0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136601</xdr:rowOff>
    </xdr:from>
    <xdr:to>
      <xdr:col>102</xdr:col>
      <xdr:colOff>165100</xdr:colOff>
      <xdr:row>72</xdr:row>
      <xdr:rowOff>66751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83278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12319</xdr:rowOff>
    </xdr:from>
    <xdr:to>
      <xdr:col>98</xdr:col>
      <xdr:colOff>38100</xdr:colOff>
      <xdr:row>72</xdr:row>
      <xdr:rowOff>113919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130446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義務的経費について、人件費は減少傾向にあり、増加が懸念されていた扶助費も平成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年度決算では微減となった。公債費については過年度借入に関する償還は進んでおり減少傾向にあるものの、平成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年度は定期償還に加え繰上償還を実施したことにより増嵩することとなった。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経費については類似団体と比較して良い数値とはなっているが、令和３年度をピークに各公共施設等の整備・更新を推進するため増加することが見込まれており、事業内容の精査により費用を圧縮す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また、積立金については、起債の繰上償還を行うため減債基金の取り崩しを行ったが、公共施設等の整備・更新の財源とするため公共施設整備基金を積み立てたことで増額となっている。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事業（皮革排水、集落排水を含む）に対して多額の繰出をしていることから類似団体と大きく乖離した数値を推移している。引き続き維持管理費削減や不明水対策による有収率向上などを着実に実施し、繰出金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76,909
76,358
210.87
36,646,547
35,805,115
675,065
21,025,494
38,499,580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15494</xdr:rowOff>
    </xdr:from>
    <xdr:to>
      <xdr:col>24</xdr:col>
      <xdr:colOff>63500</xdr:colOff>
      <xdr:row>36</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7694"/>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66548</xdr:rowOff>
    </xdr:from>
    <xdr:to>
      <xdr:col>19</xdr:col>
      <xdr:colOff>177800</xdr:colOff>
      <xdr:row>36</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87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140843</xdr:rowOff>
    </xdr:from>
    <xdr:to>
      <xdr:col>15</xdr:col>
      <xdr:colOff>50800</xdr:colOff>
      <xdr:row>36</xdr:row>
      <xdr:rowOff>66548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159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140843</xdr:rowOff>
    </xdr:from>
    <xdr:to>
      <xdr:col>10</xdr:col>
      <xdr:colOff>114300</xdr:colOff>
      <xdr:row>36</xdr:row>
      <xdr:rowOff>10541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159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136144</xdr:rowOff>
    </xdr:from>
    <xdr:to>
      <xdr:col>24</xdr:col>
      <xdr:colOff>114300</xdr:colOff>
      <xdr:row>36</xdr:row>
      <xdr:rowOff>66294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51943</xdr:rowOff>
    </xdr:from>
    <xdr:to>
      <xdr:col>20</xdr:col>
      <xdr:colOff>38100</xdr:colOff>
      <xdr:row>36</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144670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15748</xdr:rowOff>
    </xdr:from>
    <xdr:to>
      <xdr:col>15</xdr:col>
      <xdr:colOff>101600</xdr:colOff>
      <xdr:row>36</xdr:row>
      <xdr:rowOff>117348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108475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90043</xdr:rowOff>
    </xdr:from>
    <xdr:to>
      <xdr:col>10</xdr:col>
      <xdr:colOff>165100</xdr:colOff>
      <xdr:row>36</xdr:row>
      <xdr:rowOff>20193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131191</xdr:rowOff>
    </xdr:from>
    <xdr:to>
      <xdr:col>6</xdr:col>
      <xdr:colOff>38100</xdr:colOff>
      <xdr:row>36</xdr:row>
      <xdr:rowOff>61341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52468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132183</xdr:rowOff>
    </xdr:from>
    <xdr:to>
      <xdr:col>24</xdr:col>
      <xdr:colOff>63500</xdr:colOff>
      <xdr:row>57</xdr:row>
      <xdr:rowOff>76661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33383"/>
          <a:ext cx="838200" cy="1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72766</xdr:rowOff>
    </xdr:from>
    <xdr:to>
      <xdr:col>19</xdr:col>
      <xdr:colOff>177800</xdr:colOff>
      <xdr:row>57</xdr:row>
      <xdr:rowOff>76661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45416"/>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18579</xdr:rowOff>
    </xdr:from>
    <xdr:to>
      <xdr:col>15</xdr:col>
      <xdr:colOff>50800</xdr:colOff>
      <xdr:row>57</xdr:row>
      <xdr:rowOff>72766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1229"/>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18579</xdr:rowOff>
    </xdr:from>
    <xdr:to>
      <xdr:col>10</xdr:col>
      <xdr:colOff>114300</xdr:colOff>
      <xdr:row>57</xdr:row>
      <xdr:rowOff>99306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1229"/>
          <a:ext cx="889000" cy="8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81383</xdr:rowOff>
    </xdr:from>
    <xdr:to>
      <xdr:col>24</xdr:col>
      <xdr:colOff>114300</xdr:colOff>
      <xdr:row>57</xdr:row>
      <xdr:rowOff>11533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104260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25861</xdr:rowOff>
    </xdr:from>
    <xdr:to>
      <xdr:col>20</xdr:col>
      <xdr:colOff>38100</xdr:colOff>
      <xdr:row>57</xdr:row>
      <xdr:rowOff>127461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118588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21966</xdr:rowOff>
    </xdr:from>
    <xdr:to>
      <xdr:col>15</xdr:col>
      <xdr:colOff>101600</xdr:colOff>
      <xdr:row>57</xdr:row>
      <xdr:rowOff>123566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114693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139229</xdr:rowOff>
    </xdr:from>
    <xdr:to>
      <xdr:col>10</xdr:col>
      <xdr:colOff>165100</xdr:colOff>
      <xdr:row>57</xdr:row>
      <xdr:rowOff>69379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85906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48506</xdr:rowOff>
    </xdr:from>
    <xdr:to>
      <xdr:col>6</xdr:col>
      <xdr:colOff>38100</xdr:colOff>
      <xdr:row>57</xdr:row>
      <xdr:rowOff>150106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141233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69990</xdr:rowOff>
    </xdr:from>
    <xdr:to>
      <xdr:col>24</xdr:col>
      <xdr:colOff>63500</xdr:colOff>
      <xdr:row>75</xdr:row>
      <xdr:rowOff>76809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8740"/>
          <a:ext cx="8382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69990</xdr:rowOff>
    </xdr:from>
    <xdr:to>
      <xdr:col>19</xdr:col>
      <xdr:colOff>177800</xdr:colOff>
      <xdr:row>75</xdr:row>
      <xdr:rowOff>169914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8740"/>
          <a:ext cx="889000" cy="9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169914</xdr:rowOff>
    </xdr:from>
    <xdr:to>
      <xdr:col>15</xdr:col>
      <xdr:colOff>50800</xdr:colOff>
      <xdr:row>76</xdr:row>
      <xdr:rowOff>111798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8664"/>
          <a:ext cx="8890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96610</xdr:rowOff>
    </xdr:from>
    <xdr:to>
      <xdr:col>10</xdr:col>
      <xdr:colOff>114300</xdr:colOff>
      <xdr:row>76</xdr:row>
      <xdr:rowOff>111798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26810"/>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26009</xdr:rowOff>
    </xdr:from>
    <xdr:to>
      <xdr:col>24</xdr:col>
      <xdr:colOff>114300</xdr:colOff>
      <xdr:row>75</xdr:row>
      <xdr:rowOff>127609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48886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19190</xdr:rowOff>
    </xdr:from>
    <xdr:to>
      <xdr:col>20</xdr:col>
      <xdr:colOff>38100</xdr:colOff>
      <xdr:row>75</xdr:row>
      <xdr:rowOff>120790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119114</xdr:rowOff>
    </xdr:from>
    <xdr:to>
      <xdr:col>15</xdr:col>
      <xdr:colOff>101600</xdr:colOff>
      <xdr:row>76</xdr:row>
      <xdr:rowOff>49264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40391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7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60998</xdr:rowOff>
    </xdr:from>
    <xdr:to>
      <xdr:col>10</xdr:col>
      <xdr:colOff>165100</xdr:colOff>
      <xdr:row>76</xdr:row>
      <xdr:rowOff>162598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153725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45810</xdr:rowOff>
    </xdr:from>
    <xdr:to>
      <xdr:col>6</xdr:col>
      <xdr:colOff>38100</xdr:colOff>
      <xdr:row>76</xdr:row>
      <xdr:rowOff>147410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163936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8274</xdr:rowOff>
    </xdr:from>
    <xdr:to>
      <xdr:col>24</xdr:col>
      <xdr:colOff>63500</xdr:colOff>
      <xdr:row>97</xdr:row>
      <xdr:rowOff>91466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8924"/>
          <a:ext cx="838200" cy="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126442</xdr:rowOff>
    </xdr:from>
    <xdr:to>
      <xdr:col>19</xdr:col>
      <xdr:colOff>177800</xdr:colOff>
      <xdr:row>97</xdr:row>
      <xdr:rowOff>8274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85642"/>
          <a:ext cx="889000" cy="5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126442</xdr:rowOff>
    </xdr:from>
    <xdr:to>
      <xdr:col>15</xdr:col>
      <xdr:colOff>50800</xdr:colOff>
      <xdr:row>97</xdr:row>
      <xdr:rowOff>52470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5642"/>
          <a:ext cx="8890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26219</xdr:rowOff>
    </xdr:from>
    <xdr:to>
      <xdr:col>10</xdr:col>
      <xdr:colOff>114300</xdr:colOff>
      <xdr:row>97</xdr:row>
      <xdr:rowOff>52470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56869"/>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40666</xdr:rowOff>
    </xdr:from>
    <xdr:to>
      <xdr:col>24</xdr:col>
      <xdr:colOff>114300</xdr:colOff>
      <xdr:row>97</xdr:row>
      <xdr:rowOff>142266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19093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128924</xdr:rowOff>
    </xdr:from>
    <xdr:to>
      <xdr:col>20</xdr:col>
      <xdr:colOff>38100</xdr:colOff>
      <xdr:row>97</xdr:row>
      <xdr:rowOff>59074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75601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75642</xdr:rowOff>
    </xdr:from>
    <xdr:to>
      <xdr:col>15</xdr:col>
      <xdr:colOff>101600</xdr:colOff>
      <xdr:row>97</xdr:row>
      <xdr:rowOff>5792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1670</xdr:rowOff>
    </xdr:from>
    <xdr:to>
      <xdr:col>10</xdr:col>
      <xdr:colOff>165100</xdr:colOff>
      <xdr:row>97</xdr:row>
      <xdr:rowOff>103270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146869</xdr:rowOff>
    </xdr:from>
    <xdr:to>
      <xdr:col>6</xdr:col>
      <xdr:colOff>38100</xdr:colOff>
      <xdr:row>97</xdr:row>
      <xdr:rowOff>77019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104998</xdr:rowOff>
    </xdr:from>
    <xdr:to>
      <xdr:col>55</xdr:col>
      <xdr:colOff>0</xdr:colOff>
      <xdr:row>38</xdr:row>
      <xdr:rowOff>110759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20098"/>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99101</xdr:rowOff>
    </xdr:from>
    <xdr:to>
      <xdr:col>50</xdr:col>
      <xdr:colOff>114300</xdr:colOff>
      <xdr:row>38</xdr:row>
      <xdr:rowOff>104998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14201"/>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88357</xdr:rowOff>
    </xdr:from>
    <xdr:to>
      <xdr:col>45</xdr:col>
      <xdr:colOff>177800</xdr:colOff>
      <xdr:row>38</xdr:row>
      <xdr:rowOff>99101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034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88357</xdr:rowOff>
    </xdr:from>
    <xdr:to>
      <xdr:col>41</xdr:col>
      <xdr:colOff>50800</xdr:colOff>
      <xdr:row>38</xdr:row>
      <xdr:rowOff>90002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3457"/>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59959</xdr:rowOff>
    </xdr:from>
    <xdr:to>
      <xdr:col>55</xdr:col>
      <xdr:colOff>50800</xdr:colOff>
      <xdr:row>38</xdr:row>
      <xdr:rowOff>161559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54198</xdr:rowOff>
    </xdr:from>
    <xdr:to>
      <xdr:col>50</xdr:col>
      <xdr:colOff>165100</xdr:colOff>
      <xdr:row>38</xdr:row>
      <xdr:rowOff>155798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146925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6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48301</xdr:rowOff>
    </xdr:from>
    <xdr:to>
      <xdr:col>46</xdr:col>
      <xdr:colOff>38100</xdr:colOff>
      <xdr:row>38</xdr:row>
      <xdr:rowOff>149901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141028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5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37557</xdr:rowOff>
    </xdr:from>
    <xdr:to>
      <xdr:col>41</xdr:col>
      <xdr:colOff>101600</xdr:colOff>
      <xdr:row>38</xdr:row>
      <xdr:rowOff>139157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130284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64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39202</xdr:rowOff>
    </xdr:from>
    <xdr:to>
      <xdr:col>36</xdr:col>
      <xdr:colOff>165100</xdr:colOff>
      <xdr:row>38</xdr:row>
      <xdr:rowOff>140802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131929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120672</xdr:rowOff>
    </xdr:from>
    <xdr:to>
      <xdr:col>55</xdr:col>
      <xdr:colOff>0</xdr:colOff>
      <xdr:row>58</xdr:row>
      <xdr:rowOff>127828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64772"/>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117587</xdr:rowOff>
    </xdr:from>
    <xdr:to>
      <xdr:col>50</xdr:col>
      <xdr:colOff>114300</xdr:colOff>
      <xdr:row>58</xdr:row>
      <xdr:rowOff>127828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6168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96929</xdr:rowOff>
    </xdr:from>
    <xdr:to>
      <xdr:col>45</xdr:col>
      <xdr:colOff>177800</xdr:colOff>
      <xdr:row>58</xdr:row>
      <xdr:rowOff>117587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41029"/>
          <a:ext cx="8890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96929</xdr:rowOff>
    </xdr:from>
    <xdr:to>
      <xdr:col>41</xdr:col>
      <xdr:colOff>50800</xdr:colOff>
      <xdr:row>58</xdr:row>
      <xdr:rowOff>126319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4102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69872</xdr:rowOff>
    </xdr:from>
    <xdr:to>
      <xdr:col>55</xdr:col>
      <xdr:colOff>50800</xdr:colOff>
      <xdr:row>59</xdr:row>
      <xdr:rowOff>22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77028</xdr:rowOff>
    </xdr:from>
    <xdr:to>
      <xdr:col>50</xdr:col>
      <xdr:colOff>165100</xdr:colOff>
      <xdr:row>59</xdr:row>
      <xdr:rowOff>7178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2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169755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10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66787</xdr:rowOff>
    </xdr:from>
    <xdr:to>
      <xdr:col>46</xdr:col>
      <xdr:colOff>38100</xdr:colOff>
      <xdr:row>58</xdr:row>
      <xdr:rowOff>168387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7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46129</xdr:rowOff>
    </xdr:from>
    <xdr:to>
      <xdr:col>41</xdr:col>
      <xdr:colOff>101600</xdr:colOff>
      <xdr:row>58</xdr:row>
      <xdr:rowOff>147729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164256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75519</xdr:rowOff>
    </xdr:from>
    <xdr:to>
      <xdr:col>36</xdr:col>
      <xdr:colOff>165100</xdr:colOff>
      <xdr:row>59</xdr:row>
      <xdr:rowOff>5669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22196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165570</xdr:rowOff>
    </xdr:from>
    <xdr:to>
      <xdr:col>55</xdr:col>
      <xdr:colOff>0</xdr:colOff>
      <xdr:row>78</xdr:row>
      <xdr:rowOff>49479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7220"/>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165570</xdr:rowOff>
    </xdr:from>
    <xdr:to>
      <xdr:col>50</xdr:col>
      <xdr:colOff>114300</xdr:colOff>
      <xdr:row>78</xdr:row>
      <xdr:rowOff>4787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722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46374</xdr:rowOff>
    </xdr:from>
    <xdr:to>
      <xdr:col>45</xdr:col>
      <xdr:colOff>177800</xdr:colOff>
      <xdr:row>78</xdr:row>
      <xdr:rowOff>4787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48024"/>
          <a:ext cx="889000" cy="12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46374</xdr:rowOff>
    </xdr:from>
    <xdr:to>
      <xdr:col>41</xdr:col>
      <xdr:colOff>50800</xdr:colOff>
      <xdr:row>77</xdr:row>
      <xdr:rowOff>84074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48024"/>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114770</xdr:rowOff>
    </xdr:from>
    <xdr:to>
      <xdr:col>50</xdr:col>
      <xdr:colOff>165100</xdr:colOff>
      <xdr:row>78</xdr:row>
      <xdr:rowOff>44920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36047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125437</xdr:rowOff>
    </xdr:from>
    <xdr:to>
      <xdr:col>46</xdr:col>
      <xdr:colOff>38100</xdr:colOff>
      <xdr:row>78</xdr:row>
      <xdr:rowOff>55587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46714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167024</xdr:rowOff>
    </xdr:from>
    <xdr:to>
      <xdr:col>41</xdr:col>
      <xdr:colOff>101600</xdr:colOff>
      <xdr:row>77</xdr:row>
      <xdr:rowOff>97174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113701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7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33274</xdr:rowOff>
    </xdr:from>
    <xdr:to>
      <xdr:col>36</xdr:col>
      <xdr:colOff>165100</xdr:colOff>
      <xdr:row>77</xdr:row>
      <xdr:rowOff>134874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151401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103997</xdr:rowOff>
    </xdr:from>
    <xdr:to>
      <xdr:col>55</xdr:col>
      <xdr:colOff>0</xdr:colOff>
      <xdr:row>97</xdr:row>
      <xdr:rowOff>115926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34647"/>
          <a:ext cx="8382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95653</xdr:rowOff>
    </xdr:from>
    <xdr:to>
      <xdr:col>50</xdr:col>
      <xdr:colOff>114300</xdr:colOff>
      <xdr:row>97</xdr:row>
      <xdr:rowOff>103997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2630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95653</xdr:rowOff>
    </xdr:from>
    <xdr:to>
      <xdr:col>45</xdr:col>
      <xdr:colOff>177800</xdr:colOff>
      <xdr:row>97</xdr:row>
      <xdr:rowOff>114965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26303"/>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104690</xdr:rowOff>
    </xdr:from>
    <xdr:to>
      <xdr:col>41</xdr:col>
      <xdr:colOff>50800</xdr:colOff>
      <xdr:row>97</xdr:row>
      <xdr:rowOff>114965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5340"/>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65126</xdr:rowOff>
    </xdr:from>
    <xdr:to>
      <xdr:col>55</xdr:col>
      <xdr:colOff>50800</xdr:colOff>
      <xdr:row>97</xdr:row>
      <xdr:rowOff>166726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88003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53197</xdr:rowOff>
    </xdr:from>
    <xdr:to>
      <xdr:col>50</xdr:col>
      <xdr:colOff>165100</xdr:colOff>
      <xdr:row>97</xdr:row>
      <xdr:rowOff>154797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171324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45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44853</xdr:rowOff>
    </xdr:from>
    <xdr:to>
      <xdr:col>46</xdr:col>
      <xdr:colOff>38100</xdr:colOff>
      <xdr:row>97</xdr:row>
      <xdr:rowOff>146453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162980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64165</xdr:rowOff>
    </xdr:from>
    <xdr:to>
      <xdr:col>41</xdr:col>
      <xdr:colOff>101600</xdr:colOff>
      <xdr:row>97</xdr:row>
      <xdr:rowOff>165765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10842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53890</xdr:rowOff>
    </xdr:from>
    <xdr:to>
      <xdr:col>36</xdr:col>
      <xdr:colOff>165100</xdr:colOff>
      <xdr:row>97</xdr:row>
      <xdr:rowOff>155490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125573</xdr:rowOff>
    </xdr:from>
    <xdr:to>
      <xdr:col>85</xdr:col>
      <xdr:colOff>127000</xdr:colOff>
      <xdr:row>37</xdr:row>
      <xdr:rowOff>127127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6922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125573</xdr:rowOff>
    </xdr:from>
    <xdr:to>
      <xdr:col>81</xdr:col>
      <xdr:colOff>50800</xdr:colOff>
      <xdr:row>37</xdr:row>
      <xdr:rowOff>146969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9223"/>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61290</xdr:rowOff>
    </xdr:from>
    <xdr:to>
      <xdr:col>76</xdr:col>
      <xdr:colOff>114300</xdr:colOff>
      <xdr:row>37</xdr:row>
      <xdr:rowOff>146969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33490"/>
          <a:ext cx="889000" cy="25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2037</xdr:rowOff>
    </xdr:from>
    <xdr:to>
      <xdr:col>71</xdr:col>
      <xdr:colOff>177800</xdr:colOff>
      <xdr:row>36</xdr:row>
      <xdr:rowOff>61290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174237"/>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76327</xdr:rowOff>
    </xdr:from>
    <xdr:to>
      <xdr:col>85</xdr:col>
      <xdr:colOff>177800</xdr:colOff>
      <xdr:row>38</xdr:row>
      <xdr:rowOff>6477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54754</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74773</xdr:rowOff>
    </xdr:from>
    <xdr:to>
      <xdr:col>81</xdr:col>
      <xdr:colOff>101600</xdr:colOff>
      <xdr:row>38</xdr:row>
      <xdr:rowOff>4922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167499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96169</xdr:rowOff>
    </xdr:from>
    <xdr:to>
      <xdr:col>76</xdr:col>
      <xdr:colOff>165100</xdr:colOff>
      <xdr:row>38</xdr:row>
      <xdr:rowOff>26319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10490</xdr:rowOff>
    </xdr:from>
    <xdr:to>
      <xdr:col>72</xdr:col>
      <xdr:colOff>38100</xdr:colOff>
      <xdr:row>36</xdr:row>
      <xdr:rowOff>112090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128617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122687</xdr:rowOff>
    </xdr:from>
    <xdr:to>
      <xdr:col>67</xdr:col>
      <xdr:colOff>101600</xdr:colOff>
      <xdr:row>36</xdr:row>
      <xdr:rowOff>52837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69364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149423</xdr:rowOff>
    </xdr:from>
    <xdr:to>
      <xdr:col>85</xdr:col>
      <xdr:colOff>127000</xdr:colOff>
      <xdr:row>57</xdr:row>
      <xdr:rowOff>114051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50623"/>
          <a:ext cx="838200" cy="13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115484</xdr:rowOff>
    </xdr:from>
    <xdr:to>
      <xdr:col>81</xdr:col>
      <xdr:colOff>50800</xdr:colOff>
      <xdr:row>57</xdr:row>
      <xdr:rowOff>114051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45234"/>
          <a:ext cx="889000" cy="34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115484</xdr:rowOff>
    </xdr:from>
    <xdr:to>
      <xdr:col>76</xdr:col>
      <xdr:colOff>114300</xdr:colOff>
      <xdr:row>57</xdr:row>
      <xdr:rowOff>92852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45234"/>
          <a:ext cx="889000" cy="3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92852</xdr:rowOff>
    </xdr:from>
    <xdr:to>
      <xdr:col>71</xdr:col>
      <xdr:colOff>177800</xdr:colOff>
      <xdr:row>57</xdr:row>
      <xdr:rowOff>159893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65502"/>
          <a:ext cx="889000" cy="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98623</xdr:rowOff>
    </xdr:from>
    <xdr:to>
      <xdr:col>85</xdr:col>
      <xdr:colOff>177800</xdr:colOff>
      <xdr:row>57</xdr:row>
      <xdr:rowOff>28773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121500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63251</xdr:rowOff>
    </xdr:from>
    <xdr:to>
      <xdr:col>81</xdr:col>
      <xdr:colOff>101600</xdr:colOff>
      <xdr:row>57</xdr:row>
      <xdr:rowOff>164851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155978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64684</xdr:rowOff>
    </xdr:from>
    <xdr:to>
      <xdr:col>76</xdr:col>
      <xdr:colOff>165100</xdr:colOff>
      <xdr:row>55</xdr:row>
      <xdr:rowOff>166284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11361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6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42052</xdr:rowOff>
    </xdr:from>
    <xdr:to>
      <xdr:col>72</xdr:col>
      <xdr:colOff>38100</xdr:colOff>
      <xdr:row>57</xdr:row>
      <xdr:rowOff>143652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134779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109093</xdr:rowOff>
    </xdr:from>
    <xdr:to>
      <xdr:col>67</xdr:col>
      <xdr:colOff>101600</xdr:colOff>
      <xdr:row>58</xdr:row>
      <xdr:rowOff>39243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30370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36297</xdr:rowOff>
    </xdr:from>
    <xdr:to>
      <xdr:col>85</xdr:col>
      <xdr:colOff>127000</xdr:colOff>
      <xdr:row>79</xdr:row>
      <xdr:rowOff>44438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80847"/>
          <a:ext cx="8382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44438</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713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42583</xdr:rowOff>
    </xdr:from>
    <xdr:to>
      <xdr:col>71</xdr:col>
      <xdr:colOff>177800</xdr:colOff>
      <xdr:row>79</xdr:row>
      <xdr:rowOff>43396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7133"/>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156947</xdr:rowOff>
    </xdr:from>
    <xdr:to>
      <xdr:col>85</xdr:col>
      <xdr:colOff>177800</xdr:colOff>
      <xdr:row>79</xdr:row>
      <xdr:rowOff>87097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165088</xdr:rowOff>
    </xdr:from>
    <xdr:to>
      <xdr:col>81</xdr:col>
      <xdr:colOff>101600</xdr:colOff>
      <xdr:row>79</xdr:row>
      <xdr:rowOff>95238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86365</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163233</xdr:rowOff>
    </xdr:from>
    <xdr:to>
      <xdr:col>72</xdr:col>
      <xdr:colOff>38100</xdr:colOff>
      <xdr:row>79</xdr:row>
      <xdr:rowOff>93383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84510</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2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164046</xdr:rowOff>
    </xdr:from>
    <xdr:to>
      <xdr:col>67</xdr:col>
      <xdr:colOff>101600</xdr:colOff>
      <xdr:row>79</xdr:row>
      <xdr:rowOff>94196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85323</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29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158282</xdr:rowOff>
    </xdr:from>
    <xdr:to>
      <xdr:col>85</xdr:col>
      <xdr:colOff>127000</xdr:colOff>
      <xdr:row>95</xdr:row>
      <xdr:rowOff>30331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274582"/>
          <a:ext cx="8382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30004</xdr:rowOff>
    </xdr:from>
    <xdr:to>
      <xdr:col>81</xdr:col>
      <xdr:colOff>50800</xdr:colOff>
      <xdr:row>95</xdr:row>
      <xdr:rowOff>30331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1775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4711</xdr:rowOff>
    </xdr:from>
    <xdr:to>
      <xdr:col>76</xdr:col>
      <xdr:colOff>114300</xdr:colOff>
      <xdr:row>95</xdr:row>
      <xdr:rowOff>30004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292461"/>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165140</xdr:rowOff>
    </xdr:from>
    <xdr:to>
      <xdr:col>71</xdr:col>
      <xdr:colOff>177800</xdr:colOff>
      <xdr:row>95</xdr:row>
      <xdr:rowOff>4711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81440"/>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107482</xdr:rowOff>
    </xdr:from>
    <xdr:to>
      <xdr:col>85</xdr:col>
      <xdr:colOff>177800</xdr:colOff>
      <xdr:row>95</xdr:row>
      <xdr:rowOff>37632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130359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0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150981</xdr:rowOff>
    </xdr:from>
    <xdr:to>
      <xdr:col>81</xdr:col>
      <xdr:colOff>101600</xdr:colOff>
      <xdr:row>95</xdr:row>
      <xdr:rowOff>81131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97658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150654</xdr:rowOff>
    </xdr:from>
    <xdr:to>
      <xdr:col>76</xdr:col>
      <xdr:colOff>165100</xdr:colOff>
      <xdr:row>95</xdr:row>
      <xdr:rowOff>80804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97331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125361</xdr:rowOff>
    </xdr:from>
    <xdr:to>
      <xdr:col>72</xdr:col>
      <xdr:colOff>38100</xdr:colOff>
      <xdr:row>95</xdr:row>
      <xdr:rowOff>55511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72038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114340</xdr:rowOff>
    </xdr:from>
    <xdr:to>
      <xdr:col>67</xdr:col>
      <xdr:colOff>101600</xdr:colOff>
      <xdr:row>95</xdr:row>
      <xdr:rowOff>44490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61017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見ると、多くの科目で類似団体内で中位程度である一方で、土木費が他の類似団体の中で６番目に大きな金額となっているという特徴がある。土木費が高額になっているのは、下水道事業への繰出金が影響しているものであり、引き続き維持管理経費や下水道使用料の見直し等を進め、繰出金を削減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科目別に見ると、議会費は議会</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整備等により前年度比で増加、総務費は本庁舎整備事業の外、公共施設整備基金を積み立てたことなどにより大幅に増加、教育費は小学校の大規模改修事業の外、中学校の屋内運動場整備事業により増加、公債費については過年度借入に関する償還は進んでおり減少傾向にあ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年度は定期償還に加え繰上償還を実施したことにより増嵩することとなった。</a:t>
          </a:r>
        </a:p>
        <a:p>
          <a:r>
            <a:rPr kumimoji="1" lang="ja-JP" altLang="en-US" sz="1300">
              <a:latin typeface="ＭＳ Ｐゴシック" panose="020B0600070205080204" pitchFamily="50" charset="-128"/>
              <a:ea typeface="ＭＳ Ｐゴシック" panose="020B0600070205080204" pitchFamily="50" charset="-128"/>
            </a:rPr>
            <a:t>。その他の款においてはおおむね前年度比で減少している。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年度は公共施設の計画的な整備を図ることを目的とし、財政調整基金を取り崩し公共施設整備基金に積み替えを行ったことから、実質単年度収支は前年度比</a:t>
          </a:r>
          <a:r>
            <a:rPr kumimoji="1" lang="en-US" altLang="ja-JP" sz="1350">
              <a:latin typeface="ＭＳ ゴシック" pitchFamily="49" charset="-128"/>
              <a:ea typeface="ＭＳ ゴシック" pitchFamily="49" charset="-128"/>
            </a:rPr>
            <a:t>6.83</a:t>
          </a:r>
          <a:r>
            <a:rPr kumimoji="1" lang="ja-JP" altLang="en-US" sz="1350">
              <a:latin typeface="ＭＳ ゴシック" pitchFamily="49" charset="-128"/>
              <a:ea typeface="ＭＳ ゴシック" pitchFamily="49" charset="-128"/>
            </a:rPr>
            <a:t>減の▲</a:t>
          </a:r>
          <a:r>
            <a:rPr kumimoji="1" lang="en-US" altLang="ja-JP" sz="1350">
              <a:latin typeface="ＭＳ ゴシック" pitchFamily="49" charset="-128"/>
              <a:ea typeface="ＭＳ ゴシック" pitchFamily="49" charset="-128"/>
            </a:rPr>
            <a:t>5.37</a:t>
          </a:r>
          <a:r>
            <a:rPr kumimoji="1" lang="ja-JP" altLang="en-US" sz="1350">
              <a:latin typeface="ＭＳ ゴシック" pitchFamily="49" charset="-128"/>
              <a:ea typeface="ＭＳ ゴシック" pitchFamily="49" charset="-128"/>
            </a:rPr>
            <a:t>となった。</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令和２年度を最後に、普通交付税の合併算定替えが終了することから、税収をはじめとした自主財源の確保に努めるとともに、歳出面でも行財政改革に取り組み、持続可能な財政運営を目指す。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年度以降、病院事業において赤字が生じていたが、医師の確保や病床転換等の経営見直しを続けたことで、平成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年度に赤字は解消された。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他の会計でも赤字は生じていないため、今後も連結実質赤字額が生じないよう健全な財政を保っていく。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2"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36646547</v>
      </c>
      <c r="BO4" s="423"/>
      <c r="BP4" s="423"/>
      <c r="BQ4" s="423"/>
      <c r="BR4" s="423"/>
      <c r="BS4" s="423"/>
      <c r="BT4" s="423"/>
      <c r="BU4" s="424"/>
      <c r="BV4" s="422">
        <v>34707297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3.1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35805115</v>
      </c>
      <c r="BO5" s="428"/>
      <c r="BP5" s="428"/>
      <c r="BQ5" s="428"/>
      <c r="BR5" s="428"/>
      <c r="BS5" s="428"/>
      <c r="BT5" s="428"/>
      <c r="BU5" s="429"/>
      <c r="BV5" s="427">
        <v>33936187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87.4</v>
      </c>
      <c r="CU5" s="398"/>
      <c r="CV5" s="398"/>
      <c r="CW5" s="398"/>
      <c r="CX5" s="398"/>
      <c r="CY5" s="398"/>
      <c r="CZ5" s="398"/>
      <c r="DA5" s="399"/>
      <c r="DB5" s="397">
        <v>86.8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841432</v>
      </c>
      <c r="BO6" s="428"/>
      <c r="BP6" s="428"/>
      <c r="BQ6" s="428"/>
      <c r="BR6" s="428"/>
      <c r="BS6" s="428"/>
      <c r="BT6" s="428"/>
      <c r="BU6" s="429"/>
      <c r="BV6" s="427">
        <v>771110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92.6</v>
      </c>
      <c r="CU6" s="578"/>
      <c r="CV6" s="578"/>
      <c r="CW6" s="578"/>
      <c r="CX6" s="578"/>
      <c r="CY6" s="578"/>
      <c r="CZ6" s="578"/>
      <c r="DA6" s="579"/>
      <c r="DB6" s="577">
        <v>92.1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166367</v>
      </c>
      <c r="BO7" s="428"/>
      <c r="BP7" s="428"/>
      <c r="BQ7" s="428"/>
      <c r="BR7" s="428"/>
      <c r="BS7" s="428"/>
      <c r="BT7" s="428"/>
      <c r="BU7" s="429"/>
      <c r="BV7" s="427">
        <v>118013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21025494</v>
      </c>
      <c r="CU7" s="428"/>
      <c r="CV7" s="428"/>
      <c r="CW7" s="428"/>
      <c r="CX7" s="428"/>
      <c r="CY7" s="428"/>
      <c r="CZ7" s="428"/>
      <c r="DA7" s="429"/>
      <c r="DB7" s="427">
        <v>21255965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675065</v>
      </c>
      <c r="BO8" s="428"/>
      <c r="BP8" s="428"/>
      <c r="BQ8" s="428"/>
      <c r="BR8" s="428"/>
      <c r="BS8" s="428"/>
      <c r="BT8" s="428"/>
      <c r="BU8" s="429"/>
      <c r="BV8" s="427">
        <v>653097</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0.56999999999999995</v>
      </c>
      <c r="CU8" s="541"/>
      <c r="CV8" s="541"/>
      <c r="CW8" s="541"/>
      <c r="CX8" s="541"/>
      <c r="CY8" s="541"/>
      <c r="CZ8" s="541"/>
      <c r="DA8" s="542"/>
      <c r="DB8" s="540">
        <v>0.56999999999999995</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77419</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21968</v>
      </c>
      <c r="BO9" s="428"/>
      <c r="BP9" s="428"/>
      <c r="BQ9" s="428"/>
      <c r="BR9" s="428"/>
      <c r="BS9" s="428"/>
      <c r="BT9" s="428"/>
      <c r="BU9" s="429"/>
      <c r="BV9" s="427">
        <v>-110418</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13.8</v>
      </c>
      <c r="CU9" s="398"/>
      <c r="CV9" s="398"/>
      <c r="CW9" s="398"/>
      <c r="CX9" s="398"/>
      <c r="CY9" s="398"/>
      <c r="CZ9" s="398"/>
      <c r="DA9" s="399"/>
      <c r="DB9" s="397">
        <v>14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80518</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26788</v>
      </c>
      <c r="BO10" s="428"/>
      <c r="BP10" s="428"/>
      <c r="BQ10" s="428"/>
      <c r="BR10" s="428"/>
      <c r="BS10" s="428"/>
      <c r="BT10" s="428"/>
      <c r="BU10" s="429"/>
      <c r="BV10" s="427">
        <v>421767</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128</v>
      </c>
      <c r="AV11" s="485"/>
      <c r="AW11" s="485"/>
      <c r="AX11" s="485"/>
      <c r="AY11" s="407" t="s">
        <v>129</v>
      </c>
      <c r="AZ11" s="408"/>
      <c r="BA11" s="408"/>
      <c r="BB11" s="408"/>
      <c r="BC11" s="408"/>
      <c r="BD11" s="408"/>
      <c r="BE11" s="408"/>
      <c r="BF11" s="408"/>
      <c r="BG11" s="408"/>
      <c r="BH11" s="408"/>
      <c r="BI11" s="408"/>
      <c r="BJ11" s="408"/>
      <c r="BK11" s="408"/>
      <c r="BL11" s="408"/>
      <c r="BM11" s="409"/>
      <c r="BN11" s="427">
        <v>321227</v>
      </c>
      <c r="BO11" s="428"/>
      <c r="BP11" s="428"/>
      <c r="BQ11" s="428"/>
      <c r="BR11" s="428"/>
      <c r="BS11" s="428"/>
      <c r="BT11" s="428"/>
      <c r="BU11" s="429"/>
      <c r="BV11" s="427">
        <v>0</v>
      </c>
      <c r="BW11" s="428"/>
      <c r="BX11" s="428"/>
      <c r="BY11" s="428"/>
      <c r="BZ11" s="428"/>
      <c r="CA11" s="428"/>
      <c r="CB11" s="428"/>
      <c r="CC11" s="429"/>
      <c r="CD11" s="436" t="s">
        <v>130</v>
      </c>
      <c r="CE11" s="437"/>
      <c r="CF11" s="437"/>
      <c r="CG11" s="437"/>
      <c r="CH11" s="437"/>
      <c r="CI11" s="437"/>
      <c r="CJ11" s="437"/>
      <c r="CK11" s="437"/>
      <c r="CL11" s="437"/>
      <c r="CM11" s="437"/>
      <c r="CN11" s="437"/>
      <c r="CO11" s="437"/>
      <c r="CP11" s="437"/>
      <c r="CQ11" s="437"/>
      <c r="CR11" s="437"/>
      <c r="CS11" s="438"/>
      <c r="CT11" s="540" t="s">
        <v>131</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76909</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117</v>
      </c>
      <c r="AV12" s="485"/>
      <c r="AW12" s="485"/>
      <c r="AX12" s="485"/>
      <c r="AY12" s="407" t="s">
        <v>137</v>
      </c>
      <c r="AZ12" s="408"/>
      <c r="BA12" s="408"/>
      <c r="BB12" s="408"/>
      <c r="BC12" s="408"/>
      <c r="BD12" s="408"/>
      <c r="BE12" s="408"/>
      <c r="BF12" s="408"/>
      <c r="BG12" s="408"/>
      <c r="BH12" s="408"/>
      <c r="BI12" s="408"/>
      <c r="BJ12" s="408"/>
      <c r="BK12" s="408"/>
      <c r="BL12" s="408"/>
      <c r="BM12" s="409"/>
      <c r="BN12" s="427">
        <v>1500000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76358</v>
      </c>
      <c r="S13" s="531"/>
      <c r="T13" s="531"/>
      <c r="U13" s="531"/>
      <c r="V13" s="532"/>
      <c r="W13" s="518" t="s">
        <v>141</v>
      </c>
      <c r="X13" s="440"/>
      <c r="Y13" s="440"/>
      <c r="Z13" s="440"/>
      <c r="AA13" s="440"/>
      <c r="AB13" s="441"/>
      <c r="AC13" s="403">
        <v>1023</v>
      </c>
      <c r="AD13" s="404"/>
      <c r="AE13" s="404"/>
      <c r="AF13" s="404"/>
      <c r="AG13" s="405"/>
      <c r="AH13" s="403">
        <v>1007</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-1130017</v>
      </c>
      <c r="BO13" s="428"/>
      <c r="BP13" s="428"/>
      <c r="BQ13" s="428"/>
      <c r="BR13" s="428"/>
      <c r="BS13" s="428"/>
      <c r="BT13" s="428"/>
      <c r="BU13" s="429"/>
      <c r="BV13" s="427">
        <v>311349</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11.8</v>
      </c>
      <c r="CU13" s="398"/>
      <c r="CV13" s="398"/>
      <c r="CW13" s="398"/>
      <c r="CX13" s="398"/>
      <c r="CY13" s="398"/>
      <c r="CZ13" s="398"/>
      <c r="DA13" s="399"/>
      <c r="DB13" s="397">
        <v>12.4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77499</v>
      </c>
      <c r="S14" s="531"/>
      <c r="T14" s="531"/>
      <c r="U14" s="531"/>
      <c r="V14" s="532"/>
      <c r="W14" s="533"/>
      <c r="X14" s="443"/>
      <c r="Y14" s="443"/>
      <c r="Z14" s="443"/>
      <c r="AA14" s="443"/>
      <c r="AB14" s="444"/>
      <c r="AC14" s="523">
        <v>3</v>
      </c>
      <c r="AD14" s="524"/>
      <c r="AE14" s="524"/>
      <c r="AF14" s="524"/>
      <c r="AG14" s="525"/>
      <c r="AH14" s="523">
        <v>2.8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15.4</v>
      </c>
      <c r="CU14" s="535"/>
      <c r="CV14" s="535"/>
      <c r="CW14" s="535"/>
      <c r="CX14" s="535"/>
      <c r="CY14" s="535"/>
      <c r="CZ14" s="535"/>
      <c r="DA14" s="536"/>
      <c r="DB14" s="534">
        <v>24.3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77007</v>
      </c>
      <c r="S15" s="531"/>
      <c r="T15" s="531"/>
      <c r="U15" s="531"/>
      <c r="V15" s="532"/>
      <c r="W15" s="518" t="s">
        <v>148</v>
      </c>
      <c r="X15" s="440"/>
      <c r="Y15" s="440"/>
      <c r="Z15" s="440"/>
      <c r="AA15" s="440"/>
      <c r="AB15" s="441"/>
      <c r="AC15" s="403">
        <v>12844</v>
      </c>
      <c r="AD15" s="404"/>
      <c r="AE15" s="404"/>
      <c r="AF15" s="404"/>
      <c r="AG15" s="405"/>
      <c r="AH15" s="403">
        <v>13603</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9485740</v>
      </c>
      <c r="BO15" s="423"/>
      <c r="BP15" s="423"/>
      <c r="BQ15" s="423"/>
      <c r="BR15" s="423"/>
      <c r="BS15" s="423"/>
      <c r="BT15" s="423"/>
      <c r="BU15" s="424"/>
      <c r="BV15" s="422">
        <v>9460374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37.200000000000003</v>
      </c>
      <c r="AD16" s="524"/>
      <c r="AE16" s="524"/>
      <c r="AF16" s="524"/>
      <c r="AG16" s="525"/>
      <c r="AH16" s="523">
        <v>38.4</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16644288</v>
      </c>
      <c r="BO16" s="428"/>
      <c r="BP16" s="428"/>
      <c r="BQ16" s="428"/>
      <c r="BR16" s="428"/>
      <c r="BS16" s="428"/>
      <c r="BT16" s="428"/>
      <c r="BU16" s="429"/>
      <c r="BV16" s="427">
        <v>16588142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152</v>
      </c>
      <c r="S17" s="516"/>
      <c r="T17" s="516"/>
      <c r="U17" s="516"/>
      <c r="V17" s="517"/>
      <c r="W17" s="518" t="s">
        <v>155</v>
      </c>
      <c r="X17" s="440"/>
      <c r="Y17" s="440"/>
      <c r="Z17" s="440"/>
      <c r="AA17" s="440"/>
      <c r="AB17" s="441"/>
      <c r="AC17" s="403">
        <v>20653</v>
      </c>
      <c r="AD17" s="404"/>
      <c r="AE17" s="404"/>
      <c r="AF17" s="404"/>
      <c r="AG17" s="405"/>
      <c r="AH17" s="403">
        <v>20775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12143325</v>
      </c>
      <c r="BO17" s="428"/>
      <c r="BP17" s="428"/>
      <c r="BQ17" s="428"/>
      <c r="BR17" s="428"/>
      <c r="BS17" s="428"/>
      <c r="BT17" s="428"/>
      <c r="BU17" s="429"/>
      <c r="BV17" s="427">
        <v>12093063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210.87</v>
      </c>
      <c r="M18" s="492"/>
      <c r="N18" s="492"/>
      <c r="O18" s="492"/>
      <c r="P18" s="492"/>
      <c r="Q18" s="492"/>
      <c r="R18" s="493"/>
      <c r="S18" s="493"/>
      <c r="T18" s="493"/>
      <c r="U18" s="493"/>
      <c r="V18" s="494"/>
      <c r="W18" s="508"/>
      <c r="X18" s="509"/>
      <c r="Y18" s="509"/>
      <c r="Z18" s="509"/>
      <c r="AA18" s="509"/>
      <c r="AB18" s="519"/>
      <c r="AC18" s="391">
        <v>59.8</v>
      </c>
      <c r="AD18" s="392"/>
      <c r="AE18" s="392"/>
      <c r="AF18" s="392"/>
      <c r="AG18" s="495"/>
      <c r="AH18" s="391">
        <v>58.7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18638914</v>
      </c>
      <c r="BO18" s="428"/>
      <c r="BP18" s="428"/>
      <c r="BQ18" s="428"/>
      <c r="BR18" s="428"/>
      <c r="BS18" s="428"/>
      <c r="BT18" s="428"/>
      <c r="BU18" s="429"/>
      <c r="BV18" s="427">
        <v>18827405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367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26503175</v>
      </c>
      <c r="BO19" s="428"/>
      <c r="BP19" s="428"/>
      <c r="BQ19" s="428"/>
      <c r="BR19" s="428"/>
      <c r="BS19" s="428"/>
      <c r="BT19" s="428"/>
      <c r="BU19" s="429"/>
      <c r="BV19" s="427">
        <v>24612271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27297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38499580</v>
      </c>
      <c r="BO23" s="428"/>
      <c r="BP23" s="428"/>
      <c r="BQ23" s="428"/>
      <c r="BR23" s="428"/>
      <c r="BS23" s="428"/>
      <c r="BT23" s="428"/>
      <c r="BU23" s="429"/>
      <c r="BV23" s="427">
        <v>38604068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7720</v>
      </c>
      <c r="R24" s="404"/>
      <c r="S24" s="404"/>
      <c r="T24" s="404"/>
      <c r="U24" s="404"/>
      <c r="V24" s="405"/>
      <c r="W24" s="469"/>
      <c r="X24" s="460"/>
      <c r="Y24" s="461"/>
      <c r="Z24" s="400" t="s">
        <v>171</v>
      </c>
      <c r="AA24" s="401"/>
      <c r="AB24" s="401"/>
      <c r="AC24" s="401"/>
      <c r="AD24" s="401"/>
      <c r="AE24" s="401"/>
      <c r="AF24" s="401"/>
      <c r="AG24" s="402"/>
      <c r="AH24" s="403">
        <v>442</v>
      </c>
      <c r="AI24" s="404"/>
      <c r="AJ24" s="404"/>
      <c r="AK24" s="404"/>
      <c r="AL24" s="405"/>
      <c r="AM24" s="403">
        <v>1412190</v>
      </c>
      <c r="AN24" s="404"/>
      <c r="AO24" s="404"/>
      <c r="AP24" s="404"/>
      <c r="AQ24" s="404"/>
      <c r="AR24" s="405"/>
      <c r="AS24" s="403">
        <v>3195</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26750769</v>
      </c>
      <c r="BO24" s="428"/>
      <c r="BP24" s="428"/>
      <c r="BQ24" s="428"/>
      <c r="BR24" s="428"/>
      <c r="BS24" s="428"/>
      <c r="BT24" s="428"/>
      <c r="BU24" s="429"/>
      <c r="BV24" s="427">
        <v>26821950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6800</v>
      </c>
      <c r="R25" s="404"/>
      <c r="S25" s="404"/>
      <c r="T25" s="404"/>
      <c r="U25" s="404"/>
      <c r="V25" s="405"/>
      <c r="W25" s="469"/>
      <c r="X25" s="460"/>
      <c r="Y25" s="461"/>
      <c r="Z25" s="400" t="s">
        <v>174</v>
      </c>
      <c r="AA25" s="401"/>
      <c r="AB25" s="401"/>
      <c r="AC25" s="401"/>
      <c r="AD25" s="401"/>
      <c r="AE25" s="401"/>
      <c r="AF25" s="401"/>
      <c r="AG25" s="402"/>
      <c r="AH25" s="403" t="s">
        <v>139</v>
      </c>
      <c r="AI25" s="404"/>
      <c r="AJ25" s="404"/>
      <c r="AK25" s="404"/>
      <c r="AL25" s="405"/>
      <c r="AM25" s="403" t="s">
        <v>139</v>
      </c>
      <c r="AN25" s="404"/>
      <c r="AO25" s="404"/>
      <c r="AP25" s="404"/>
      <c r="AQ25" s="404"/>
      <c r="AR25" s="405"/>
      <c r="AS25" s="403" t="s">
        <v>139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594150</v>
      </c>
      <c r="BO25" s="423"/>
      <c r="BP25" s="423"/>
      <c r="BQ25" s="423"/>
      <c r="BR25" s="423"/>
      <c r="BS25" s="423"/>
      <c r="BT25" s="423"/>
      <c r="BU25" s="424"/>
      <c r="BV25" s="422">
        <v>1363885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6165</v>
      </c>
      <c r="R26" s="404"/>
      <c r="S26" s="404"/>
      <c r="T26" s="404"/>
      <c r="U26" s="404"/>
      <c r="V26" s="405"/>
      <c r="W26" s="469"/>
      <c r="X26" s="460"/>
      <c r="Y26" s="461"/>
      <c r="Z26" s="400" t="s">
        <v>177</v>
      </c>
      <c r="AA26" s="482"/>
      <c r="AB26" s="482"/>
      <c r="AC26" s="482"/>
      <c r="AD26" s="482"/>
      <c r="AE26" s="482"/>
      <c r="AF26" s="482"/>
      <c r="AG26" s="483"/>
      <c r="AH26" s="403">
        <v>18</v>
      </c>
      <c r="AI26" s="404"/>
      <c r="AJ26" s="404"/>
      <c r="AK26" s="404"/>
      <c r="AL26" s="405"/>
      <c r="AM26" s="403">
        <v>56772</v>
      </c>
      <c r="AN26" s="404"/>
      <c r="AO26" s="404"/>
      <c r="AP26" s="404"/>
      <c r="AQ26" s="404"/>
      <c r="AR26" s="405"/>
      <c r="AS26" s="403">
        <v>3154</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5240</v>
      </c>
      <c r="R27" s="404"/>
      <c r="S27" s="404"/>
      <c r="T27" s="404"/>
      <c r="U27" s="404"/>
      <c r="V27" s="405"/>
      <c r="W27" s="469"/>
      <c r="X27" s="460"/>
      <c r="Y27" s="461"/>
      <c r="Z27" s="400" t="s">
        <v>180</v>
      </c>
      <c r="AA27" s="401"/>
      <c r="AB27" s="401"/>
      <c r="AC27" s="401"/>
      <c r="AD27" s="401"/>
      <c r="AE27" s="401"/>
      <c r="AF27" s="401"/>
      <c r="AG27" s="402"/>
      <c r="AH27" s="403">
        <v>29</v>
      </c>
      <c r="AI27" s="404"/>
      <c r="AJ27" s="404"/>
      <c r="AK27" s="404"/>
      <c r="AL27" s="405"/>
      <c r="AM27" s="403">
        <v>94492</v>
      </c>
      <c r="AN27" s="404"/>
      <c r="AO27" s="404"/>
      <c r="AP27" s="404"/>
      <c r="AQ27" s="404"/>
      <c r="AR27" s="405"/>
      <c r="AS27" s="403">
        <v>3258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1313100</v>
      </c>
      <c r="BO27" s="431"/>
      <c r="BP27" s="431"/>
      <c r="BQ27" s="431"/>
      <c r="BR27" s="431"/>
      <c r="BS27" s="431"/>
      <c r="BT27" s="431"/>
      <c r="BU27" s="432"/>
      <c r="BV27" s="430">
        <v>1310459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4480</v>
      </c>
      <c r="R28" s="404"/>
      <c r="S28" s="404"/>
      <c r="T28" s="404"/>
      <c r="U28" s="404"/>
      <c r="V28" s="405"/>
      <c r="W28" s="469"/>
      <c r="X28" s="460"/>
      <c r="Y28" s="461"/>
      <c r="Z28" s="400" t="s">
        <v>183</v>
      </c>
      <c r="AA28" s="401"/>
      <c r="AB28" s="401"/>
      <c r="AC28" s="401"/>
      <c r="AD28" s="401"/>
      <c r="AE28" s="401"/>
      <c r="AF28" s="401"/>
      <c r="AG28" s="402"/>
      <c r="AH28" s="403" t="s">
        <v>139</v>
      </c>
      <c r="AI28" s="404"/>
      <c r="AJ28" s="404"/>
      <c r="AK28" s="404"/>
      <c r="AL28" s="405"/>
      <c r="AM28" s="403" t="s">
        <v>139</v>
      </c>
      <c r="AN28" s="404"/>
      <c r="AO28" s="404"/>
      <c r="AP28" s="404"/>
      <c r="AQ28" s="404"/>
      <c r="AR28" s="405"/>
      <c r="AS28" s="403" t="s">
        <v>139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6975433</v>
      </c>
      <c r="BO28" s="423"/>
      <c r="BP28" s="423"/>
      <c r="BQ28" s="423"/>
      <c r="BR28" s="423"/>
      <c r="BS28" s="423"/>
      <c r="BT28" s="423"/>
      <c r="BU28" s="424"/>
      <c r="BV28" s="422">
        <v>8448645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20</v>
      </c>
      <c r="M29" s="404"/>
      <c r="N29" s="404"/>
      <c r="O29" s="404"/>
      <c r="P29" s="405"/>
      <c r="Q29" s="403">
        <v>4040</v>
      </c>
      <c r="R29" s="404"/>
      <c r="S29" s="404"/>
      <c r="T29" s="404"/>
      <c r="U29" s="404"/>
      <c r="V29" s="405"/>
      <c r="W29" s="470"/>
      <c r="X29" s="471"/>
      <c r="Y29" s="472"/>
      <c r="Z29" s="400" t="s">
        <v>186</v>
      </c>
      <c r="AA29" s="401"/>
      <c r="AB29" s="401"/>
      <c r="AC29" s="401"/>
      <c r="AD29" s="401"/>
      <c r="AE29" s="401"/>
      <c r="AF29" s="401"/>
      <c r="AG29" s="402"/>
      <c r="AH29" s="403">
        <v>471</v>
      </c>
      <c r="AI29" s="404"/>
      <c r="AJ29" s="404"/>
      <c r="AK29" s="404"/>
      <c r="AL29" s="405"/>
      <c r="AM29" s="403">
        <v>1506682</v>
      </c>
      <c r="AN29" s="404"/>
      <c r="AO29" s="404"/>
      <c r="AP29" s="404"/>
      <c r="AQ29" s="404"/>
      <c r="AR29" s="405"/>
      <c r="AS29" s="403">
        <v>3199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3047115</v>
      </c>
      <c r="BO29" s="428"/>
      <c r="BP29" s="428"/>
      <c r="BQ29" s="428"/>
      <c r="BR29" s="428"/>
      <c r="BS29" s="428"/>
      <c r="BT29" s="428"/>
      <c r="BU29" s="429"/>
      <c r="BV29" s="427">
        <v>3844589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9813922</v>
      </c>
      <c r="BO30" s="431"/>
      <c r="BP30" s="431"/>
      <c r="BQ30" s="431"/>
      <c r="BR30" s="431"/>
      <c r="BS30" s="431"/>
      <c r="BT30" s="431"/>
      <c r="BU30" s="432"/>
      <c r="BV30" s="430">
        <v>6873157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IF('各会計、関係団体の財政状況及び健全化判断比率'!B31="","",'各会計、関係団体の財政状況及び健全化判断比率'!B31)</f>
        <v>病院事業会計</v>
      </c>
      <c r="AP34" s="385"/>
      <c r="AQ34" s="385"/>
      <c r="AR34" s="385"/>
      <c r="AS34" s="385"/>
      <c r="AT34" s="385"/>
      <c r="AU34" s="385"/>
      <c r="AV34" s="385"/>
      <c r="AW34" s="385"/>
      <c r="AX34" s="385"/>
      <c r="AY34" s="385"/>
      <c r="AZ34" s="385"/>
      <c r="BA34" s="385"/>
      <c r="BB34" s="385"/>
      <c r="BC34" s="385"/>
      <c r="BD34" s="213"/>
      <c r="BE34" s="386">
        <f>IF(BG34="","",MAX(C34:D43,U34:V43,AM34:AN43)+1)</f>
        <v>11</v>
      </c>
      <c r="BF34" s="386"/>
      <c r="BG34" s="385" t="str">
        <f>IF('各会計、関係団体の財政状況及び健全化判断比率'!B34="","",'各会計、関係団体の財政状況及び健全化判断比率'!B34)</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播磨高原広域事務組合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学校給食センター事業特別会計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後期高齢者医療事業特別会計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f t="shared" ref="BE35:BE43" si="1">IF(BG35="","",BE34+1)</f>
        <v>12</v>
      </c>
      <c r="BF35" s="386"/>
      <c r="BG35" s="385" t="str">
        <f>IF('各会計、関係団体の財政状況及び健全化判断比率'!B35="","",'各会計、関係団体の財政状況及び健全化判断比率'!B35)</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揖龍保健衛生施設事務組合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土地取得造成事業特別会計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IF('各会計、関係団体の財政状況及び健全化判断比率'!B33="","",'各会計、関係団体の財政状況及び健全化判断比率'!B33)</f>
        <v>国民宿舎事業会計</v>
      </c>
      <c r="AP36" s="385"/>
      <c r="AQ36" s="385"/>
      <c r="AR36" s="385"/>
      <c r="AS36" s="385"/>
      <c r="AT36" s="385"/>
      <c r="AU36" s="385"/>
      <c r="AV36" s="385"/>
      <c r="AW36" s="385"/>
      <c r="AX36" s="385"/>
      <c r="AY36" s="385"/>
      <c r="AZ36" s="385"/>
      <c r="BA36" s="385"/>
      <c r="BB36" s="385"/>
      <c r="BC36" s="385"/>
      <c r="BD36" s="213"/>
      <c r="BE36" s="386">
        <f t="shared" si="1"/>
        <v>13</v>
      </c>
      <c r="BF36" s="386"/>
      <c r="BG36" s="385" t="str">
        <f>IF('各会計、関係団体の財政状況及び健全化判断比率'!B36="","",'各会計、関係団体の財政状況及び健全化判断比率'!B36)</f>
        <v>前処理場事業特別会計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にしはりま環境事務組合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揖龍公平委員会事業特別会計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14</v>
      </c>
      <c r="BF37" s="386"/>
      <c r="BG37" s="385" t="str">
        <f>IF('各会計、関係団体の財政状況及び健全化判断比率'!B37="","",'各会計、関係団体の財政状況及び健全化判断比率'!B37)</f>
        <v>と畜場事業特別会計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西播磨水道企業団</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西はりま消防組合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兵庫県市町村職員退職手当組合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兵庫県市町交通災害共済組合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兵庫県後期高齢者医療広域連合（一般会計）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兵庫県後期高齢者医療広域連合（特別会計）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ZVFXq3cvziB3UriibyGFNZH6QGaSpG1WCJTdXPU5S0XExu3BsDjsBus4L85TboBOBeTDqyAn5XoJvYqOfRk/w==" saltValue="PKDCcoAOzHly7flxh3nt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7" zoomScaleSheetLayoutView="100" workbookViewId="0">
      <selection activeCell="AZ33" sqref="AZ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05" t="s">
        <v>586</v>
      </c>
      <c r="D34" s="1205"/>
      <c r="E34" s="1206"/>
      <c r="F34" s="32">
        <v>12.11</v>
      </c>
      <c r="G34" s="33">
        <v>12.54</v>
      </c>
      <c r="H34" s="33">
        <v>4.2</v>
      </c>
      <c r="I34" s="33">
        <v>3.52</v>
      </c>
      <c r="J34" s="34">
        <v>4.3099999999999996</v>
      </c>
      <c r="K34" s="22"/>
      <c r="L34" s="22"/>
      <c r="M34" s="22"/>
      <c r="N34" s="22"/>
      <c r="O34" s="22"/>
      <c r="P34" s="22"/>
    </row>
    <row r="35" spans="1:16" ht="39" customHeight="1" x14ac:dyDescent="0.15">
      <c r="A35" s="22"/>
      <c r="B35" s="35"/>
      <c r="C35" s="1199" t="s">
        <v>587</v>
      </c>
      <c r="D35" s="1200"/>
      <c r="E35" s="1201"/>
      <c r="F35" s="36">
        <v>4.3499999999999996</v>
      </c>
      <c r="G35" s="37">
        <v>6.08</v>
      </c>
      <c r="H35" s="37">
        <v>3.56</v>
      </c>
      <c r="I35" s="37">
        <v>3.06</v>
      </c>
      <c r="J35" s="38">
        <v>3.2</v>
      </c>
      <c r="K35" s="22"/>
      <c r="L35" s="22"/>
      <c r="M35" s="22"/>
      <c r="N35" s="22"/>
      <c r="O35" s="22"/>
      <c r="P35" s="22"/>
    </row>
    <row r="36" spans="1:16" ht="39" customHeight="1" x14ac:dyDescent="0.15">
      <c r="A36" s="22"/>
      <c r="B36" s="35"/>
      <c r="C36" s="1199" t="s">
        <v>588</v>
      </c>
      <c r="D36" s="1200"/>
      <c r="E36" s="1201"/>
      <c r="F36" s="36">
        <v>0.34</v>
      </c>
      <c r="G36" s="37">
        <v>0.7</v>
      </c>
      <c r="H36" s="37">
        <v>0.7</v>
      </c>
      <c r="I36" s="37">
        <v>1.0900000000000001</v>
      </c>
      <c r="J36" s="38">
        <v>1.02</v>
      </c>
      <c r="K36" s="22"/>
      <c r="L36" s="22"/>
      <c r="M36" s="22"/>
      <c r="N36" s="22"/>
      <c r="O36" s="22"/>
      <c r="P36" s="22"/>
    </row>
    <row r="37" spans="1:16" ht="39" customHeight="1" x14ac:dyDescent="0.15">
      <c r="A37" s="22"/>
      <c r="B37" s="35"/>
      <c r="C37" s="1199" t="s">
        <v>589</v>
      </c>
      <c r="D37" s="1200"/>
      <c r="E37" s="1201"/>
      <c r="F37" s="36">
        <v>0.47</v>
      </c>
      <c r="G37" s="37">
        <v>7.0000000000000007E-2</v>
      </c>
      <c r="H37" s="37">
        <v>0.41</v>
      </c>
      <c r="I37" s="37">
        <v>1.37</v>
      </c>
      <c r="J37" s="38">
        <v>0.66</v>
      </c>
      <c r="K37" s="22"/>
      <c r="L37" s="22"/>
      <c r="M37" s="22"/>
      <c r="N37" s="22"/>
      <c r="O37" s="22"/>
      <c r="P37" s="22"/>
    </row>
    <row r="38" spans="1:16" ht="39" customHeight="1" x14ac:dyDescent="0.15">
      <c r="A38" s="22"/>
      <c r="B38" s="35"/>
      <c r="C38" s="1199" t="s">
        <v>590</v>
      </c>
      <c r="D38" s="1200"/>
      <c r="E38" s="1201"/>
      <c r="F38" s="36" t="s">
        <v>591</v>
      </c>
      <c r="G38" s="37" t="s">
        <v>592</v>
      </c>
      <c r="H38" s="37" t="s">
        <v>593</v>
      </c>
      <c r="I38" s="37" t="s">
        <v>594</v>
      </c>
      <c r="J38" s="38">
        <v>0.33</v>
      </c>
      <c r="K38" s="22"/>
      <c r="L38" s="22"/>
      <c r="M38" s="22"/>
      <c r="N38" s="22"/>
      <c r="O38" s="22"/>
      <c r="P38" s="22"/>
    </row>
    <row r="39" spans="1:16" ht="39" customHeight="1" x14ac:dyDescent="0.15">
      <c r="A39" s="22"/>
      <c r="B39" s="35"/>
      <c r="C39" s="1199" t="s">
        <v>595</v>
      </c>
      <c r="D39" s="1200"/>
      <c r="E39" s="1201"/>
      <c r="F39" s="36">
        <v>0.08</v>
      </c>
      <c r="G39" s="37">
        <v>0.09</v>
      </c>
      <c r="H39" s="37">
        <v>0.11</v>
      </c>
      <c r="I39" s="37">
        <v>0.1</v>
      </c>
      <c r="J39" s="38">
        <v>0.11</v>
      </c>
      <c r="K39" s="22"/>
      <c r="L39" s="22"/>
      <c r="M39" s="22"/>
      <c r="N39" s="22"/>
      <c r="O39" s="22"/>
      <c r="P39" s="22"/>
    </row>
    <row r="40" spans="1:16" ht="39" customHeight="1" x14ac:dyDescent="0.15">
      <c r="A40" s="22"/>
      <c r="B40" s="35"/>
      <c r="C40" s="1199" t="s">
        <v>596</v>
      </c>
      <c r="D40" s="1200"/>
      <c r="E40" s="1201"/>
      <c r="F40" s="36">
        <v>0.15</v>
      </c>
      <c r="G40" s="37">
        <v>0.02</v>
      </c>
      <c r="H40" s="37">
        <v>0.02</v>
      </c>
      <c r="I40" s="37">
        <v>0.02</v>
      </c>
      <c r="J40" s="38">
        <v>0.01</v>
      </c>
      <c r="K40" s="22"/>
      <c r="L40" s="22"/>
      <c r="M40" s="22"/>
      <c r="N40" s="22"/>
      <c r="O40" s="22"/>
      <c r="P40" s="22"/>
    </row>
    <row r="41" spans="1:16" ht="39" customHeight="1" x14ac:dyDescent="0.15">
      <c r="A41" s="22"/>
      <c r="B41" s="35"/>
      <c r="C41" s="1199" t="s">
        <v>597</v>
      </c>
      <c r="D41" s="1200"/>
      <c r="E41" s="1201"/>
      <c r="F41" s="36">
        <v>0</v>
      </c>
      <c r="G41" s="37">
        <v>0</v>
      </c>
      <c r="H41" s="37">
        <v>0</v>
      </c>
      <c r="I41" s="37">
        <v>0</v>
      </c>
      <c r="J41" s="38">
        <v>0</v>
      </c>
      <c r="K41" s="22"/>
      <c r="L41" s="22"/>
      <c r="M41" s="22"/>
      <c r="N41" s="22"/>
      <c r="O41" s="22"/>
      <c r="P41" s="22"/>
    </row>
    <row r="42" spans="1:16" ht="39" customHeight="1" x14ac:dyDescent="0.15">
      <c r="A42" s="22"/>
      <c r="B42" s="39"/>
      <c r="C42" s="1199" t="s">
        <v>598</v>
      </c>
      <c r="D42" s="1200"/>
      <c r="E42" s="1201"/>
      <c r="F42" s="36" t="s">
        <v>538</v>
      </c>
      <c r="G42" s="37" t="s">
        <v>538</v>
      </c>
      <c r="H42" s="37" t="s">
        <v>538</v>
      </c>
      <c r="I42" s="37" t="s">
        <v>538</v>
      </c>
      <c r="J42" s="38" t="s">
        <v>538</v>
      </c>
      <c r="K42" s="22"/>
      <c r="L42" s="22"/>
      <c r="M42" s="22"/>
      <c r="N42" s="22"/>
      <c r="O42" s="22"/>
      <c r="P42" s="22"/>
    </row>
    <row r="43" spans="1:16" ht="39" customHeight="1" thickBot="1" x14ac:dyDescent="0.2">
      <c r="A43" s="22"/>
      <c r="B43" s="40"/>
      <c r="C43" s="1202" t="s">
        <v>599</v>
      </c>
      <c r="D43" s="1203"/>
      <c r="E43" s="120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qwEZMyP0J5jRcXPLVMH40xJWCL4l+Han8V1SiPd2brbH/L7TeKfCwGhz4poqHILXpP8ocQzE0NZzUSrGSfdOQ==" saltValue="64TEfxN8/L1UfSTODEBU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50"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3832</v>
      </c>
      <c r="L45" s="60">
        <v>3741</v>
      </c>
      <c r="M45" s="60">
        <v>3589</v>
      </c>
      <c r="N45" s="60">
        <v>3550</v>
      </c>
      <c r="O45" s="61">
        <v>3414</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538</v>
      </c>
      <c r="L46" s="64" t="s">
        <v>538</v>
      </c>
      <c r="M46" s="64" t="s">
        <v>538</v>
      </c>
      <c r="N46" s="64" t="s">
        <v>538</v>
      </c>
      <c r="O46" s="65" t="s">
        <v>538</v>
      </c>
      <c r="P46" s="48"/>
      <c r="Q46" s="48"/>
      <c r="R46" s="48"/>
      <c r="S46" s="48"/>
      <c r="T46" s="48"/>
      <c r="U46" s="48"/>
    </row>
    <row r="47" spans="1:21" ht="30.75" customHeight="1" x14ac:dyDescent="0.15">
      <c r="A47" s="48"/>
      <c r="B47" s="1227"/>
      <c r="C47" s="1228"/>
      <c r="D47" s="62"/>
      <c r="E47" s="1209" t="s">
        <v>14</v>
      </c>
      <c r="F47" s="1209"/>
      <c r="G47" s="1209"/>
      <c r="H47" s="1209"/>
      <c r="I47" s="1209"/>
      <c r="J47" s="1210"/>
      <c r="K47" s="63">
        <v>33</v>
      </c>
      <c r="L47" s="64">
        <v>33</v>
      </c>
      <c r="M47" s="64">
        <v>33</v>
      </c>
      <c r="N47" s="64">
        <v>33</v>
      </c>
      <c r="O47" s="65">
        <v>33</v>
      </c>
      <c r="P47" s="48"/>
      <c r="Q47" s="48"/>
      <c r="R47" s="48"/>
      <c r="S47" s="48"/>
      <c r="T47" s="48"/>
      <c r="U47" s="48"/>
    </row>
    <row r="48" spans="1:21" ht="30.75" customHeight="1" x14ac:dyDescent="0.15">
      <c r="A48" s="48"/>
      <c r="B48" s="1227"/>
      <c r="C48" s="1228"/>
      <c r="D48" s="62"/>
      <c r="E48" s="1209" t="s">
        <v>15</v>
      </c>
      <c r="F48" s="1209"/>
      <c r="G48" s="1209"/>
      <c r="H48" s="1209"/>
      <c r="I48" s="1209"/>
      <c r="J48" s="1210"/>
      <c r="K48" s="63">
        <v>3243</v>
      </c>
      <c r="L48" s="64">
        <v>3334</v>
      </c>
      <c r="M48" s="64">
        <v>3295</v>
      </c>
      <c r="N48" s="64">
        <v>3093</v>
      </c>
      <c r="O48" s="65">
        <v>3171</v>
      </c>
      <c r="P48" s="48"/>
      <c r="Q48" s="48"/>
      <c r="R48" s="48"/>
      <c r="S48" s="48"/>
      <c r="T48" s="48"/>
      <c r="U48" s="48"/>
    </row>
    <row r="49" spans="1:21" ht="30.75" customHeight="1" x14ac:dyDescent="0.15">
      <c r="A49" s="48"/>
      <c r="B49" s="1227"/>
      <c r="C49" s="1228"/>
      <c r="D49" s="62"/>
      <c r="E49" s="1209" t="s">
        <v>16</v>
      </c>
      <c r="F49" s="1209"/>
      <c r="G49" s="1209"/>
      <c r="H49" s="1209"/>
      <c r="I49" s="1209"/>
      <c r="J49" s="1210"/>
      <c r="K49" s="63">
        <v>308</v>
      </c>
      <c r="L49" s="64">
        <v>329</v>
      </c>
      <c r="M49" s="64">
        <v>346</v>
      </c>
      <c r="N49" s="64">
        <v>345</v>
      </c>
      <c r="O49" s="65">
        <v>262</v>
      </c>
      <c r="P49" s="48"/>
      <c r="Q49" s="48"/>
      <c r="R49" s="48"/>
      <c r="S49" s="48"/>
      <c r="T49" s="48"/>
      <c r="U49" s="48"/>
    </row>
    <row r="50" spans="1:21" ht="30.75" customHeight="1" x14ac:dyDescent="0.15">
      <c r="A50" s="48"/>
      <c r="B50" s="1227"/>
      <c r="C50" s="1228"/>
      <c r="D50" s="62"/>
      <c r="E50" s="1209" t="s">
        <v>17</v>
      </c>
      <c r="F50" s="1209"/>
      <c r="G50" s="1209"/>
      <c r="H50" s="1209"/>
      <c r="I50" s="1209"/>
      <c r="J50" s="1210"/>
      <c r="K50" s="63" t="s">
        <v>538</v>
      </c>
      <c r="L50" s="64" t="s">
        <v>538</v>
      </c>
      <c r="M50" s="64" t="s">
        <v>538</v>
      </c>
      <c r="N50" s="64" t="s">
        <v>538</v>
      </c>
      <c r="O50" s="65" t="s">
        <v>538</v>
      </c>
      <c r="P50" s="48"/>
      <c r="Q50" s="48"/>
      <c r="R50" s="48"/>
      <c r="S50" s="48"/>
      <c r="T50" s="48"/>
      <c r="U50" s="48"/>
    </row>
    <row r="51" spans="1:21" ht="30.75" customHeight="1" x14ac:dyDescent="0.15">
      <c r="A51" s="48"/>
      <c r="B51" s="1229"/>
      <c r="C51" s="1230"/>
      <c r="D51" s="66"/>
      <c r="E51" s="1209" t="s">
        <v>18</v>
      </c>
      <c r="F51" s="1209"/>
      <c r="G51" s="1209"/>
      <c r="H51" s="1209"/>
      <c r="I51" s="1209"/>
      <c r="J51" s="1210"/>
      <c r="K51" s="63">
        <v>0</v>
      </c>
      <c r="L51" s="64" t="s">
        <v>538</v>
      </c>
      <c r="M51" s="64" t="s">
        <v>538</v>
      </c>
      <c r="N51" s="64" t="s">
        <v>538</v>
      </c>
      <c r="O51" s="65" t="s">
        <v>538</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5266</v>
      </c>
      <c r="L52" s="64">
        <v>5164</v>
      </c>
      <c r="M52" s="64">
        <v>5141</v>
      </c>
      <c r="N52" s="64">
        <v>5125</v>
      </c>
      <c r="O52" s="65">
        <v>4977</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2150</v>
      </c>
      <c r="L53" s="69">
        <v>2273</v>
      </c>
      <c r="M53" s="69">
        <v>2122</v>
      </c>
      <c r="N53" s="69">
        <v>1896</v>
      </c>
      <c r="O53" s="70">
        <v>1903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600</v>
      </c>
      <c r="L56" s="80" t="s">
        <v>601</v>
      </c>
      <c r="M56" s="80" t="s">
        <v>602</v>
      </c>
      <c r="N56" s="80" t="s">
        <v>603</v>
      </c>
      <c r="O56" s="81" t="s">
        <v>604</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618</v>
      </c>
      <c r="L57" s="83" t="s">
        <v>618</v>
      </c>
      <c r="M57" s="83" t="s">
        <v>618</v>
      </c>
      <c r="N57" s="83" t="s">
        <v>618</v>
      </c>
      <c r="O57" s="84" t="s">
        <v>618</v>
      </c>
    </row>
    <row r="58" spans="1:21" ht="31.5" customHeight="1" thickBot="1" x14ac:dyDescent="0.2">
      <c r="B58" s="1217"/>
      <c r="C58" s="1218"/>
      <c r="D58" s="1222" t="s">
        <v>27</v>
      </c>
      <c r="E58" s="1223"/>
      <c r="F58" s="1223"/>
      <c r="G58" s="1223"/>
      <c r="H58" s="1223"/>
      <c r="I58" s="1223"/>
      <c r="J58" s="1224"/>
      <c r="K58" s="85">
        <v>317</v>
      </c>
      <c r="L58" s="86">
        <v>350</v>
      </c>
      <c r="M58" s="86">
        <v>383</v>
      </c>
      <c r="N58" s="86">
        <v>417</v>
      </c>
      <c r="O58" s="87">
        <v>450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UfAgooX4S7ICVcMdUkPpj2pEUmbiVcDylF2/co43bMCxCuTw4OLZukhM2M5Yb0S/nS1Ds7MpiWlgmmofYxYNA==" saltValue="sqlIEUS+YSxwbn/U1Ad1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1" zoomScale="70" zoomScaleNormal="70"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579</v>
      </c>
      <c r="J40" s="99" t="s">
        <v>580</v>
      </c>
      <c r="K40" s="99" t="s">
        <v>581</v>
      </c>
      <c r="L40" s="99" t="s">
        <v>582</v>
      </c>
      <c r="M40" s="100" t="s">
        <v>583</v>
      </c>
    </row>
    <row r="41" spans="2:13" ht="27.75" customHeight="1" x14ac:dyDescent="0.15">
      <c r="B41" s="1245" t="s">
        <v>30</v>
      </c>
      <c r="C41" s="1246"/>
      <c r="D41" s="101"/>
      <c r="E41" s="1247" t="s">
        <v>31</v>
      </c>
      <c r="F41" s="1247"/>
      <c r="G41" s="1247"/>
      <c r="H41" s="1248"/>
      <c r="I41" s="102">
        <v>37104</v>
      </c>
      <c r="J41" s="103">
        <v>37210</v>
      </c>
      <c r="K41" s="103">
        <v>38778</v>
      </c>
      <c r="L41" s="103">
        <v>38604</v>
      </c>
      <c r="M41" s="104">
        <v>38500</v>
      </c>
    </row>
    <row r="42" spans="2:13" ht="27.75" customHeight="1" x14ac:dyDescent="0.15">
      <c r="B42" s="1235"/>
      <c r="C42" s="1236"/>
      <c r="D42" s="105"/>
      <c r="E42" s="1239" t="s">
        <v>32</v>
      </c>
      <c r="F42" s="1239"/>
      <c r="G42" s="1239"/>
      <c r="H42" s="1240"/>
      <c r="I42" s="106" t="s">
        <v>538</v>
      </c>
      <c r="J42" s="107" t="s">
        <v>538</v>
      </c>
      <c r="K42" s="107" t="s">
        <v>538</v>
      </c>
      <c r="L42" s="107" t="s">
        <v>538</v>
      </c>
      <c r="M42" s="108" t="s">
        <v>538</v>
      </c>
    </row>
    <row r="43" spans="2:13" ht="27.75" customHeight="1" x14ac:dyDescent="0.15">
      <c r="B43" s="1235"/>
      <c r="C43" s="1236"/>
      <c r="D43" s="105"/>
      <c r="E43" s="1239" t="s">
        <v>33</v>
      </c>
      <c r="F43" s="1239"/>
      <c r="G43" s="1239"/>
      <c r="H43" s="1240"/>
      <c r="I43" s="106">
        <v>34976</v>
      </c>
      <c r="J43" s="107">
        <v>33150</v>
      </c>
      <c r="K43" s="107">
        <v>31340</v>
      </c>
      <c r="L43" s="107">
        <v>29092</v>
      </c>
      <c r="M43" s="108">
        <v>27369</v>
      </c>
    </row>
    <row r="44" spans="2:13" ht="27.75" customHeight="1" x14ac:dyDescent="0.15">
      <c r="B44" s="1235"/>
      <c r="C44" s="1236"/>
      <c r="D44" s="105"/>
      <c r="E44" s="1239" t="s">
        <v>34</v>
      </c>
      <c r="F44" s="1239"/>
      <c r="G44" s="1239"/>
      <c r="H44" s="1240"/>
      <c r="I44" s="106">
        <v>3018</v>
      </c>
      <c r="J44" s="107">
        <v>2795</v>
      </c>
      <c r="K44" s="107">
        <v>2388</v>
      </c>
      <c r="L44" s="107">
        <v>2025</v>
      </c>
      <c r="M44" s="108">
        <v>1759</v>
      </c>
    </row>
    <row r="45" spans="2:13" ht="27.75" customHeight="1" x14ac:dyDescent="0.15">
      <c r="B45" s="1235"/>
      <c r="C45" s="1236"/>
      <c r="D45" s="105"/>
      <c r="E45" s="1239" t="s">
        <v>35</v>
      </c>
      <c r="F45" s="1239"/>
      <c r="G45" s="1239"/>
      <c r="H45" s="1240"/>
      <c r="I45" s="106">
        <v>3826</v>
      </c>
      <c r="J45" s="107">
        <v>3400</v>
      </c>
      <c r="K45" s="107">
        <v>3468</v>
      </c>
      <c r="L45" s="107">
        <v>3559</v>
      </c>
      <c r="M45" s="108">
        <v>3708</v>
      </c>
    </row>
    <row r="46" spans="2:13" ht="27.75" customHeight="1" x14ac:dyDescent="0.15">
      <c r="B46" s="1235"/>
      <c r="C46" s="1236"/>
      <c r="D46" s="109"/>
      <c r="E46" s="1239" t="s">
        <v>36</v>
      </c>
      <c r="F46" s="1239"/>
      <c r="G46" s="1239"/>
      <c r="H46" s="1240"/>
      <c r="I46" s="106" t="s">
        <v>538</v>
      </c>
      <c r="J46" s="107" t="s">
        <v>538</v>
      </c>
      <c r="K46" s="107" t="s">
        <v>538</v>
      </c>
      <c r="L46" s="107" t="s">
        <v>538</v>
      </c>
      <c r="M46" s="108" t="s">
        <v>538</v>
      </c>
    </row>
    <row r="47" spans="2:13" ht="27.75" customHeight="1" x14ac:dyDescent="0.15">
      <c r="B47" s="1235"/>
      <c r="C47" s="1236"/>
      <c r="D47" s="110"/>
      <c r="E47" s="1249" t="s">
        <v>37</v>
      </c>
      <c r="F47" s="1250"/>
      <c r="G47" s="1250"/>
      <c r="H47" s="1251"/>
      <c r="I47" s="106" t="s">
        <v>538</v>
      </c>
      <c r="J47" s="107" t="s">
        <v>538</v>
      </c>
      <c r="K47" s="107" t="s">
        <v>538</v>
      </c>
      <c r="L47" s="107" t="s">
        <v>538</v>
      </c>
      <c r="M47" s="108" t="s">
        <v>538</v>
      </c>
    </row>
    <row r="48" spans="2:13" ht="27.75" customHeight="1" x14ac:dyDescent="0.15">
      <c r="B48" s="1235"/>
      <c r="C48" s="1236"/>
      <c r="D48" s="105"/>
      <c r="E48" s="1239" t="s">
        <v>38</v>
      </c>
      <c r="F48" s="1239"/>
      <c r="G48" s="1239"/>
      <c r="H48" s="1240"/>
      <c r="I48" s="106" t="s">
        <v>538</v>
      </c>
      <c r="J48" s="107" t="s">
        <v>538</v>
      </c>
      <c r="K48" s="107" t="s">
        <v>538</v>
      </c>
      <c r="L48" s="107" t="s">
        <v>538</v>
      </c>
      <c r="M48" s="108" t="s">
        <v>538</v>
      </c>
    </row>
    <row r="49" spans="2:13" ht="27.75" customHeight="1" x14ac:dyDescent="0.15">
      <c r="B49" s="1237"/>
      <c r="C49" s="1238"/>
      <c r="D49" s="105"/>
      <c r="E49" s="1239" t="s">
        <v>39</v>
      </c>
      <c r="F49" s="1239"/>
      <c r="G49" s="1239"/>
      <c r="H49" s="1240"/>
      <c r="I49" s="106" t="s">
        <v>538</v>
      </c>
      <c r="J49" s="107" t="s">
        <v>538</v>
      </c>
      <c r="K49" s="107" t="s">
        <v>538</v>
      </c>
      <c r="L49" s="107" t="s">
        <v>538</v>
      </c>
      <c r="M49" s="108" t="s">
        <v>538</v>
      </c>
    </row>
    <row r="50" spans="2:13" ht="27.75" customHeight="1" x14ac:dyDescent="0.15">
      <c r="B50" s="1233" t="s">
        <v>40</v>
      </c>
      <c r="C50" s="1234"/>
      <c r="D50" s="111"/>
      <c r="E50" s="1239" t="s">
        <v>41</v>
      </c>
      <c r="F50" s="1239"/>
      <c r="G50" s="1239"/>
      <c r="H50" s="1240"/>
      <c r="I50" s="106">
        <v>12900</v>
      </c>
      <c r="J50" s="107">
        <v>15157</v>
      </c>
      <c r="K50" s="107">
        <v>16168</v>
      </c>
      <c r="L50" s="107">
        <v>17256</v>
      </c>
      <c r="M50" s="108">
        <v>18249</v>
      </c>
    </row>
    <row r="51" spans="2:13" ht="27.75" customHeight="1" x14ac:dyDescent="0.15">
      <c r="B51" s="1235"/>
      <c r="C51" s="1236"/>
      <c r="D51" s="105"/>
      <c r="E51" s="1239" t="s">
        <v>42</v>
      </c>
      <c r="F51" s="1239"/>
      <c r="G51" s="1239"/>
      <c r="H51" s="1240"/>
      <c r="I51" s="106">
        <v>5333</v>
      </c>
      <c r="J51" s="107">
        <v>4923</v>
      </c>
      <c r="K51" s="107">
        <v>4607</v>
      </c>
      <c r="L51" s="107">
        <v>4358</v>
      </c>
      <c r="M51" s="108">
        <v>4179</v>
      </c>
    </row>
    <row r="52" spans="2:13" ht="27.75" customHeight="1" x14ac:dyDescent="0.15">
      <c r="B52" s="1237"/>
      <c r="C52" s="1238"/>
      <c r="D52" s="105"/>
      <c r="E52" s="1239" t="s">
        <v>43</v>
      </c>
      <c r="F52" s="1239"/>
      <c r="G52" s="1239"/>
      <c r="H52" s="1240"/>
      <c r="I52" s="106">
        <v>49795</v>
      </c>
      <c r="J52" s="107">
        <v>48778</v>
      </c>
      <c r="K52" s="107">
        <v>48817</v>
      </c>
      <c r="L52" s="107">
        <v>47600</v>
      </c>
      <c r="M52" s="108">
        <v>46343</v>
      </c>
    </row>
    <row r="53" spans="2:13" ht="27.75" customHeight="1" thickBot="1" x14ac:dyDescent="0.2">
      <c r="B53" s="1241" t="s">
        <v>44</v>
      </c>
      <c r="C53" s="1242"/>
      <c r="D53" s="112"/>
      <c r="E53" s="1243" t="s">
        <v>45</v>
      </c>
      <c r="F53" s="1243"/>
      <c r="G53" s="1243"/>
      <c r="H53" s="1244"/>
      <c r="I53" s="113">
        <v>10895</v>
      </c>
      <c r="J53" s="114">
        <v>7697</v>
      </c>
      <c r="K53" s="114">
        <v>6382</v>
      </c>
      <c r="L53" s="114">
        <v>4066</v>
      </c>
      <c r="M53" s="115">
        <v>2564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9A0Fymnls7H+adfrXrr3b0n7uLY19I6AH6wARvDMMOjcGMjIatIGh7noBnURQ7KRGSSwB1x6G/eCe6pjso2Ew==" saltValue="pKtOvSZmNsVW2tUIaZzA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581</v>
      </c>
      <c r="G54" s="124" t="s">
        <v>582</v>
      </c>
      <c r="H54" s="125" t="s">
        <v>583</v>
      </c>
    </row>
    <row r="55" spans="2:8" ht="52.5" customHeight="1" x14ac:dyDescent="0.15">
      <c r="B55" s="126"/>
      <c r="C55" s="1260" t="s">
        <v>48</v>
      </c>
      <c r="D55" s="1260"/>
      <c r="E55" s="1261"/>
      <c r="F55" s="127">
        <v>8027</v>
      </c>
      <c r="G55" s="127">
        <v>8449</v>
      </c>
      <c r="H55" s="128">
        <v>6975</v>
      </c>
    </row>
    <row r="56" spans="2:8" ht="52.5" customHeight="1" x14ac:dyDescent="0.15">
      <c r="B56" s="129"/>
      <c r="C56" s="1262" t="s">
        <v>49</v>
      </c>
      <c r="D56" s="1262"/>
      <c r="E56" s="1263"/>
      <c r="F56" s="130">
        <v>3803</v>
      </c>
      <c r="G56" s="130">
        <v>3845</v>
      </c>
      <c r="H56" s="131">
        <v>3047</v>
      </c>
    </row>
    <row r="57" spans="2:8" ht="53.25" customHeight="1" x14ac:dyDescent="0.15">
      <c r="B57" s="129"/>
      <c r="C57" s="1264" t="s">
        <v>50</v>
      </c>
      <c r="D57" s="1264"/>
      <c r="E57" s="1265"/>
      <c r="F57" s="132">
        <v>6357</v>
      </c>
      <c r="G57" s="132">
        <v>6873</v>
      </c>
      <c r="H57" s="133">
        <v>9814</v>
      </c>
    </row>
    <row r="58" spans="2:8" ht="45.75" customHeight="1" x14ac:dyDescent="0.15">
      <c r="B58" s="134"/>
      <c r="C58" s="1252" t="s">
        <v>620</v>
      </c>
      <c r="D58" s="1253"/>
      <c r="E58" s="1254"/>
      <c r="F58" s="135">
        <v>2147</v>
      </c>
      <c r="G58" s="135">
        <v>2661</v>
      </c>
      <c r="H58" s="136">
        <v>5597</v>
      </c>
    </row>
    <row r="59" spans="2:8" ht="45.75" customHeight="1" x14ac:dyDescent="0.15">
      <c r="B59" s="134"/>
      <c r="C59" s="1252" t="s">
        <v>619</v>
      </c>
      <c r="D59" s="1253"/>
      <c r="E59" s="1254"/>
      <c r="F59" s="135">
        <v>3291</v>
      </c>
      <c r="G59" s="135">
        <v>3291</v>
      </c>
      <c r="H59" s="136">
        <v>3292</v>
      </c>
    </row>
    <row r="60" spans="2:8" ht="45.75" customHeight="1" x14ac:dyDescent="0.15">
      <c r="B60" s="134"/>
      <c r="C60" s="1252" t="s">
        <v>621</v>
      </c>
      <c r="D60" s="1253"/>
      <c r="E60" s="1254"/>
      <c r="F60" s="135">
        <v>838</v>
      </c>
      <c r="G60" s="135">
        <v>838</v>
      </c>
      <c r="H60" s="136">
        <v>838</v>
      </c>
    </row>
    <row r="61" spans="2:8" ht="45.75" customHeight="1" x14ac:dyDescent="0.15">
      <c r="B61" s="134"/>
      <c r="C61" s="1252" t="s">
        <v>622</v>
      </c>
      <c r="D61" s="1253"/>
      <c r="E61" s="1254"/>
      <c r="F61" s="135">
        <v>72</v>
      </c>
      <c r="G61" s="135">
        <v>74</v>
      </c>
      <c r="H61" s="136">
        <v>78</v>
      </c>
    </row>
    <row r="62" spans="2:8" ht="45.75" customHeight="1" thickBot="1" x14ac:dyDescent="0.2">
      <c r="B62" s="137"/>
      <c r="C62" s="1255" t="s">
        <v>623</v>
      </c>
      <c r="D62" s="1256"/>
      <c r="E62" s="1257"/>
      <c r="F62" s="138">
        <v>9</v>
      </c>
      <c r="G62" s="138">
        <v>9</v>
      </c>
      <c r="H62" s="139">
        <v>9</v>
      </c>
    </row>
    <row r="63" spans="2:8" ht="52.5" customHeight="1" thickBot="1" x14ac:dyDescent="0.2">
      <c r="B63" s="140"/>
      <c r="C63" s="1258" t="s">
        <v>51</v>
      </c>
      <c r="D63" s="1258"/>
      <c r="E63" s="1259"/>
      <c r="F63" s="141">
        <v>18187</v>
      </c>
      <c r="G63" s="141">
        <v>19166</v>
      </c>
      <c r="H63" s="142">
        <v>19836</v>
      </c>
    </row>
    <row r="64" spans="2:8" ht="15" customHeight="1" x14ac:dyDescent="0.15"/>
    <row r="65" ht="0" hidden="1" customHeight="1" x14ac:dyDescent="0.15"/>
    <row r="66" ht="0" hidden="1" customHeight="1" x14ac:dyDescent="0.15"/>
  </sheetData>
  <sheetProtection algorithmName="SHA-512" hashValue="kyhS+B5jpzhaEOknTHyykDS0VGZNts4A+dMWGAeq/mYVjNz+tiHY0Dr0yesI5YwN/LRwEs609G+sPygbGzDutQ==" saltValue="XBYhD2omLhTNQgyjYqJ3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x14ac:dyDescent="0.15"/>
  <cols>
    <col min="1" max="1" width="6.375" style="1266" customWidth="1"/>
    <col min="2" max="107" width="2.5" style="1266" customWidth="1"/>
    <col min="108" max="108" width="6.125" style="1268" customWidth="1"/>
    <col min="109" max="109" width="5.875" style="1267"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326"/>
      <c r="B1" s="1325"/>
      <c r="DD1" s="1266"/>
      <c r="DE1" s="1266"/>
    </row>
    <row r="2" spans="1:143" ht="25.5" customHeight="1" x14ac:dyDescent="0.15">
      <c r="A2" s="1324"/>
      <c r="C2" s="1324"/>
      <c r="O2" s="1324"/>
      <c r="P2" s="1324"/>
      <c r="Q2" s="1324"/>
      <c r="R2" s="1324"/>
      <c r="S2" s="1324"/>
      <c r="T2" s="1324"/>
      <c r="U2" s="1324"/>
      <c r="V2" s="1324"/>
      <c r="W2" s="1324"/>
      <c r="X2" s="1324"/>
      <c r="Y2" s="1324"/>
      <c r="Z2" s="1324"/>
      <c r="AA2" s="1324"/>
      <c r="AB2" s="1324"/>
      <c r="AC2" s="1324"/>
      <c r="AD2" s="1324"/>
      <c r="AE2" s="1324"/>
      <c r="AF2" s="1324"/>
      <c r="AG2" s="1324"/>
      <c r="AH2" s="1324"/>
      <c r="AI2" s="1324"/>
      <c r="AU2" s="1324"/>
      <c r="BG2" s="1324"/>
      <c r="BS2" s="1324"/>
      <c r="CE2" s="1324"/>
      <c r="CQ2" s="1324"/>
      <c r="DD2" s="1266"/>
      <c r="DE2" s="1266"/>
    </row>
    <row r="3" spans="1:143" ht="25.5" customHeight="1" x14ac:dyDescent="0.15">
      <c r="A3" s="1324"/>
      <c r="C3" s="1324"/>
      <c r="O3" s="1324"/>
      <c r="P3" s="1324"/>
      <c r="Q3" s="1324"/>
      <c r="R3" s="1324"/>
      <c r="S3" s="1324"/>
      <c r="T3" s="1324"/>
      <c r="U3" s="1324"/>
      <c r="V3" s="1324"/>
      <c r="W3" s="1324"/>
      <c r="X3" s="1324"/>
      <c r="Y3" s="1324"/>
      <c r="Z3" s="1324"/>
      <c r="AA3" s="1324"/>
      <c r="AB3" s="1324"/>
      <c r="AC3" s="1324"/>
      <c r="AD3" s="1324"/>
      <c r="AE3" s="1324"/>
      <c r="AF3" s="1324"/>
      <c r="AG3" s="1324"/>
      <c r="AH3" s="1324"/>
      <c r="AI3" s="1324"/>
      <c r="AU3" s="1324"/>
      <c r="BG3" s="1324"/>
      <c r="BS3" s="1324"/>
      <c r="CE3" s="1324"/>
      <c r="CQ3" s="1324"/>
      <c r="DD3" s="1266"/>
      <c r="DE3" s="1266"/>
    </row>
    <row r="4" spans="1:143" s="290" customFormat="1" ht="13.5" x14ac:dyDescent="0.15">
      <c r="A4" s="1324"/>
      <c r="B4" s="1324"/>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c r="AC4" s="1324"/>
      <c r="AD4" s="1324"/>
      <c r="AE4" s="1324"/>
      <c r="AF4" s="1324"/>
      <c r="AG4" s="1324"/>
      <c r="AH4" s="1324"/>
      <c r="AI4" s="1324"/>
      <c r="AJ4" s="1324"/>
      <c r="AK4" s="1324"/>
      <c r="AL4" s="1324"/>
      <c r="AM4" s="1324"/>
      <c r="AN4" s="1324"/>
      <c r="AO4" s="1324"/>
      <c r="AP4" s="1324"/>
      <c r="AQ4" s="1324"/>
      <c r="AR4" s="1324"/>
      <c r="AS4" s="1324"/>
      <c r="AT4" s="1324"/>
      <c r="AU4" s="1324"/>
      <c r="AV4" s="1324"/>
      <c r="AW4" s="1324"/>
      <c r="AX4" s="1324"/>
      <c r="AY4" s="1324"/>
      <c r="AZ4" s="1324"/>
      <c r="BA4" s="1324"/>
      <c r="BB4" s="1324"/>
      <c r="BC4" s="1324"/>
      <c r="BD4" s="1324"/>
      <c r="BE4" s="1324"/>
      <c r="BF4" s="1324"/>
      <c r="BG4" s="1324"/>
      <c r="BH4" s="1324"/>
      <c r="BI4" s="1324"/>
      <c r="BJ4" s="1324"/>
      <c r="BK4" s="1324"/>
      <c r="BL4" s="1324"/>
      <c r="BM4" s="1324"/>
      <c r="BN4" s="1324"/>
      <c r="BO4" s="1324"/>
      <c r="BP4" s="1324"/>
      <c r="BQ4" s="1324"/>
      <c r="BR4" s="1324"/>
      <c r="BS4" s="1324"/>
      <c r="BT4" s="1324"/>
      <c r="BU4" s="1324"/>
      <c r="BV4" s="1324"/>
      <c r="BW4" s="1324"/>
      <c r="BX4" s="1324"/>
      <c r="BY4" s="1324"/>
      <c r="BZ4" s="1324"/>
      <c r="CA4" s="1324"/>
      <c r="CB4" s="1324"/>
      <c r="CC4" s="1324"/>
      <c r="CD4" s="1324"/>
      <c r="CE4" s="1324"/>
      <c r="CF4" s="1324"/>
      <c r="CG4" s="1324"/>
      <c r="CH4" s="1324"/>
      <c r="CI4" s="1324"/>
      <c r="CJ4" s="1324"/>
      <c r="CK4" s="1324"/>
      <c r="CL4" s="1324"/>
      <c r="CM4" s="1324"/>
      <c r="CN4" s="1324"/>
      <c r="CO4" s="1324"/>
      <c r="CP4" s="1324"/>
      <c r="CQ4" s="1324"/>
      <c r="CR4" s="1324"/>
      <c r="CS4" s="1324"/>
      <c r="CT4" s="1324"/>
      <c r="CU4" s="1324"/>
      <c r="CV4" s="1324"/>
      <c r="CW4" s="1324"/>
      <c r="CX4" s="1324"/>
      <c r="CY4" s="1324"/>
      <c r="CZ4" s="1324"/>
      <c r="DA4" s="1324"/>
      <c r="DB4" s="1324"/>
      <c r="DC4" s="1324"/>
      <c r="DD4" s="1324"/>
      <c r="DE4" s="1324"/>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4"/>
      <c r="B5" s="1324"/>
      <c r="C5" s="1324"/>
      <c r="D5" s="1324"/>
      <c r="E5" s="1324"/>
      <c r="F5" s="1324"/>
      <c r="G5" s="1324"/>
      <c r="H5" s="1324"/>
      <c r="I5" s="1324"/>
      <c r="J5" s="1324"/>
      <c r="K5" s="1324"/>
      <c r="L5" s="1324"/>
      <c r="M5" s="1324"/>
      <c r="N5" s="1324"/>
      <c r="O5" s="1324"/>
      <c r="P5" s="1324"/>
      <c r="Q5" s="1324"/>
      <c r="R5" s="1324"/>
      <c r="S5" s="1324"/>
      <c r="T5" s="1324"/>
      <c r="U5" s="1324"/>
      <c r="V5" s="1324"/>
      <c r="W5" s="1324"/>
      <c r="X5" s="1324"/>
      <c r="Y5" s="1324"/>
      <c r="Z5" s="1324"/>
      <c r="AA5" s="1324"/>
      <c r="AB5" s="1324"/>
      <c r="AC5" s="1324"/>
      <c r="AD5" s="1324"/>
      <c r="AE5" s="1324"/>
      <c r="AF5" s="1324"/>
      <c r="AG5" s="1324"/>
      <c r="AH5" s="1324"/>
      <c r="AI5" s="1324"/>
      <c r="AJ5" s="1324"/>
      <c r="AK5" s="1324"/>
      <c r="AL5" s="1324"/>
      <c r="AM5" s="1324"/>
      <c r="AN5" s="1324"/>
      <c r="AO5" s="1324"/>
      <c r="AP5" s="1324"/>
      <c r="AQ5" s="1324"/>
      <c r="AR5" s="1324"/>
      <c r="AS5" s="1324"/>
      <c r="AT5" s="1324"/>
      <c r="AU5" s="1324"/>
      <c r="AV5" s="1324"/>
      <c r="AW5" s="1324"/>
      <c r="AX5" s="1324"/>
      <c r="AY5" s="1324"/>
      <c r="AZ5" s="1324"/>
      <c r="BA5" s="1324"/>
      <c r="BB5" s="1324"/>
      <c r="BC5" s="1324"/>
      <c r="BD5" s="1324"/>
      <c r="BE5" s="1324"/>
      <c r="BF5" s="1324"/>
      <c r="BG5" s="1324"/>
      <c r="BH5" s="1324"/>
      <c r="BI5" s="1324"/>
      <c r="BJ5" s="1324"/>
      <c r="BK5" s="1324"/>
      <c r="BL5" s="1324"/>
      <c r="BM5" s="1324"/>
      <c r="BN5" s="1324"/>
      <c r="BO5" s="1324"/>
      <c r="BP5" s="1324"/>
      <c r="BQ5" s="1324"/>
      <c r="BR5" s="1324"/>
      <c r="BS5" s="1324"/>
      <c r="BT5" s="1324"/>
      <c r="BU5" s="1324"/>
      <c r="BV5" s="1324"/>
      <c r="BW5" s="1324"/>
      <c r="BX5" s="1324"/>
      <c r="BY5" s="1324"/>
      <c r="BZ5" s="1324"/>
      <c r="CA5" s="1324"/>
      <c r="CB5" s="1324"/>
      <c r="CC5" s="1324"/>
      <c r="CD5" s="1324"/>
      <c r="CE5" s="1324"/>
      <c r="CF5" s="1324"/>
      <c r="CG5" s="1324"/>
      <c r="CH5" s="1324"/>
      <c r="CI5" s="1324"/>
      <c r="CJ5" s="1324"/>
      <c r="CK5" s="1324"/>
      <c r="CL5" s="1324"/>
      <c r="CM5" s="1324"/>
      <c r="CN5" s="1324"/>
      <c r="CO5" s="1324"/>
      <c r="CP5" s="1324"/>
      <c r="CQ5" s="1324"/>
      <c r="CR5" s="1324"/>
      <c r="CS5" s="1324"/>
      <c r="CT5" s="1324"/>
      <c r="CU5" s="1324"/>
      <c r="CV5" s="1324"/>
      <c r="CW5" s="1324"/>
      <c r="CX5" s="1324"/>
      <c r="CY5" s="1324"/>
      <c r="CZ5" s="1324"/>
      <c r="DA5" s="1324"/>
      <c r="DB5" s="1324"/>
      <c r="DC5" s="1324"/>
      <c r="DD5" s="1324"/>
      <c r="DE5" s="1324"/>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4"/>
      <c r="B6" s="1324"/>
      <c r="C6" s="1324"/>
      <c r="D6" s="1324"/>
      <c r="E6" s="1324"/>
      <c r="F6" s="1324"/>
      <c r="G6" s="1324"/>
      <c r="H6" s="1324"/>
      <c r="I6" s="1324"/>
      <c r="J6" s="1324"/>
      <c r="K6" s="1324"/>
      <c r="L6" s="1324"/>
      <c r="M6" s="1324"/>
      <c r="N6" s="1324"/>
      <c r="O6" s="1324"/>
      <c r="P6" s="1324"/>
      <c r="Q6" s="1324"/>
      <c r="R6" s="1324"/>
      <c r="S6" s="1324"/>
      <c r="T6" s="1324"/>
      <c r="U6" s="1324"/>
      <c r="V6" s="1324"/>
      <c r="W6" s="1324"/>
      <c r="X6" s="1324"/>
      <c r="Y6" s="1324"/>
      <c r="Z6" s="1324"/>
      <c r="AA6" s="1324"/>
      <c r="AB6" s="1324"/>
      <c r="AC6" s="1324"/>
      <c r="AD6" s="1324"/>
      <c r="AE6" s="1324"/>
      <c r="AF6" s="1324"/>
      <c r="AG6" s="1324"/>
      <c r="AH6" s="1324"/>
      <c r="AI6" s="1324"/>
      <c r="AJ6" s="1324"/>
      <c r="AK6" s="1324"/>
      <c r="AL6" s="1324"/>
      <c r="AM6" s="1324"/>
      <c r="AN6" s="1324"/>
      <c r="AO6" s="1324"/>
      <c r="AP6" s="1324"/>
      <c r="AQ6" s="1324"/>
      <c r="AR6" s="1324"/>
      <c r="AS6" s="1324"/>
      <c r="AT6" s="1324"/>
      <c r="AU6" s="1324"/>
      <c r="AV6" s="1324"/>
      <c r="AW6" s="1324"/>
      <c r="AX6" s="1324"/>
      <c r="AY6" s="1324"/>
      <c r="AZ6" s="1324"/>
      <c r="BA6" s="1324"/>
      <c r="BB6" s="1324"/>
      <c r="BC6" s="1324"/>
      <c r="BD6" s="1324"/>
      <c r="BE6" s="1324"/>
      <c r="BF6" s="1324"/>
      <c r="BG6" s="1324"/>
      <c r="BH6" s="1324"/>
      <c r="BI6" s="1324"/>
      <c r="BJ6" s="1324"/>
      <c r="BK6" s="1324"/>
      <c r="BL6" s="1324"/>
      <c r="BM6" s="1324"/>
      <c r="BN6" s="1324"/>
      <c r="BO6" s="1324"/>
      <c r="BP6" s="1324"/>
      <c r="BQ6" s="1324"/>
      <c r="BR6" s="1324"/>
      <c r="BS6" s="1324"/>
      <c r="BT6" s="1324"/>
      <c r="BU6" s="1324"/>
      <c r="BV6" s="1324"/>
      <c r="BW6" s="1324"/>
      <c r="BX6" s="1324"/>
      <c r="BY6" s="1324"/>
      <c r="BZ6" s="1324"/>
      <c r="CA6" s="1324"/>
      <c r="CB6" s="1324"/>
      <c r="CC6" s="1324"/>
      <c r="CD6" s="1324"/>
      <c r="CE6" s="1324"/>
      <c r="CF6" s="1324"/>
      <c r="CG6" s="1324"/>
      <c r="CH6" s="1324"/>
      <c r="CI6" s="1324"/>
      <c r="CJ6" s="1324"/>
      <c r="CK6" s="1324"/>
      <c r="CL6" s="1324"/>
      <c r="CM6" s="1324"/>
      <c r="CN6" s="1324"/>
      <c r="CO6" s="1324"/>
      <c r="CP6" s="1324"/>
      <c r="CQ6" s="1324"/>
      <c r="CR6" s="1324"/>
      <c r="CS6" s="1324"/>
      <c r="CT6" s="1324"/>
      <c r="CU6" s="1324"/>
      <c r="CV6" s="1324"/>
      <c r="CW6" s="1324"/>
      <c r="CX6" s="1324"/>
      <c r="CY6" s="1324"/>
      <c r="CZ6" s="1324"/>
      <c r="DA6" s="1324"/>
      <c r="DB6" s="1324"/>
      <c r="DC6" s="1324"/>
      <c r="DD6" s="1324"/>
      <c r="DE6" s="1324"/>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4"/>
      <c r="B7" s="1324"/>
      <c r="C7" s="1324"/>
      <c r="D7" s="1324"/>
      <c r="E7" s="1324"/>
      <c r="F7" s="1324"/>
      <c r="G7" s="1324"/>
      <c r="H7" s="1324"/>
      <c r="I7" s="1324"/>
      <c r="J7" s="1324"/>
      <c r="K7" s="1324"/>
      <c r="L7" s="1324"/>
      <c r="M7" s="1324"/>
      <c r="N7" s="1324"/>
      <c r="O7" s="1324"/>
      <c r="P7" s="1324"/>
      <c r="Q7" s="1324"/>
      <c r="R7" s="1324"/>
      <c r="S7" s="1324"/>
      <c r="T7" s="1324"/>
      <c r="U7" s="1324"/>
      <c r="V7" s="1324"/>
      <c r="W7" s="1324"/>
      <c r="X7" s="1324"/>
      <c r="Y7" s="1324"/>
      <c r="Z7" s="1324"/>
      <c r="AA7" s="1324"/>
      <c r="AB7" s="1324"/>
      <c r="AC7" s="1324"/>
      <c r="AD7" s="1324"/>
      <c r="AE7" s="1324"/>
      <c r="AF7" s="1324"/>
      <c r="AG7" s="1324"/>
      <c r="AH7" s="1324"/>
      <c r="AI7" s="1324"/>
      <c r="AJ7" s="1324"/>
      <c r="AK7" s="1324"/>
      <c r="AL7" s="1324"/>
      <c r="AM7" s="1324"/>
      <c r="AN7" s="1324"/>
      <c r="AO7" s="1324"/>
      <c r="AP7" s="1324"/>
      <c r="AQ7" s="1324"/>
      <c r="AR7" s="1324"/>
      <c r="AS7" s="1324"/>
      <c r="AT7" s="1324"/>
      <c r="AU7" s="1324"/>
      <c r="AV7" s="1324"/>
      <c r="AW7" s="1324"/>
      <c r="AX7" s="1324"/>
      <c r="AY7" s="1324"/>
      <c r="AZ7" s="1324"/>
      <c r="BA7" s="1324"/>
      <c r="BB7" s="1324"/>
      <c r="BC7" s="1324"/>
      <c r="BD7" s="1324"/>
      <c r="BE7" s="1324"/>
      <c r="BF7" s="1324"/>
      <c r="BG7" s="1324"/>
      <c r="BH7" s="1324"/>
      <c r="BI7" s="1324"/>
      <c r="BJ7" s="1324"/>
      <c r="BK7" s="1324"/>
      <c r="BL7" s="1324"/>
      <c r="BM7" s="1324"/>
      <c r="BN7" s="1324"/>
      <c r="BO7" s="1324"/>
      <c r="BP7" s="1324"/>
      <c r="BQ7" s="1324"/>
      <c r="BR7" s="1324"/>
      <c r="BS7" s="1324"/>
      <c r="BT7" s="1324"/>
      <c r="BU7" s="1324"/>
      <c r="BV7" s="1324"/>
      <c r="BW7" s="1324"/>
      <c r="BX7" s="1324"/>
      <c r="BY7" s="1324"/>
      <c r="BZ7" s="1324"/>
      <c r="CA7" s="1324"/>
      <c r="CB7" s="1324"/>
      <c r="CC7" s="1324"/>
      <c r="CD7" s="1324"/>
      <c r="CE7" s="1324"/>
      <c r="CF7" s="1324"/>
      <c r="CG7" s="1324"/>
      <c r="CH7" s="1324"/>
      <c r="CI7" s="1324"/>
      <c r="CJ7" s="1324"/>
      <c r="CK7" s="1324"/>
      <c r="CL7" s="1324"/>
      <c r="CM7" s="1324"/>
      <c r="CN7" s="1324"/>
      <c r="CO7" s="1324"/>
      <c r="CP7" s="1324"/>
      <c r="CQ7" s="1324"/>
      <c r="CR7" s="1324"/>
      <c r="CS7" s="1324"/>
      <c r="CT7" s="1324"/>
      <c r="CU7" s="1324"/>
      <c r="CV7" s="1324"/>
      <c r="CW7" s="1324"/>
      <c r="CX7" s="1324"/>
      <c r="CY7" s="1324"/>
      <c r="CZ7" s="1324"/>
      <c r="DA7" s="1324"/>
      <c r="DB7" s="1324"/>
      <c r="DC7" s="1324"/>
      <c r="DD7" s="1324"/>
      <c r="DE7" s="1324"/>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4"/>
      <c r="B8" s="1324"/>
      <c r="C8" s="1324"/>
      <c r="D8" s="1324"/>
      <c r="E8" s="1324"/>
      <c r="F8" s="1324"/>
      <c r="G8" s="1324"/>
      <c r="H8" s="1324"/>
      <c r="I8" s="1324"/>
      <c r="J8" s="1324"/>
      <c r="K8" s="1324"/>
      <c r="L8" s="1324"/>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c r="AJ8" s="1324"/>
      <c r="AK8" s="1324"/>
      <c r="AL8" s="1324"/>
      <c r="AM8" s="1324"/>
      <c r="AN8" s="1324"/>
      <c r="AO8" s="1324"/>
      <c r="AP8" s="1324"/>
      <c r="AQ8" s="1324"/>
      <c r="AR8" s="1324"/>
      <c r="AS8" s="1324"/>
      <c r="AT8" s="1324"/>
      <c r="AU8" s="1324"/>
      <c r="AV8" s="1324"/>
      <c r="AW8" s="1324"/>
      <c r="AX8" s="1324"/>
      <c r="AY8" s="1324"/>
      <c r="AZ8" s="1324"/>
      <c r="BA8" s="1324"/>
      <c r="BB8" s="1324"/>
      <c r="BC8" s="1324"/>
      <c r="BD8" s="1324"/>
      <c r="BE8" s="1324"/>
      <c r="BF8" s="1324"/>
      <c r="BG8" s="1324"/>
      <c r="BH8" s="1324"/>
      <c r="BI8" s="1324"/>
      <c r="BJ8" s="1324"/>
      <c r="BK8" s="1324"/>
      <c r="BL8" s="1324"/>
      <c r="BM8" s="1324"/>
      <c r="BN8" s="1324"/>
      <c r="BO8" s="1324"/>
      <c r="BP8" s="1324"/>
      <c r="BQ8" s="1324"/>
      <c r="BR8" s="1324"/>
      <c r="BS8" s="1324"/>
      <c r="BT8" s="1324"/>
      <c r="BU8" s="1324"/>
      <c r="BV8" s="1324"/>
      <c r="BW8" s="1324"/>
      <c r="BX8" s="1324"/>
      <c r="BY8" s="1324"/>
      <c r="BZ8" s="1324"/>
      <c r="CA8" s="1324"/>
      <c r="CB8" s="1324"/>
      <c r="CC8" s="1324"/>
      <c r="CD8" s="1324"/>
      <c r="CE8" s="1324"/>
      <c r="CF8" s="1324"/>
      <c r="CG8" s="1324"/>
      <c r="CH8" s="1324"/>
      <c r="CI8" s="1324"/>
      <c r="CJ8" s="1324"/>
      <c r="CK8" s="1324"/>
      <c r="CL8" s="1324"/>
      <c r="CM8" s="1324"/>
      <c r="CN8" s="1324"/>
      <c r="CO8" s="1324"/>
      <c r="CP8" s="1324"/>
      <c r="CQ8" s="1324"/>
      <c r="CR8" s="1324"/>
      <c r="CS8" s="1324"/>
      <c r="CT8" s="1324"/>
      <c r="CU8" s="1324"/>
      <c r="CV8" s="1324"/>
      <c r="CW8" s="1324"/>
      <c r="CX8" s="1324"/>
      <c r="CY8" s="1324"/>
      <c r="CZ8" s="1324"/>
      <c r="DA8" s="1324"/>
      <c r="DB8" s="1324"/>
      <c r="DC8" s="1324"/>
      <c r="DD8" s="1324"/>
      <c r="DE8" s="1324"/>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4"/>
      <c r="B9" s="1324"/>
      <c r="C9" s="1324"/>
      <c r="D9" s="1324"/>
      <c r="E9" s="1324"/>
      <c r="F9" s="1324"/>
      <c r="G9" s="1324"/>
      <c r="H9" s="1324"/>
      <c r="I9" s="1324"/>
      <c r="J9" s="1324"/>
      <c r="K9" s="1324"/>
      <c r="L9" s="1324"/>
      <c r="M9" s="1324"/>
      <c r="N9" s="1324"/>
      <c r="O9" s="1324"/>
      <c r="P9" s="1324"/>
      <c r="Q9" s="1324"/>
      <c r="R9" s="1324"/>
      <c r="S9" s="1324"/>
      <c r="T9" s="1324"/>
      <c r="U9" s="1324"/>
      <c r="V9" s="1324"/>
      <c r="W9" s="1324"/>
      <c r="X9" s="1324"/>
      <c r="Y9" s="1324"/>
      <c r="Z9" s="1324"/>
      <c r="AA9" s="1324"/>
      <c r="AB9" s="1324"/>
      <c r="AC9" s="1324"/>
      <c r="AD9" s="1324"/>
      <c r="AE9" s="1324"/>
      <c r="AF9" s="1324"/>
      <c r="AG9" s="1324"/>
      <c r="AH9" s="1324"/>
      <c r="AI9" s="1324"/>
      <c r="AJ9" s="1324"/>
      <c r="AK9" s="1324"/>
      <c r="AL9" s="1324"/>
      <c r="AM9" s="1324"/>
      <c r="AN9" s="1324"/>
      <c r="AO9" s="1324"/>
      <c r="AP9" s="1324"/>
      <c r="AQ9" s="1324"/>
      <c r="AR9" s="1324"/>
      <c r="AS9" s="1324"/>
      <c r="AT9" s="1324"/>
      <c r="AU9" s="1324"/>
      <c r="AV9" s="1324"/>
      <c r="AW9" s="1324"/>
      <c r="AX9" s="1324"/>
      <c r="AY9" s="1324"/>
      <c r="AZ9" s="1324"/>
      <c r="BA9" s="1324"/>
      <c r="BB9" s="1324"/>
      <c r="BC9" s="1324"/>
      <c r="BD9" s="1324"/>
      <c r="BE9" s="1324"/>
      <c r="BF9" s="1324"/>
      <c r="BG9" s="1324"/>
      <c r="BH9" s="1324"/>
      <c r="BI9" s="1324"/>
      <c r="BJ9" s="1324"/>
      <c r="BK9" s="1324"/>
      <c r="BL9" s="1324"/>
      <c r="BM9" s="1324"/>
      <c r="BN9" s="1324"/>
      <c r="BO9" s="1324"/>
      <c r="BP9" s="1324"/>
      <c r="BQ9" s="1324"/>
      <c r="BR9" s="1324"/>
      <c r="BS9" s="1324"/>
      <c r="BT9" s="1324"/>
      <c r="BU9" s="1324"/>
      <c r="BV9" s="1324"/>
      <c r="BW9" s="1324"/>
      <c r="BX9" s="1324"/>
      <c r="BY9" s="1324"/>
      <c r="BZ9" s="1324"/>
      <c r="CA9" s="1324"/>
      <c r="CB9" s="1324"/>
      <c r="CC9" s="1324"/>
      <c r="CD9" s="1324"/>
      <c r="CE9" s="1324"/>
      <c r="CF9" s="1324"/>
      <c r="CG9" s="1324"/>
      <c r="CH9" s="1324"/>
      <c r="CI9" s="1324"/>
      <c r="CJ9" s="1324"/>
      <c r="CK9" s="1324"/>
      <c r="CL9" s="1324"/>
      <c r="CM9" s="1324"/>
      <c r="CN9" s="1324"/>
      <c r="CO9" s="1324"/>
      <c r="CP9" s="1324"/>
      <c r="CQ9" s="1324"/>
      <c r="CR9" s="1324"/>
      <c r="CS9" s="1324"/>
      <c r="CT9" s="1324"/>
      <c r="CU9" s="1324"/>
      <c r="CV9" s="1324"/>
      <c r="CW9" s="1324"/>
      <c r="CX9" s="1324"/>
      <c r="CY9" s="1324"/>
      <c r="CZ9" s="1324"/>
      <c r="DA9" s="1324"/>
      <c r="DB9" s="1324"/>
      <c r="DC9" s="1324"/>
      <c r="DD9" s="1324"/>
      <c r="DE9" s="1324"/>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4"/>
      <c r="B10" s="1324"/>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4"/>
      <c r="Z10" s="1324"/>
      <c r="AA10" s="1324"/>
      <c r="AB10" s="1324"/>
      <c r="AC10" s="1324"/>
      <c r="AD10" s="1324"/>
      <c r="AE10" s="1324"/>
      <c r="AF10" s="1324"/>
      <c r="AG10" s="1324"/>
      <c r="AH10" s="1324"/>
      <c r="AI10" s="1324"/>
      <c r="AJ10" s="1324"/>
      <c r="AK10" s="1324"/>
      <c r="AL10" s="1324"/>
      <c r="AM10" s="1324"/>
      <c r="AN10" s="1324"/>
      <c r="AO10" s="1324"/>
      <c r="AP10" s="1324"/>
      <c r="AQ10" s="1324"/>
      <c r="AR10" s="1324"/>
      <c r="AS10" s="1324"/>
      <c r="AT10" s="1324"/>
      <c r="AU10" s="1324"/>
      <c r="AV10" s="1324"/>
      <c r="AW10" s="1324"/>
      <c r="AX10" s="1324"/>
      <c r="AY10" s="1324"/>
      <c r="AZ10" s="1324"/>
      <c r="BA10" s="1324"/>
      <c r="BB10" s="1324"/>
      <c r="BC10" s="1324"/>
      <c r="BD10" s="1324"/>
      <c r="BE10" s="1324"/>
      <c r="BF10" s="1324"/>
      <c r="BG10" s="1324"/>
      <c r="BH10" s="1324"/>
      <c r="BI10" s="1324"/>
      <c r="BJ10" s="1324"/>
      <c r="BK10" s="1324"/>
      <c r="BL10" s="1324"/>
      <c r="BM10" s="1324"/>
      <c r="BN10" s="1324"/>
      <c r="BO10" s="1324"/>
      <c r="BP10" s="1324"/>
      <c r="BQ10" s="1324"/>
      <c r="BR10" s="1324"/>
      <c r="BS10" s="1324"/>
      <c r="BT10" s="1324"/>
      <c r="BU10" s="1324"/>
      <c r="BV10" s="1324"/>
      <c r="BW10" s="1324"/>
      <c r="BX10" s="1324"/>
      <c r="BY10" s="1324"/>
      <c r="BZ10" s="1324"/>
      <c r="CA10" s="1324"/>
      <c r="CB10" s="1324"/>
      <c r="CC10" s="1324"/>
      <c r="CD10" s="1324"/>
      <c r="CE10" s="1324"/>
      <c r="CF10" s="1324"/>
      <c r="CG10" s="1324"/>
      <c r="CH10" s="1324"/>
      <c r="CI10" s="1324"/>
      <c r="CJ10" s="1324"/>
      <c r="CK10" s="1324"/>
      <c r="CL10" s="1324"/>
      <c r="CM10" s="1324"/>
      <c r="CN10" s="1324"/>
      <c r="CO10" s="1324"/>
      <c r="CP10" s="1324"/>
      <c r="CQ10" s="1324"/>
      <c r="CR10" s="1324"/>
      <c r="CS10" s="1324"/>
      <c r="CT10" s="1324"/>
      <c r="CU10" s="1324"/>
      <c r="CV10" s="1324"/>
      <c r="CW10" s="1324"/>
      <c r="CX10" s="1324"/>
      <c r="CY10" s="1324"/>
      <c r="CZ10" s="1324"/>
      <c r="DA10" s="1324"/>
      <c r="DB10" s="1324"/>
      <c r="DC10" s="1324"/>
      <c r="DD10" s="1324"/>
      <c r="DE10" s="1324"/>
      <c r="DF10" s="291"/>
      <c r="DG10" s="291"/>
      <c r="DH10" s="291"/>
      <c r="DI10" s="291"/>
      <c r="DJ10" s="291"/>
      <c r="DK10" s="291"/>
      <c r="DL10" s="291"/>
      <c r="DM10" s="291"/>
      <c r="DN10" s="291"/>
      <c r="DO10" s="291"/>
      <c r="DP10" s="291"/>
      <c r="DQ10" s="291"/>
      <c r="DR10" s="291"/>
      <c r="DS10" s="291"/>
      <c r="DT10" s="291"/>
      <c r="DU10" s="291"/>
      <c r="DV10" s="291"/>
      <c r="DW10" s="291"/>
      <c r="EM10" s="290" t="s">
        <v>636</v>
      </c>
    </row>
    <row r="11" spans="1:143" s="290" customFormat="1" ht="13.5" x14ac:dyDescent="0.15">
      <c r="A11" s="1324"/>
      <c r="B11" s="1324"/>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4"/>
      <c r="Y11" s="1324"/>
      <c r="Z11" s="1324"/>
      <c r="AA11" s="1324"/>
      <c r="AB11" s="1324"/>
      <c r="AC11" s="1324"/>
      <c r="AD11" s="1324"/>
      <c r="AE11" s="1324"/>
      <c r="AF11" s="1324"/>
      <c r="AG11" s="1324"/>
      <c r="AH11" s="1324"/>
      <c r="AI11" s="1324"/>
      <c r="AJ11" s="1324"/>
      <c r="AK11" s="1324"/>
      <c r="AL11" s="1324"/>
      <c r="AM11" s="1324"/>
      <c r="AN11" s="1324"/>
      <c r="AO11" s="1324"/>
      <c r="AP11" s="1324"/>
      <c r="AQ11" s="1324"/>
      <c r="AR11" s="1324"/>
      <c r="AS11" s="1324"/>
      <c r="AT11" s="1324"/>
      <c r="AU11" s="1324"/>
      <c r="AV11" s="1324"/>
      <c r="AW11" s="1324"/>
      <c r="AX11" s="1324"/>
      <c r="AY11" s="1324"/>
      <c r="AZ11" s="1324"/>
      <c r="BA11" s="1324"/>
      <c r="BB11" s="1324"/>
      <c r="BC11" s="1324"/>
      <c r="BD11" s="1324"/>
      <c r="BE11" s="1324"/>
      <c r="BF11" s="1324"/>
      <c r="BG11" s="1324"/>
      <c r="BH11" s="1324"/>
      <c r="BI11" s="1324"/>
      <c r="BJ11" s="1324"/>
      <c r="BK11" s="1324"/>
      <c r="BL11" s="1324"/>
      <c r="BM11" s="1324"/>
      <c r="BN11" s="1324"/>
      <c r="BO11" s="1324"/>
      <c r="BP11" s="1324"/>
      <c r="BQ11" s="1324"/>
      <c r="BR11" s="1324"/>
      <c r="BS11" s="1324"/>
      <c r="BT11" s="1324"/>
      <c r="BU11" s="1324"/>
      <c r="BV11" s="1324"/>
      <c r="BW11" s="1324"/>
      <c r="BX11" s="1324"/>
      <c r="BY11" s="1324"/>
      <c r="BZ11" s="1324"/>
      <c r="CA11" s="1324"/>
      <c r="CB11" s="1324"/>
      <c r="CC11" s="1324"/>
      <c r="CD11" s="1324"/>
      <c r="CE11" s="1324"/>
      <c r="CF11" s="1324"/>
      <c r="CG11" s="1324"/>
      <c r="CH11" s="1324"/>
      <c r="CI11" s="1324"/>
      <c r="CJ11" s="1324"/>
      <c r="CK11" s="1324"/>
      <c r="CL11" s="1324"/>
      <c r="CM11" s="1324"/>
      <c r="CN11" s="1324"/>
      <c r="CO11" s="1324"/>
      <c r="CP11" s="1324"/>
      <c r="CQ11" s="1324"/>
      <c r="CR11" s="1324"/>
      <c r="CS11" s="1324"/>
      <c r="CT11" s="1324"/>
      <c r="CU11" s="1324"/>
      <c r="CV11" s="1324"/>
      <c r="CW11" s="1324"/>
      <c r="CX11" s="1324"/>
      <c r="CY11" s="1324"/>
      <c r="CZ11" s="1324"/>
      <c r="DA11" s="1324"/>
      <c r="DB11" s="1324"/>
      <c r="DC11" s="1324"/>
      <c r="DD11" s="1324"/>
      <c r="DE11" s="1324"/>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4"/>
      <c r="B12" s="1324"/>
      <c r="C12" s="1324"/>
      <c r="D12" s="1324"/>
      <c r="E12" s="1324"/>
      <c r="F12" s="1324"/>
      <c r="G12" s="1324"/>
      <c r="H12" s="1324"/>
      <c r="I12" s="1324"/>
      <c r="J12" s="1324"/>
      <c r="K12" s="1324"/>
      <c r="L12" s="1324"/>
      <c r="M12" s="1324"/>
      <c r="N12" s="1324"/>
      <c r="O12" s="1324"/>
      <c r="P12" s="1324"/>
      <c r="Q12" s="1324"/>
      <c r="R12" s="1324"/>
      <c r="S12" s="1324"/>
      <c r="T12" s="1324"/>
      <c r="U12" s="1324"/>
      <c r="V12" s="1324"/>
      <c r="W12" s="1324"/>
      <c r="X12" s="1324"/>
      <c r="Y12" s="1324"/>
      <c r="Z12" s="1324"/>
      <c r="AA12" s="1324"/>
      <c r="AB12" s="1324"/>
      <c r="AC12" s="1324"/>
      <c r="AD12" s="1324"/>
      <c r="AE12" s="1324"/>
      <c r="AF12" s="1324"/>
      <c r="AG12" s="1324"/>
      <c r="AH12" s="1324"/>
      <c r="AI12" s="1324"/>
      <c r="AJ12" s="1324"/>
      <c r="AK12" s="1324"/>
      <c r="AL12" s="1324"/>
      <c r="AM12" s="1324"/>
      <c r="AN12" s="1324"/>
      <c r="AO12" s="1324"/>
      <c r="AP12" s="1324"/>
      <c r="AQ12" s="1324"/>
      <c r="AR12" s="1324"/>
      <c r="AS12" s="1324"/>
      <c r="AT12" s="1324"/>
      <c r="AU12" s="1324"/>
      <c r="AV12" s="1324"/>
      <c r="AW12" s="1324"/>
      <c r="AX12" s="1324"/>
      <c r="AY12" s="1324"/>
      <c r="AZ12" s="1324"/>
      <c r="BA12" s="1324"/>
      <c r="BB12" s="1324"/>
      <c r="BC12" s="1324"/>
      <c r="BD12" s="1324"/>
      <c r="BE12" s="1324"/>
      <c r="BF12" s="1324"/>
      <c r="BG12" s="1324"/>
      <c r="BH12" s="1324"/>
      <c r="BI12" s="1324"/>
      <c r="BJ12" s="1324"/>
      <c r="BK12" s="1324"/>
      <c r="BL12" s="1324"/>
      <c r="BM12" s="1324"/>
      <c r="BN12" s="1324"/>
      <c r="BO12" s="1324"/>
      <c r="BP12" s="1324"/>
      <c r="BQ12" s="1324"/>
      <c r="BR12" s="1324"/>
      <c r="BS12" s="1324"/>
      <c r="BT12" s="1324"/>
      <c r="BU12" s="1324"/>
      <c r="BV12" s="1324"/>
      <c r="BW12" s="1324"/>
      <c r="BX12" s="1324"/>
      <c r="BY12" s="1324"/>
      <c r="BZ12" s="1324"/>
      <c r="CA12" s="1324"/>
      <c r="CB12" s="1324"/>
      <c r="CC12" s="1324"/>
      <c r="CD12" s="1324"/>
      <c r="CE12" s="1324"/>
      <c r="CF12" s="1324"/>
      <c r="CG12" s="1324"/>
      <c r="CH12" s="1324"/>
      <c r="CI12" s="1324"/>
      <c r="CJ12" s="1324"/>
      <c r="CK12" s="1324"/>
      <c r="CL12" s="1324"/>
      <c r="CM12" s="1324"/>
      <c r="CN12" s="1324"/>
      <c r="CO12" s="1324"/>
      <c r="CP12" s="1324"/>
      <c r="CQ12" s="1324"/>
      <c r="CR12" s="1324"/>
      <c r="CS12" s="1324"/>
      <c r="CT12" s="1324"/>
      <c r="CU12" s="1324"/>
      <c r="CV12" s="1324"/>
      <c r="CW12" s="1324"/>
      <c r="CX12" s="1324"/>
      <c r="CY12" s="1324"/>
      <c r="CZ12" s="1324"/>
      <c r="DA12" s="1324"/>
      <c r="DB12" s="1324"/>
      <c r="DC12" s="1324"/>
      <c r="DD12" s="1324"/>
      <c r="DE12" s="1324"/>
      <c r="DF12" s="291"/>
      <c r="DG12" s="291"/>
      <c r="DH12" s="291"/>
      <c r="DI12" s="291"/>
      <c r="DJ12" s="291"/>
      <c r="DK12" s="291"/>
      <c r="DL12" s="291"/>
      <c r="DM12" s="291"/>
      <c r="DN12" s="291"/>
      <c r="DO12" s="291"/>
      <c r="DP12" s="291"/>
      <c r="DQ12" s="291"/>
      <c r="DR12" s="291"/>
      <c r="DS12" s="291"/>
      <c r="DT12" s="291"/>
      <c r="DU12" s="291"/>
      <c r="DV12" s="291"/>
      <c r="DW12" s="291"/>
      <c r="EM12" s="290" t="s">
        <v>636</v>
      </c>
    </row>
    <row r="13" spans="1:143" s="290" customFormat="1" ht="13.5" x14ac:dyDescent="0.15">
      <c r="A13" s="1324"/>
      <c r="B13" s="1324"/>
      <c r="C13" s="1324"/>
      <c r="D13" s="1324"/>
      <c r="E13" s="1324"/>
      <c r="F13" s="1324"/>
      <c r="G13" s="1324"/>
      <c r="H13" s="1324"/>
      <c r="I13" s="1324"/>
      <c r="J13" s="1324"/>
      <c r="K13" s="1324"/>
      <c r="L13" s="1324"/>
      <c r="M13" s="1324"/>
      <c r="N13" s="1324"/>
      <c r="O13" s="1324"/>
      <c r="P13" s="1324"/>
      <c r="Q13" s="1324"/>
      <c r="R13" s="1324"/>
      <c r="S13" s="1324"/>
      <c r="T13" s="1324"/>
      <c r="U13" s="1324"/>
      <c r="V13" s="1324"/>
      <c r="W13" s="1324"/>
      <c r="X13" s="1324"/>
      <c r="Y13" s="1324"/>
      <c r="Z13" s="1324"/>
      <c r="AA13" s="1324"/>
      <c r="AB13" s="1324"/>
      <c r="AC13" s="1324"/>
      <c r="AD13" s="1324"/>
      <c r="AE13" s="1324"/>
      <c r="AF13" s="1324"/>
      <c r="AG13" s="1324"/>
      <c r="AH13" s="1324"/>
      <c r="AI13" s="1324"/>
      <c r="AJ13" s="1324"/>
      <c r="AK13" s="1324"/>
      <c r="AL13" s="1324"/>
      <c r="AM13" s="1324"/>
      <c r="AN13" s="1324"/>
      <c r="AO13" s="1324"/>
      <c r="AP13" s="1324"/>
      <c r="AQ13" s="1324"/>
      <c r="AR13" s="1324"/>
      <c r="AS13" s="1324"/>
      <c r="AT13" s="1324"/>
      <c r="AU13" s="1324"/>
      <c r="AV13" s="1324"/>
      <c r="AW13" s="1324"/>
      <c r="AX13" s="1324"/>
      <c r="AY13" s="1324"/>
      <c r="AZ13" s="1324"/>
      <c r="BA13" s="1324"/>
      <c r="BB13" s="1324"/>
      <c r="BC13" s="1324"/>
      <c r="BD13" s="1324"/>
      <c r="BE13" s="1324"/>
      <c r="BF13" s="1324"/>
      <c r="BG13" s="1324"/>
      <c r="BH13" s="1324"/>
      <c r="BI13" s="1324"/>
      <c r="BJ13" s="1324"/>
      <c r="BK13" s="1324"/>
      <c r="BL13" s="1324"/>
      <c r="BM13" s="1324"/>
      <c r="BN13" s="1324"/>
      <c r="BO13" s="1324"/>
      <c r="BP13" s="1324"/>
      <c r="BQ13" s="1324"/>
      <c r="BR13" s="1324"/>
      <c r="BS13" s="1324"/>
      <c r="BT13" s="1324"/>
      <c r="BU13" s="1324"/>
      <c r="BV13" s="1324"/>
      <c r="BW13" s="1324"/>
      <c r="BX13" s="1324"/>
      <c r="BY13" s="1324"/>
      <c r="BZ13" s="1324"/>
      <c r="CA13" s="1324"/>
      <c r="CB13" s="1324"/>
      <c r="CC13" s="1324"/>
      <c r="CD13" s="1324"/>
      <c r="CE13" s="1324"/>
      <c r="CF13" s="1324"/>
      <c r="CG13" s="1324"/>
      <c r="CH13" s="1324"/>
      <c r="CI13" s="1324"/>
      <c r="CJ13" s="1324"/>
      <c r="CK13" s="1324"/>
      <c r="CL13" s="1324"/>
      <c r="CM13" s="1324"/>
      <c r="CN13" s="1324"/>
      <c r="CO13" s="1324"/>
      <c r="CP13" s="1324"/>
      <c r="CQ13" s="1324"/>
      <c r="CR13" s="1324"/>
      <c r="CS13" s="1324"/>
      <c r="CT13" s="1324"/>
      <c r="CU13" s="1324"/>
      <c r="CV13" s="1324"/>
      <c r="CW13" s="1324"/>
      <c r="CX13" s="1324"/>
      <c r="CY13" s="1324"/>
      <c r="CZ13" s="1324"/>
      <c r="DA13" s="1324"/>
      <c r="DB13" s="1324"/>
      <c r="DC13" s="1324"/>
      <c r="DD13" s="1324"/>
      <c r="DE13" s="1324"/>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4"/>
      <c r="B14" s="1324"/>
      <c r="C14" s="1324"/>
      <c r="D14" s="1324"/>
      <c r="E14" s="1324"/>
      <c r="F14" s="1324"/>
      <c r="G14" s="1324"/>
      <c r="H14" s="1324"/>
      <c r="I14" s="1324"/>
      <c r="J14" s="1324"/>
      <c r="K14" s="1324"/>
      <c r="L14" s="1324"/>
      <c r="M14" s="1324"/>
      <c r="N14" s="1324"/>
      <c r="O14" s="1324"/>
      <c r="P14" s="1324"/>
      <c r="Q14" s="1324"/>
      <c r="R14" s="1324"/>
      <c r="S14" s="1324"/>
      <c r="T14" s="1324"/>
      <c r="U14" s="1324"/>
      <c r="V14" s="1324"/>
      <c r="W14" s="1324"/>
      <c r="X14" s="1324"/>
      <c r="Y14" s="1324"/>
      <c r="Z14" s="1324"/>
      <c r="AA14" s="1324"/>
      <c r="AB14" s="1324"/>
      <c r="AC14" s="1324"/>
      <c r="AD14" s="1324"/>
      <c r="AE14" s="1324"/>
      <c r="AF14" s="1324"/>
      <c r="AG14" s="1324"/>
      <c r="AH14" s="1324"/>
      <c r="AI14" s="1324"/>
      <c r="AJ14" s="1324"/>
      <c r="AK14" s="1324"/>
      <c r="AL14" s="1324"/>
      <c r="AM14" s="1324"/>
      <c r="AN14" s="1324"/>
      <c r="AO14" s="1324"/>
      <c r="AP14" s="1324"/>
      <c r="AQ14" s="1324"/>
      <c r="AR14" s="1324"/>
      <c r="AS14" s="1324"/>
      <c r="AT14" s="1324"/>
      <c r="AU14" s="1324"/>
      <c r="AV14" s="1324"/>
      <c r="AW14" s="1324"/>
      <c r="AX14" s="1324"/>
      <c r="AY14" s="1324"/>
      <c r="AZ14" s="1324"/>
      <c r="BA14" s="1324"/>
      <c r="BB14" s="1324"/>
      <c r="BC14" s="1324"/>
      <c r="BD14" s="1324"/>
      <c r="BE14" s="1324"/>
      <c r="BF14" s="1324"/>
      <c r="BG14" s="1324"/>
      <c r="BH14" s="1324"/>
      <c r="BI14" s="1324"/>
      <c r="BJ14" s="1324"/>
      <c r="BK14" s="1324"/>
      <c r="BL14" s="1324"/>
      <c r="BM14" s="1324"/>
      <c r="BN14" s="1324"/>
      <c r="BO14" s="1324"/>
      <c r="BP14" s="1324"/>
      <c r="BQ14" s="1324"/>
      <c r="BR14" s="1324"/>
      <c r="BS14" s="1324"/>
      <c r="BT14" s="1324"/>
      <c r="BU14" s="1324"/>
      <c r="BV14" s="1324"/>
      <c r="BW14" s="1324"/>
      <c r="BX14" s="1324"/>
      <c r="BY14" s="1324"/>
      <c r="BZ14" s="1324"/>
      <c r="CA14" s="1324"/>
      <c r="CB14" s="1324"/>
      <c r="CC14" s="1324"/>
      <c r="CD14" s="1324"/>
      <c r="CE14" s="1324"/>
      <c r="CF14" s="1324"/>
      <c r="CG14" s="1324"/>
      <c r="CH14" s="1324"/>
      <c r="CI14" s="1324"/>
      <c r="CJ14" s="1324"/>
      <c r="CK14" s="1324"/>
      <c r="CL14" s="1324"/>
      <c r="CM14" s="1324"/>
      <c r="CN14" s="1324"/>
      <c r="CO14" s="1324"/>
      <c r="CP14" s="1324"/>
      <c r="CQ14" s="1324"/>
      <c r="CR14" s="1324"/>
      <c r="CS14" s="1324"/>
      <c r="CT14" s="1324"/>
      <c r="CU14" s="1324"/>
      <c r="CV14" s="1324"/>
      <c r="CW14" s="1324"/>
      <c r="CX14" s="1324"/>
      <c r="CY14" s="1324"/>
      <c r="CZ14" s="1324"/>
      <c r="DA14" s="1324"/>
      <c r="DB14" s="1324"/>
      <c r="DC14" s="1324"/>
      <c r="DD14" s="1324"/>
      <c r="DE14" s="1324"/>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6"/>
      <c r="B15" s="1324"/>
      <c r="C15" s="1324"/>
      <c r="D15" s="1324"/>
      <c r="E15" s="1324"/>
      <c r="F15" s="1324"/>
      <c r="G15" s="1324"/>
      <c r="H15" s="1324"/>
      <c r="I15" s="1324"/>
      <c r="J15" s="1324"/>
      <c r="K15" s="1324"/>
      <c r="L15" s="1324"/>
      <c r="M15" s="1324"/>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1324"/>
      <c r="AM15" s="1324"/>
      <c r="AN15" s="1324"/>
      <c r="AO15" s="1324"/>
      <c r="AP15" s="1324"/>
      <c r="AQ15" s="1324"/>
      <c r="AR15" s="1324"/>
      <c r="AS15" s="1324"/>
      <c r="AT15" s="1324"/>
      <c r="AU15" s="1324"/>
      <c r="AV15" s="1324"/>
      <c r="AW15" s="1324"/>
      <c r="AX15" s="1324"/>
      <c r="AY15" s="1324"/>
      <c r="AZ15" s="1324"/>
      <c r="BA15" s="1324"/>
      <c r="BB15" s="1324"/>
      <c r="BC15" s="1324"/>
      <c r="BD15" s="1324"/>
      <c r="BE15" s="1324"/>
      <c r="BF15" s="1324"/>
      <c r="BG15" s="1324"/>
      <c r="BH15" s="1324"/>
      <c r="BI15" s="1324"/>
      <c r="BJ15" s="1324"/>
      <c r="BK15" s="1324"/>
      <c r="BL15" s="1324"/>
      <c r="BM15" s="1324"/>
      <c r="BN15" s="1324"/>
      <c r="BO15" s="1324"/>
      <c r="BP15" s="1324"/>
      <c r="BQ15" s="1324"/>
      <c r="BR15" s="1324"/>
      <c r="BS15" s="1324"/>
      <c r="BT15" s="1324"/>
      <c r="BU15" s="1324"/>
      <c r="BV15" s="1324"/>
      <c r="BW15" s="1324"/>
      <c r="BX15" s="1324"/>
      <c r="BY15" s="1324"/>
      <c r="BZ15" s="1324"/>
      <c r="CA15" s="1324"/>
      <c r="CB15" s="1324"/>
      <c r="CC15" s="1324"/>
      <c r="CD15" s="1324"/>
      <c r="CE15" s="1324"/>
      <c r="CF15" s="1324"/>
      <c r="CG15" s="1324"/>
      <c r="CH15" s="1324"/>
      <c r="CI15" s="1324"/>
      <c r="CJ15" s="1324"/>
      <c r="CK15" s="1324"/>
      <c r="CL15" s="1324"/>
      <c r="CM15" s="1324"/>
      <c r="CN15" s="1324"/>
      <c r="CO15" s="1324"/>
      <c r="CP15" s="1324"/>
      <c r="CQ15" s="1324"/>
      <c r="CR15" s="1324"/>
      <c r="CS15" s="1324"/>
      <c r="CT15" s="1324"/>
      <c r="CU15" s="1324"/>
      <c r="CV15" s="1324"/>
      <c r="CW15" s="1324"/>
      <c r="CX15" s="1324"/>
      <c r="CY15" s="1324"/>
      <c r="CZ15" s="1324"/>
      <c r="DA15" s="1324"/>
      <c r="DB15" s="1324"/>
      <c r="DC15" s="1324"/>
      <c r="DD15" s="1324"/>
      <c r="DE15" s="1324"/>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6"/>
      <c r="B16" s="1324"/>
      <c r="C16" s="1324"/>
      <c r="D16" s="1324"/>
      <c r="E16" s="1324"/>
      <c r="F16" s="1324"/>
      <c r="G16" s="1324"/>
      <c r="H16" s="1324"/>
      <c r="I16" s="1324"/>
      <c r="J16" s="1324"/>
      <c r="K16" s="1324"/>
      <c r="L16" s="1324"/>
      <c r="M16" s="1324"/>
      <c r="N16" s="1324"/>
      <c r="O16" s="1324"/>
      <c r="P16" s="1324"/>
      <c r="Q16" s="1324"/>
      <c r="R16" s="1324"/>
      <c r="S16" s="1324"/>
      <c r="T16" s="1324"/>
      <c r="U16" s="1324"/>
      <c r="V16" s="1324"/>
      <c r="W16" s="1324"/>
      <c r="X16" s="1324"/>
      <c r="Y16" s="1324"/>
      <c r="Z16" s="1324"/>
      <c r="AA16" s="1324"/>
      <c r="AB16" s="1324"/>
      <c r="AC16" s="1324"/>
      <c r="AD16" s="1324"/>
      <c r="AE16" s="1324"/>
      <c r="AF16" s="1324"/>
      <c r="AG16" s="1324"/>
      <c r="AH16" s="1324"/>
      <c r="AI16" s="1324"/>
      <c r="AJ16" s="1324"/>
      <c r="AK16" s="1324"/>
      <c r="AL16" s="1324"/>
      <c r="AM16" s="1324"/>
      <c r="AN16" s="1324"/>
      <c r="AO16" s="1324"/>
      <c r="AP16" s="1324"/>
      <c r="AQ16" s="1324"/>
      <c r="AR16" s="1324"/>
      <c r="AS16" s="1324"/>
      <c r="AT16" s="1324"/>
      <c r="AU16" s="1324"/>
      <c r="AV16" s="1324"/>
      <c r="AW16" s="1324"/>
      <c r="AX16" s="1324"/>
      <c r="AY16" s="1324"/>
      <c r="AZ16" s="1324"/>
      <c r="BA16" s="1324"/>
      <c r="BB16" s="1324"/>
      <c r="BC16" s="1324"/>
      <c r="BD16" s="1324"/>
      <c r="BE16" s="1324"/>
      <c r="BF16" s="1324"/>
      <c r="BG16" s="1324"/>
      <c r="BH16" s="1324"/>
      <c r="BI16" s="1324"/>
      <c r="BJ16" s="1324"/>
      <c r="BK16" s="1324"/>
      <c r="BL16" s="1324"/>
      <c r="BM16" s="1324"/>
      <c r="BN16" s="1324"/>
      <c r="BO16" s="1324"/>
      <c r="BP16" s="1324"/>
      <c r="BQ16" s="1324"/>
      <c r="BR16" s="1324"/>
      <c r="BS16" s="1324"/>
      <c r="BT16" s="1324"/>
      <c r="BU16" s="1324"/>
      <c r="BV16" s="1324"/>
      <c r="BW16" s="1324"/>
      <c r="BX16" s="1324"/>
      <c r="BY16" s="1324"/>
      <c r="BZ16" s="1324"/>
      <c r="CA16" s="1324"/>
      <c r="CB16" s="1324"/>
      <c r="CC16" s="1324"/>
      <c r="CD16" s="1324"/>
      <c r="CE16" s="1324"/>
      <c r="CF16" s="1324"/>
      <c r="CG16" s="1324"/>
      <c r="CH16" s="1324"/>
      <c r="CI16" s="1324"/>
      <c r="CJ16" s="1324"/>
      <c r="CK16" s="1324"/>
      <c r="CL16" s="1324"/>
      <c r="CM16" s="1324"/>
      <c r="CN16" s="1324"/>
      <c r="CO16" s="1324"/>
      <c r="CP16" s="1324"/>
      <c r="CQ16" s="1324"/>
      <c r="CR16" s="1324"/>
      <c r="CS16" s="1324"/>
      <c r="CT16" s="1324"/>
      <c r="CU16" s="1324"/>
      <c r="CV16" s="1324"/>
      <c r="CW16" s="1324"/>
      <c r="CX16" s="1324"/>
      <c r="CY16" s="1324"/>
      <c r="CZ16" s="1324"/>
      <c r="DA16" s="1324"/>
      <c r="DB16" s="1324"/>
      <c r="DC16" s="1324"/>
      <c r="DD16" s="1324"/>
      <c r="DE16" s="1324"/>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6"/>
      <c r="B17" s="1324"/>
      <c r="C17" s="1324"/>
      <c r="D17" s="1324"/>
      <c r="E17" s="1324"/>
      <c r="F17" s="1324"/>
      <c r="G17" s="1324"/>
      <c r="H17" s="1324"/>
      <c r="I17" s="1324"/>
      <c r="J17" s="1324"/>
      <c r="K17" s="1324"/>
      <c r="L17" s="1324"/>
      <c r="M17" s="1324"/>
      <c r="N17" s="1324"/>
      <c r="O17" s="1324"/>
      <c r="P17" s="1324"/>
      <c r="Q17" s="1324"/>
      <c r="R17" s="1324"/>
      <c r="S17" s="1324"/>
      <c r="T17" s="1324"/>
      <c r="U17" s="1324"/>
      <c r="V17" s="1324"/>
      <c r="W17" s="1324"/>
      <c r="X17" s="1324"/>
      <c r="Y17" s="1324"/>
      <c r="Z17" s="1324"/>
      <c r="AA17" s="1324"/>
      <c r="AB17" s="1324"/>
      <c r="AC17" s="1324"/>
      <c r="AD17" s="1324"/>
      <c r="AE17" s="1324"/>
      <c r="AF17" s="1324"/>
      <c r="AG17" s="1324"/>
      <c r="AH17" s="1324"/>
      <c r="AI17" s="1324"/>
      <c r="AJ17" s="1324"/>
      <c r="AK17" s="1324"/>
      <c r="AL17" s="1324"/>
      <c r="AM17" s="1324"/>
      <c r="AN17" s="1324"/>
      <c r="AO17" s="1324"/>
      <c r="AP17" s="1324"/>
      <c r="AQ17" s="1324"/>
      <c r="AR17" s="1324"/>
      <c r="AS17" s="1324"/>
      <c r="AT17" s="1324"/>
      <c r="AU17" s="1324"/>
      <c r="AV17" s="1324"/>
      <c r="AW17" s="1324"/>
      <c r="AX17" s="1324"/>
      <c r="AY17" s="1324"/>
      <c r="AZ17" s="1324"/>
      <c r="BA17" s="1324"/>
      <c r="BB17" s="1324"/>
      <c r="BC17" s="1324"/>
      <c r="BD17" s="1324"/>
      <c r="BE17" s="1324"/>
      <c r="BF17" s="1324"/>
      <c r="BG17" s="1324"/>
      <c r="BH17" s="1324"/>
      <c r="BI17" s="1324"/>
      <c r="BJ17" s="1324"/>
      <c r="BK17" s="1324"/>
      <c r="BL17" s="1324"/>
      <c r="BM17" s="1324"/>
      <c r="BN17" s="1324"/>
      <c r="BO17" s="1324"/>
      <c r="BP17" s="1324"/>
      <c r="BQ17" s="1324"/>
      <c r="BR17" s="1324"/>
      <c r="BS17" s="1324"/>
      <c r="BT17" s="1324"/>
      <c r="BU17" s="1324"/>
      <c r="BV17" s="1324"/>
      <c r="BW17" s="1324"/>
      <c r="BX17" s="1324"/>
      <c r="BY17" s="1324"/>
      <c r="BZ17" s="1324"/>
      <c r="CA17" s="1324"/>
      <c r="CB17" s="1324"/>
      <c r="CC17" s="1324"/>
      <c r="CD17" s="1324"/>
      <c r="CE17" s="1324"/>
      <c r="CF17" s="1324"/>
      <c r="CG17" s="1324"/>
      <c r="CH17" s="1324"/>
      <c r="CI17" s="1324"/>
      <c r="CJ17" s="1324"/>
      <c r="CK17" s="1324"/>
      <c r="CL17" s="1324"/>
      <c r="CM17" s="1324"/>
      <c r="CN17" s="1324"/>
      <c r="CO17" s="1324"/>
      <c r="CP17" s="1324"/>
      <c r="CQ17" s="1324"/>
      <c r="CR17" s="1324"/>
      <c r="CS17" s="1324"/>
      <c r="CT17" s="1324"/>
      <c r="CU17" s="1324"/>
      <c r="CV17" s="1324"/>
      <c r="CW17" s="1324"/>
      <c r="CX17" s="1324"/>
      <c r="CY17" s="1324"/>
      <c r="CZ17" s="1324"/>
      <c r="DA17" s="1324"/>
      <c r="DB17" s="1324"/>
      <c r="DC17" s="1324"/>
      <c r="DD17" s="1324"/>
      <c r="DE17" s="1324"/>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6"/>
      <c r="B18" s="1324"/>
      <c r="C18" s="1324"/>
      <c r="D18" s="1324"/>
      <c r="E18" s="1324"/>
      <c r="F18" s="1324"/>
      <c r="G18" s="1324"/>
      <c r="H18" s="1324"/>
      <c r="I18" s="1324"/>
      <c r="J18" s="1324"/>
      <c r="K18" s="1324"/>
      <c r="L18" s="1324"/>
      <c r="M18" s="1324"/>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4"/>
      <c r="AL18" s="1324"/>
      <c r="AM18" s="1324"/>
      <c r="AN18" s="1324"/>
      <c r="AO18" s="1324"/>
      <c r="AP18" s="1324"/>
      <c r="AQ18" s="1324"/>
      <c r="AR18" s="1324"/>
      <c r="AS18" s="1324"/>
      <c r="AT18" s="1324"/>
      <c r="AU18" s="1324"/>
      <c r="AV18" s="1324"/>
      <c r="AW18" s="1324"/>
      <c r="AX18" s="1324"/>
      <c r="AY18" s="1324"/>
      <c r="AZ18" s="1324"/>
      <c r="BA18" s="1324"/>
      <c r="BB18" s="1324"/>
      <c r="BC18" s="1324"/>
      <c r="BD18" s="1324"/>
      <c r="BE18" s="1324"/>
      <c r="BF18" s="1324"/>
      <c r="BG18" s="1324"/>
      <c r="BH18" s="1324"/>
      <c r="BI18" s="1324"/>
      <c r="BJ18" s="1324"/>
      <c r="BK18" s="1324"/>
      <c r="BL18" s="1324"/>
      <c r="BM18" s="1324"/>
      <c r="BN18" s="1324"/>
      <c r="BO18" s="1324"/>
      <c r="BP18" s="1324"/>
      <c r="BQ18" s="1324"/>
      <c r="BR18" s="1324"/>
      <c r="BS18" s="1324"/>
      <c r="BT18" s="1324"/>
      <c r="BU18" s="1324"/>
      <c r="BV18" s="1324"/>
      <c r="BW18" s="1324"/>
      <c r="BX18" s="1324"/>
      <c r="BY18" s="1324"/>
      <c r="BZ18" s="1324"/>
      <c r="CA18" s="1324"/>
      <c r="CB18" s="1324"/>
      <c r="CC18" s="1324"/>
      <c r="CD18" s="1324"/>
      <c r="CE18" s="1324"/>
      <c r="CF18" s="1324"/>
      <c r="CG18" s="1324"/>
      <c r="CH18" s="1324"/>
      <c r="CI18" s="1324"/>
      <c r="CJ18" s="1324"/>
      <c r="CK18" s="1324"/>
      <c r="CL18" s="1324"/>
      <c r="CM18" s="1324"/>
      <c r="CN18" s="1324"/>
      <c r="CO18" s="1324"/>
      <c r="CP18" s="1324"/>
      <c r="CQ18" s="1324"/>
      <c r="CR18" s="1324"/>
      <c r="CS18" s="1324"/>
      <c r="CT18" s="1324"/>
      <c r="CU18" s="1324"/>
      <c r="CV18" s="1324"/>
      <c r="CW18" s="1324"/>
      <c r="CX18" s="1324"/>
      <c r="CY18" s="1324"/>
      <c r="CZ18" s="1324"/>
      <c r="DA18" s="1324"/>
      <c r="DB18" s="1324"/>
      <c r="DC18" s="1324"/>
      <c r="DD18" s="1324"/>
      <c r="DE18" s="1324"/>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6"/>
      <c r="DE19" s="1266"/>
    </row>
    <row r="20" spans="1:351" ht="13.5" x14ac:dyDescent="0.15">
      <c r="DD20" s="1266"/>
      <c r="DE20" s="1266"/>
    </row>
    <row r="21" spans="1:351" ht="17.25" x14ac:dyDescent="0.15">
      <c r="B21" s="1323"/>
      <c r="C21" s="1319"/>
      <c r="D21" s="1319"/>
      <c r="E21" s="1319"/>
      <c r="F21" s="1319"/>
      <c r="G21" s="1319"/>
      <c r="H21" s="1319"/>
      <c r="I21" s="1319"/>
      <c r="J21" s="1319"/>
      <c r="K21" s="1319"/>
      <c r="L21" s="1319"/>
      <c r="M21" s="1319"/>
      <c r="N21" s="1322"/>
      <c r="O21" s="1319"/>
      <c r="P21" s="1319"/>
      <c r="Q21" s="1319"/>
      <c r="R21" s="1319"/>
      <c r="S21" s="1319"/>
      <c r="T21" s="1319"/>
      <c r="U21" s="1319"/>
      <c r="V21" s="1319"/>
      <c r="W21" s="1319"/>
      <c r="X21" s="1319"/>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22"/>
      <c r="AU21" s="1319"/>
      <c r="AV21" s="1319"/>
      <c r="AW21" s="1319"/>
      <c r="AX21" s="1319"/>
      <c r="AY21" s="1319"/>
      <c r="AZ21" s="1319"/>
      <c r="BA21" s="1319"/>
      <c r="BB21" s="1319"/>
      <c r="BC21" s="1319"/>
      <c r="BD21" s="1319"/>
      <c r="BE21" s="1319"/>
      <c r="BF21" s="1322"/>
      <c r="BG21" s="1319"/>
      <c r="BH21" s="1319"/>
      <c r="BI21" s="1319"/>
      <c r="BJ21" s="1319"/>
      <c r="BK21" s="1319"/>
      <c r="BL21" s="1319"/>
      <c r="BM21" s="1319"/>
      <c r="BN21" s="1319"/>
      <c r="BO21" s="1319"/>
      <c r="BP21" s="1319"/>
      <c r="BQ21" s="1319"/>
      <c r="BR21" s="1322"/>
      <c r="BS21" s="1319"/>
      <c r="BT21" s="1319"/>
      <c r="BU21" s="1319"/>
      <c r="BV21" s="1319"/>
      <c r="BW21" s="1319"/>
      <c r="BX21" s="1319"/>
      <c r="BY21" s="1319"/>
      <c r="BZ21" s="1319"/>
      <c r="CA21" s="1319"/>
      <c r="CB21" s="1319"/>
      <c r="CC21" s="1319"/>
      <c r="CD21" s="1322"/>
      <c r="CE21" s="1319"/>
      <c r="CF21" s="1319"/>
      <c r="CG21" s="1319"/>
      <c r="CH21" s="1319"/>
      <c r="CI21" s="1319"/>
      <c r="CJ21" s="1319"/>
      <c r="CK21" s="1319"/>
      <c r="CL21" s="1319"/>
      <c r="CM21" s="1319"/>
      <c r="CN21" s="1319"/>
      <c r="CO21" s="1319"/>
      <c r="CP21" s="1322"/>
      <c r="CQ21" s="1319"/>
      <c r="CR21" s="1319"/>
      <c r="CS21" s="1319"/>
      <c r="CT21" s="1319"/>
      <c r="CU21" s="1319"/>
      <c r="CV21" s="1319"/>
      <c r="CW21" s="1319"/>
      <c r="CX21" s="1319"/>
      <c r="CY21" s="1319"/>
      <c r="CZ21" s="1319"/>
      <c r="DA21" s="1319"/>
      <c r="DB21" s="1322"/>
      <c r="DC21" s="1319"/>
      <c r="DD21" s="1318"/>
      <c r="DE21" s="1266"/>
      <c r="MM21" s="1321"/>
    </row>
    <row r="22" spans="1:351" ht="17.25" x14ac:dyDescent="0.15">
      <c r="B22" s="1267"/>
      <c r="MM22" s="1321"/>
    </row>
    <row r="23" spans="1:351" ht="13.5" x14ac:dyDescent="0.15">
      <c r="B23" s="1267"/>
    </row>
    <row r="24" spans="1:351" ht="13.5" x14ac:dyDescent="0.15">
      <c r="B24" s="1267"/>
    </row>
    <row r="25" spans="1:351" ht="13.5" x14ac:dyDescent="0.15">
      <c r="B25" s="1267"/>
    </row>
    <row r="26" spans="1:351" ht="13.5" x14ac:dyDescent="0.15">
      <c r="B26" s="1267"/>
    </row>
    <row r="27" spans="1:351" ht="13.5" x14ac:dyDescent="0.15">
      <c r="B27" s="1267"/>
    </row>
    <row r="28" spans="1:351" ht="13.5" x14ac:dyDescent="0.15">
      <c r="B28" s="1267"/>
    </row>
    <row r="29" spans="1:351" ht="13.5" x14ac:dyDescent="0.15">
      <c r="B29" s="1267"/>
    </row>
    <row r="30" spans="1:351" ht="13.5" x14ac:dyDescent="0.15">
      <c r="B30" s="1267"/>
    </row>
    <row r="31" spans="1:351" ht="13.5" x14ac:dyDescent="0.15">
      <c r="B31" s="1267"/>
    </row>
    <row r="32" spans="1:351" ht="13.5" x14ac:dyDescent="0.15">
      <c r="B32" s="1267"/>
    </row>
    <row r="33" spans="2:109" ht="13.5" x14ac:dyDescent="0.15">
      <c r="B33" s="1267"/>
    </row>
    <row r="34" spans="2:109" ht="13.5" x14ac:dyDescent="0.15">
      <c r="B34" s="1267"/>
    </row>
    <row r="35" spans="2:109" ht="13.5" x14ac:dyDescent="0.15">
      <c r="B35" s="1267"/>
    </row>
    <row r="36" spans="2:109" ht="13.5" x14ac:dyDescent="0.15">
      <c r="B36" s="1267"/>
    </row>
    <row r="37" spans="2:109" ht="13.5" x14ac:dyDescent="0.15">
      <c r="B37" s="1267"/>
    </row>
    <row r="38" spans="2:109" ht="13.5" x14ac:dyDescent="0.15">
      <c r="B38" s="1267"/>
    </row>
    <row r="39" spans="2:109" ht="13.5" x14ac:dyDescent="0.15">
      <c r="B39" s="1272"/>
      <c r="C39" s="1271"/>
      <c r="D39" s="1271"/>
      <c r="E39" s="1271"/>
      <c r="F39" s="1271"/>
      <c r="G39" s="1271"/>
      <c r="H39" s="1271"/>
      <c r="I39" s="1271"/>
      <c r="J39" s="1271"/>
      <c r="K39" s="1271"/>
      <c r="L39" s="1271"/>
      <c r="M39" s="1271"/>
      <c r="N39" s="1271"/>
      <c r="O39" s="1271"/>
      <c r="P39" s="1271"/>
      <c r="Q39" s="1271"/>
      <c r="R39" s="1271"/>
      <c r="S39" s="1271"/>
      <c r="T39" s="1271"/>
      <c r="U39" s="1271"/>
      <c r="V39" s="1271"/>
      <c r="W39" s="1271"/>
      <c r="X39" s="1271"/>
      <c r="Y39" s="1271"/>
      <c r="Z39" s="1271"/>
      <c r="AA39" s="1271"/>
      <c r="AB39" s="1271"/>
      <c r="AC39" s="1271"/>
      <c r="AD39" s="1271"/>
      <c r="AE39" s="1271"/>
      <c r="AF39" s="1271"/>
      <c r="AG39" s="1271"/>
      <c r="AH39" s="1271"/>
      <c r="AI39" s="1271"/>
      <c r="AJ39" s="1271"/>
      <c r="AK39" s="1271"/>
      <c r="AL39" s="1271"/>
      <c r="AM39" s="1271"/>
      <c r="AN39" s="1271"/>
      <c r="AO39" s="1271"/>
      <c r="AP39" s="1271"/>
      <c r="AQ39" s="1271"/>
      <c r="AR39" s="1271"/>
      <c r="AS39" s="1271"/>
      <c r="AT39" s="1271"/>
      <c r="AU39" s="1271"/>
      <c r="AV39" s="1271"/>
      <c r="AW39" s="1271"/>
      <c r="AX39" s="1271"/>
      <c r="AY39" s="1271"/>
      <c r="AZ39" s="1271"/>
      <c r="BA39" s="1271"/>
      <c r="BB39" s="1271"/>
      <c r="BC39" s="1271"/>
      <c r="BD39" s="1271"/>
      <c r="BE39" s="1271"/>
      <c r="BF39" s="1271"/>
      <c r="BG39" s="1271"/>
      <c r="BH39" s="1271"/>
      <c r="BI39" s="1271"/>
      <c r="BJ39" s="1271"/>
      <c r="BK39" s="1271"/>
      <c r="BL39" s="1271"/>
      <c r="BM39" s="1271"/>
      <c r="BN39" s="1271"/>
      <c r="BO39" s="1271"/>
      <c r="BP39" s="1271"/>
      <c r="BQ39" s="1271"/>
      <c r="BR39" s="1271"/>
      <c r="BS39" s="1271"/>
      <c r="BT39" s="1271"/>
      <c r="BU39" s="1271"/>
      <c r="BV39" s="1271"/>
      <c r="BW39" s="1271"/>
      <c r="BX39" s="1271"/>
      <c r="BY39" s="1271"/>
      <c r="BZ39" s="1271"/>
      <c r="CA39" s="1271"/>
      <c r="CB39" s="1271"/>
      <c r="CC39" s="1271"/>
      <c r="CD39" s="1271"/>
      <c r="CE39" s="1271"/>
      <c r="CF39" s="1271"/>
      <c r="CG39" s="1271"/>
      <c r="CH39" s="1271"/>
      <c r="CI39" s="1271"/>
      <c r="CJ39" s="1271"/>
      <c r="CK39" s="1271"/>
      <c r="CL39" s="1271"/>
      <c r="CM39" s="1271"/>
      <c r="CN39" s="1271"/>
      <c r="CO39" s="1271"/>
      <c r="CP39" s="1271"/>
      <c r="CQ39" s="1271"/>
      <c r="CR39" s="1271"/>
      <c r="CS39" s="1271"/>
      <c r="CT39" s="1271"/>
      <c r="CU39" s="1271"/>
      <c r="CV39" s="1271"/>
      <c r="CW39" s="1271"/>
      <c r="CX39" s="1271"/>
      <c r="CY39" s="1271"/>
      <c r="CZ39" s="1271"/>
      <c r="DA39" s="1271"/>
      <c r="DB39" s="1271"/>
      <c r="DC39" s="1271"/>
      <c r="DD39" s="1270"/>
    </row>
    <row r="40" spans="2:109" ht="13.5" x14ac:dyDescent="0.15">
      <c r="B40" s="1308"/>
      <c r="DD40" s="1308"/>
      <c r="DE40" s="1266"/>
    </row>
    <row r="41" spans="2:109" ht="17.25" x14ac:dyDescent="0.15">
      <c r="B41" s="1320" t="s">
        <v>635</v>
      </c>
      <c r="C41" s="1319"/>
      <c r="D41" s="1319"/>
      <c r="E41" s="1319"/>
      <c r="F41" s="1319"/>
      <c r="G41" s="1319"/>
      <c r="H41" s="1319"/>
      <c r="I41" s="1319"/>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c r="AF41" s="1319"/>
      <c r="AG41" s="1319"/>
      <c r="AH41" s="1319"/>
      <c r="AI41" s="1319"/>
      <c r="AJ41" s="1319"/>
      <c r="AK41" s="1319"/>
      <c r="AL41" s="1319"/>
      <c r="AM41" s="1319"/>
      <c r="AN41" s="1319"/>
      <c r="AO41" s="1319"/>
      <c r="AP41" s="1319"/>
      <c r="AQ41" s="1319"/>
      <c r="AR41" s="1319"/>
      <c r="AS41" s="1319"/>
      <c r="AT41" s="1319"/>
      <c r="AU41" s="1319"/>
      <c r="AV41" s="1319"/>
      <c r="AW41" s="1319"/>
      <c r="AX41" s="1319"/>
      <c r="AY41" s="1319"/>
      <c r="AZ41" s="1319"/>
      <c r="BA41" s="1319"/>
      <c r="BB41" s="1319"/>
      <c r="BC41" s="1319"/>
      <c r="BD41" s="1319"/>
      <c r="BE41" s="1319"/>
      <c r="BF41" s="1319"/>
      <c r="BG41" s="1319"/>
      <c r="BH41" s="1319"/>
      <c r="BI41" s="1319"/>
      <c r="BJ41" s="1319"/>
      <c r="BK41" s="1319"/>
      <c r="BL41" s="1319"/>
      <c r="BM41" s="1319"/>
      <c r="BN41" s="1319"/>
      <c r="BO41" s="1319"/>
      <c r="BP41" s="1319"/>
      <c r="BQ41" s="1319"/>
      <c r="BR41" s="1319"/>
      <c r="BS41" s="1319"/>
      <c r="BT41" s="1319"/>
      <c r="BU41" s="1319"/>
      <c r="BV41" s="1319"/>
      <c r="BW41" s="1319"/>
      <c r="BX41" s="1319"/>
      <c r="BY41" s="1319"/>
      <c r="BZ41" s="1319"/>
      <c r="CA41" s="1319"/>
      <c r="CB41" s="1319"/>
      <c r="CC41" s="1319"/>
      <c r="CD41" s="1319"/>
      <c r="CE41" s="1319"/>
      <c r="CF41" s="1319"/>
      <c r="CG41" s="1319"/>
      <c r="CH41" s="1319"/>
      <c r="CI41" s="1319"/>
      <c r="CJ41" s="1319"/>
      <c r="CK41" s="1319"/>
      <c r="CL41" s="1319"/>
      <c r="CM41" s="1319"/>
      <c r="CN41" s="1319"/>
      <c r="CO41" s="1319"/>
      <c r="CP41" s="1319"/>
      <c r="CQ41" s="1319"/>
      <c r="CR41" s="1319"/>
      <c r="CS41" s="1319"/>
      <c r="CT41" s="1319"/>
      <c r="CU41" s="1319"/>
      <c r="CV41" s="1319"/>
      <c r="CW41" s="1319"/>
      <c r="CX41" s="1319"/>
      <c r="CY41" s="1319"/>
      <c r="CZ41" s="1319"/>
      <c r="DA41" s="1319"/>
      <c r="DB41" s="1319"/>
      <c r="DC41" s="1319"/>
      <c r="DD41" s="1318"/>
    </row>
    <row r="42" spans="2:109" ht="13.5" x14ac:dyDescent="0.15">
      <c r="B42" s="1267"/>
      <c r="G42" s="1304"/>
      <c r="I42" s="1303"/>
      <c r="J42" s="1303"/>
      <c r="K42" s="1303"/>
      <c r="AM42" s="1304"/>
      <c r="AN42" s="1304" t="s">
        <v>630</v>
      </c>
      <c r="AP42" s="1303"/>
      <c r="AQ42" s="1303"/>
      <c r="AR42" s="1303"/>
      <c r="AY42" s="1304"/>
      <c r="BA42" s="1303"/>
      <c r="BB42" s="1303"/>
      <c r="BC42" s="1303"/>
      <c r="BK42" s="1304"/>
      <c r="BM42" s="1303"/>
      <c r="BN42" s="1303"/>
      <c r="BO42" s="1303"/>
      <c r="BW42" s="1304"/>
      <c r="BY42" s="1303"/>
      <c r="BZ42" s="1303"/>
      <c r="CA42" s="1303"/>
      <c r="CI42" s="1304"/>
      <c r="CK42" s="1303"/>
      <c r="CL42" s="1303"/>
      <c r="CM42" s="1303"/>
      <c r="CU42" s="1304"/>
      <c r="CW42" s="1303"/>
      <c r="CX42" s="1303"/>
      <c r="CY42" s="1303"/>
    </row>
    <row r="43" spans="2:109" ht="13.5" customHeight="1" x14ac:dyDescent="0.15">
      <c r="B43" s="1267"/>
      <c r="AN43" s="1302" t="s">
        <v>634</v>
      </c>
      <c r="AO43" s="1301"/>
      <c r="AP43" s="1301"/>
      <c r="AQ43" s="1301"/>
      <c r="AR43" s="1301"/>
      <c r="AS43" s="1301"/>
      <c r="AT43" s="1301"/>
      <c r="AU43" s="1301"/>
      <c r="AV43" s="1301"/>
      <c r="AW43" s="1301"/>
      <c r="AX43" s="1301"/>
      <c r="AY43" s="1301"/>
      <c r="AZ43" s="1301"/>
      <c r="BA43" s="1301"/>
      <c r="BB43" s="1301"/>
      <c r="BC43" s="1301"/>
      <c r="BD43" s="1301"/>
      <c r="BE43" s="1301"/>
      <c r="BF43" s="1301"/>
      <c r="BG43" s="1301"/>
      <c r="BH43" s="1301"/>
      <c r="BI43" s="1301"/>
      <c r="BJ43" s="1301"/>
      <c r="BK43" s="1301"/>
      <c r="BL43" s="1301"/>
      <c r="BM43" s="1301"/>
      <c r="BN43" s="1301"/>
      <c r="BO43" s="1301"/>
      <c r="BP43" s="1301"/>
      <c r="BQ43" s="1301"/>
      <c r="BR43" s="1301"/>
      <c r="BS43" s="1301"/>
      <c r="BT43" s="1301"/>
      <c r="BU43" s="1301"/>
      <c r="BV43" s="1301"/>
      <c r="BW43" s="1301"/>
      <c r="BX43" s="1301"/>
      <c r="BY43" s="1301"/>
      <c r="BZ43" s="1301"/>
      <c r="CA43" s="1301"/>
      <c r="CB43" s="1301"/>
      <c r="CC43" s="1301"/>
      <c r="CD43" s="1301"/>
      <c r="CE43" s="1301"/>
      <c r="CF43" s="1301"/>
      <c r="CG43" s="1301"/>
      <c r="CH43" s="1301"/>
      <c r="CI43" s="1301"/>
      <c r="CJ43" s="1301"/>
      <c r="CK43" s="1301"/>
      <c r="CL43" s="1301"/>
      <c r="CM43" s="1301"/>
      <c r="CN43" s="1301"/>
      <c r="CO43" s="1301"/>
      <c r="CP43" s="1301"/>
      <c r="CQ43" s="1301"/>
      <c r="CR43" s="1301"/>
      <c r="CS43" s="1301"/>
      <c r="CT43" s="1301"/>
      <c r="CU43" s="1301"/>
      <c r="CV43" s="1301"/>
      <c r="CW43" s="1301"/>
      <c r="CX43" s="1301"/>
      <c r="CY43" s="1301"/>
      <c r="CZ43" s="1301"/>
      <c r="DA43" s="1301"/>
      <c r="DB43" s="1301"/>
      <c r="DC43" s="1300"/>
    </row>
    <row r="44" spans="2:109" ht="13.5" x14ac:dyDescent="0.15">
      <c r="B44" s="1267"/>
      <c r="AN44" s="1299"/>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7"/>
    </row>
    <row r="45" spans="2:109" ht="13.5" x14ac:dyDescent="0.15">
      <c r="B45" s="1267"/>
      <c r="AN45" s="1299"/>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7"/>
    </row>
    <row r="46" spans="2:109" ht="13.5" x14ac:dyDescent="0.15">
      <c r="B46" s="1267"/>
      <c r="AN46" s="1299"/>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7"/>
    </row>
    <row r="47" spans="2:109" ht="13.5" x14ac:dyDescent="0.15">
      <c r="B47" s="1267"/>
      <c r="AN47" s="1296"/>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4"/>
    </row>
    <row r="48" spans="2:109" ht="13.5" x14ac:dyDescent="0.15">
      <c r="B48" s="1267"/>
      <c r="H48" s="1281"/>
      <c r="I48" s="1281"/>
      <c r="J48" s="1281"/>
      <c r="AN48" s="1281"/>
      <c r="AO48" s="1281"/>
      <c r="AP48" s="1281"/>
      <c r="AZ48" s="1281"/>
      <c r="BA48" s="1281"/>
      <c r="BB48" s="1281"/>
      <c r="BL48" s="1281"/>
      <c r="BM48" s="1281"/>
      <c r="BN48" s="1281"/>
      <c r="BX48" s="1281"/>
      <c r="BY48" s="1281"/>
      <c r="BZ48" s="1281"/>
      <c r="CJ48" s="1281"/>
      <c r="CK48" s="1281"/>
      <c r="CL48" s="1281"/>
      <c r="CV48" s="1281"/>
      <c r="CW48" s="1281"/>
      <c r="CX48" s="1281"/>
    </row>
    <row r="49" spans="1:109" ht="13.5" x14ac:dyDescent="0.15">
      <c r="B49" s="1267"/>
      <c r="AN49" s="1266" t="s">
        <v>628</v>
      </c>
    </row>
    <row r="50" spans="1:109" ht="13.5" x14ac:dyDescent="0.15">
      <c r="B50" s="1267"/>
      <c r="G50" s="1279"/>
      <c r="H50" s="1279"/>
      <c r="I50" s="1279"/>
      <c r="J50" s="1279"/>
      <c r="K50" s="1288"/>
      <c r="L50" s="1288"/>
      <c r="M50" s="1287"/>
      <c r="N50" s="1287"/>
      <c r="AN50" s="1286"/>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4"/>
      <c r="BP50" s="1276" t="s">
        <v>579</v>
      </c>
      <c r="BQ50" s="1276"/>
      <c r="BR50" s="1276"/>
      <c r="BS50" s="1276"/>
      <c r="BT50" s="1276"/>
      <c r="BU50" s="1276"/>
      <c r="BV50" s="1276"/>
      <c r="BW50" s="1276"/>
      <c r="BX50" s="1276" t="s">
        <v>580</v>
      </c>
      <c r="BY50" s="1276"/>
      <c r="BZ50" s="1276"/>
      <c r="CA50" s="1276"/>
      <c r="CB50" s="1276"/>
      <c r="CC50" s="1276"/>
      <c r="CD50" s="1276"/>
      <c r="CE50" s="1276"/>
      <c r="CF50" s="1276" t="s">
        <v>581</v>
      </c>
      <c r="CG50" s="1276"/>
      <c r="CH50" s="1276"/>
      <c r="CI50" s="1276"/>
      <c r="CJ50" s="1276"/>
      <c r="CK50" s="1276"/>
      <c r="CL50" s="1276"/>
      <c r="CM50" s="1276"/>
      <c r="CN50" s="1276" t="s">
        <v>582</v>
      </c>
      <c r="CO50" s="1276"/>
      <c r="CP50" s="1276"/>
      <c r="CQ50" s="1276"/>
      <c r="CR50" s="1276"/>
      <c r="CS50" s="1276"/>
      <c r="CT50" s="1276"/>
      <c r="CU50" s="1276"/>
      <c r="CV50" s="1276" t="s">
        <v>583</v>
      </c>
      <c r="CW50" s="1276"/>
      <c r="CX50" s="1276"/>
      <c r="CY50" s="1276"/>
      <c r="CZ50" s="1276"/>
      <c r="DA50" s="1276"/>
      <c r="DB50" s="1276"/>
      <c r="DC50" s="1276"/>
    </row>
    <row r="51" spans="1:109" ht="13.5" customHeight="1" x14ac:dyDescent="0.15">
      <c r="B51" s="1267"/>
      <c r="G51" s="1283"/>
      <c r="H51" s="1283"/>
      <c r="I51" s="1317"/>
      <c r="J51" s="1317"/>
      <c r="K51" s="1282"/>
      <c r="L51" s="1282"/>
      <c r="M51" s="1282"/>
      <c r="N51" s="1282"/>
      <c r="AM51" s="1281"/>
      <c r="AN51" s="1275" t="s">
        <v>627</v>
      </c>
      <c r="AO51" s="1275"/>
      <c r="AP51" s="1275"/>
      <c r="AQ51" s="1275"/>
      <c r="AR51" s="1275"/>
      <c r="AS51" s="1275"/>
      <c r="AT51" s="1275"/>
      <c r="AU51" s="1275"/>
      <c r="AV51" s="1275"/>
      <c r="AW51" s="1275"/>
      <c r="AX51" s="1275"/>
      <c r="AY51" s="1275"/>
      <c r="AZ51" s="1275"/>
      <c r="BA51" s="1275"/>
      <c r="BB51" s="1275" t="s">
        <v>633</v>
      </c>
      <c r="BC51" s="1275"/>
      <c r="BD51" s="1275"/>
      <c r="BE51" s="1275"/>
      <c r="BF51" s="1275"/>
      <c r="BG51" s="1275"/>
      <c r="BH51" s="1275"/>
      <c r="BI51" s="1275"/>
      <c r="BJ51" s="1275"/>
      <c r="BK51" s="1275"/>
      <c r="BL51" s="1275"/>
      <c r="BM51" s="1275"/>
      <c r="BN51" s="1275"/>
      <c r="BO51" s="1275"/>
      <c r="BP51" s="1316"/>
      <c r="BQ51" s="1274"/>
      <c r="BR51" s="1274"/>
      <c r="BS51" s="1274"/>
      <c r="BT51" s="1274"/>
      <c r="BU51" s="1274"/>
      <c r="BV51" s="1274"/>
      <c r="BW51" s="1274"/>
      <c r="BX51" s="1316"/>
      <c r="BY51" s="1274"/>
      <c r="BZ51" s="1274"/>
      <c r="CA51" s="1274"/>
      <c r="CB51" s="1274"/>
      <c r="CC51" s="1274"/>
      <c r="CD51" s="1274"/>
      <c r="CE51" s="1274"/>
      <c r="CF51" s="1274">
        <v>38</v>
      </c>
      <c r="CG51" s="1274"/>
      <c r="CH51" s="1274"/>
      <c r="CI51" s="1274"/>
      <c r="CJ51" s="1274"/>
      <c r="CK51" s="1274"/>
      <c r="CL51" s="1274"/>
      <c r="CM51" s="1274"/>
      <c r="CN51" s="1274">
        <v>24.3</v>
      </c>
      <c r="CO51" s="1274"/>
      <c r="CP51" s="1274"/>
      <c r="CQ51" s="1274"/>
      <c r="CR51" s="1274"/>
      <c r="CS51" s="1274"/>
      <c r="CT51" s="1274"/>
      <c r="CU51" s="1274"/>
      <c r="CV51" s="1274">
        <v>15.4</v>
      </c>
      <c r="CW51" s="1274"/>
      <c r="CX51" s="1274"/>
      <c r="CY51" s="1274"/>
      <c r="CZ51" s="1274"/>
      <c r="DA51" s="1274"/>
      <c r="DB51" s="1274"/>
      <c r="DC51" s="1274"/>
    </row>
    <row r="52" spans="1:109" ht="13.5" x14ac:dyDescent="0.15">
      <c r="B52" s="1267"/>
      <c r="G52" s="1283"/>
      <c r="H52" s="1283"/>
      <c r="I52" s="1317"/>
      <c r="J52" s="1317"/>
      <c r="K52" s="1282"/>
      <c r="L52" s="1282"/>
      <c r="M52" s="1282"/>
      <c r="N52" s="1282"/>
      <c r="AM52" s="128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x14ac:dyDescent="0.15">
      <c r="A53" s="1303"/>
      <c r="B53" s="1267"/>
      <c r="G53" s="1283"/>
      <c r="H53" s="1283"/>
      <c r="I53" s="1279"/>
      <c r="J53" s="1279"/>
      <c r="K53" s="1282"/>
      <c r="L53" s="1282"/>
      <c r="M53" s="1282"/>
      <c r="N53" s="1282"/>
      <c r="AM53" s="1281"/>
      <c r="AN53" s="1275"/>
      <c r="AO53" s="1275"/>
      <c r="AP53" s="1275"/>
      <c r="AQ53" s="1275"/>
      <c r="AR53" s="1275"/>
      <c r="AS53" s="1275"/>
      <c r="AT53" s="1275"/>
      <c r="AU53" s="1275"/>
      <c r="AV53" s="1275"/>
      <c r="AW53" s="1275"/>
      <c r="AX53" s="1275"/>
      <c r="AY53" s="1275"/>
      <c r="AZ53" s="1275"/>
      <c r="BA53" s="1275"/>
      <c r="BB53" s="1275" t="s">
        <v>632</v>
      </c>
      <c r="BC53" s="1275"/>
      <c r="BD53" s="1275"/>
      <c r="BE53" s="1275"/>
      <c r="BF53" s="1275"/>
      <c r="BG53" s="1275"/>
      <c r="BH53" s="1275"/>
      <c r="BI53" s="1275"/>
      <c r="BJ53" s="1275"/>
      <c r="BK53" s="1275"/>
      <c r="BL53" s="1275"/>
      <c r="BM53" s="1275"/>
      <c r="BN53" s="1275"/>
      <c r="BO53" s="1275"/>
      <c r="BP53" s="1316"/>
      <c r="BQ53" s="1274"/>
      <c r="BR53" s="1274"/>
      <c r="BS53" s="1274"/>
      <c r="BT53" s="1274"/>
      <c r="BU53" s="1274"/>
      <c r="BV53" s="1274"/>
      <c r="BW53" s="1274"/>
      <c r="BX53" s="1316"/>
      <c r="BY53" s="1274"/>
      <c r="BZ53" s="1274"/>
      <c r="CA53" s="1274"/>
      <c r="CB53" s="1274"/>
      <c r="CC53" s="1274"/>
      <c r="CD53" s="1274"/>
      <c r="CE53" s="1274"/>
      <c r="CF53" s="1274">
        <v>61.7</v>
      </c>
      <c r="CG53" s="1274"/>
      <c r="CH53" s="1274"/>
      <c r="CI53" s="1274"/>
      <c r="CJ53" s="1274"/>
      <c r="CK53" s="1274"/>
      <c r="CL53" s="1274"/>
      <c r="CM53" s="1274"/>
      <c r="CN53" s="1274">
        <v>62.9</v>
      </c>
      <c r="CO53" s="1274"/>
      <c r="CP53" s="1274"/>
      <c r="CQ53" s="1274"/>
      <c r="CR53" s="1274"/>
      <c r="CS53" s="1274"/>
      <c r="CT53" s="1274"/>
      <c r="CU53" s="1274"/>
      <c r="CV53" s="1274">
        <v>64.099999999999994</v>
      </c>
      <c r="CW53" s="1274"/>
      <c r="CX53" s="1274"/>
      <c r="CY53" s="1274"/>
      <c r="CZ53" s="1274"/>
      <c r="DA53" s="1274"/>
      <c r="DB53" s="1274"/>
      <c r="DC53" s="1274"/>
    </row>
    <row r="54" spans="1:109" ht="13.5" x14ac:dyDescent="0.15">
      <c r="A54" s="1303"/>
      <c r="B54" s="1267"/>
      <c r="G54" s="1283"/>
      <c r="H54" s="1283"/>
      <c r="I54" s="1279"/>
      <c r="J54" s="1279"/>
      <c r="K54" s="1282"/>
      <c r="L54" s="1282"/>
      <c r="M54" s="1282"/>
      <c r="N54" s="1282"/>
      <c r="AM54" s="128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x14ac:dyDescent="0.15">
      <c r="A55" s="1303"/>
      <c r="B55" s="1267"/>
      <c r="G55" s="1279"/>
      <c r="H55" s="1279"/>
      <c r="I55" s="1279"/>
      <c r="J55" s="1279"/>
      <c r="K55" s="1282"/>
      <c r="L55" s="1282"/>
      <c r="M55" s="1282"/>
      <c r="N55" s="1282"/>
      <c r="AN55" s="1276" t="s">
        <v>626</v>
      </c>
      <c r="AO55" s="1276"/>
      <c r="AP55" s="1276"/>
      <c r="AQ55" s="1276"/>
      <c r="AR55" s="1276"/>
      <c r="AS55" s="1276"/>
      <c r="AT55" s="1276"/>
      <c r="AU55" s="1276"/>
      <c r="AV55" s="1276"/>
      <c r="AW55" s="1276"/>
      <c r="AX55" s="1276"/>
      <c r="AY55" s="1276"/>
      <c r="AZ55" s="1276"/>
      <c r="BA55" s="1276"/>
      <c r="BB55" s="1275" t="s">
        <v>625</v>
      </c>
      <c r="BC55" s="1275"/>
      <c r="BD55" s="1275"/>
      <c r="BE55" s="1275"/>
      <c r="BF55" s="1275"/>
      <c r="BG55" s="1275"/>
      <c r="BH55" s="1275"/>
      <c r="BI55" s="1275"/>
      <c r="BJ55" s="1275"/>
      <c r="BK55" s="1275"/>
      <c r="BL55" s="1275"/>
      <c r="BM55" s="1275"/>
      <c r="BN55" s="1275"/>
      <c r="BO55" s="1275"/>
      <c r="BP55" s="1316"/>
      <c r="BQ55" s="1274"/>
      <c r="BR55" s="1274"/>
      <c r="BS55" s="1274"/>
      <c r="BT55" s="1274"/>
      <c r="BU55" s="1274"/>
      <c r="BV55" s="1274"/>
      <c r="BW55" s="1274"/>
      <c r="BX55" s="1316"/>
      <c r="BY55" s="1274"/>
      <c r="BZ55" s="1274"/>
      <c r="CA55" s="1274"/>
      <c r="CB55" s="1274"/>
      <c r="CC55" s="1274"/>
      <c r="CD55" s="1274"/>
      <c r="CE55" s="1274"/>
      <c r="CF55" s="1274">
        <v>33.1</v>
      </c>
      <c r="CG55" s="1274"/>
      <c r="CH55" s="1274"/>
      <c r="CI55" s="1274"/>
      <c r="CJ55" s="1274"/>
      <c r="CK55" s="1274"/>
      <c r="CL55" s="1274"/>
      <c r="CM55" s="1274"/>
      <c r="CN55" s="1274">
        <v>31.3</v>
      </c>
      <c r="CO55" s="1274"/>
      <c r="CP55" s="1274"/>
      <c r="CQ55" s="1274"/>
      <c r="CR55" s="1274"/>
      <c r="CS55" s="1274"/>
      <c r="CT55" s="1274"/>
      <c r="CU55" s="1274"/>
      <c r="CV55" s="1274">
        <v>25.3</v>
      </c>
      <c r="CW55" s="1274"/>
      <c r="CX55" s="1274"/>
      <c r="CY55" s="1274"/>
      <c r="CZ55" s="1274"/>
      <c r="DA55" s="1274"/>
      <c r="DB55" s="1274"/>
      <c r="DC55" s="1274"/>
    </row>
    <row r="56" spans="1:109" ht="13.5" x14ac:dyDescent="0.15">
      <c r="A56" s="1303"/>
      <c r="B56" s="1267"/>
      <c r="G56" s="1279"/>
      <c r="H56" s="1279"/>
      <c r="I56" s="1279"/>
      <c r="J56" s="1279"/>
      <c r="K56" s="1282"/>
      <c r="L56" s="1282"/>
      <c r="M56" s="1282"/>
      <c r="N56" s="1282"/>
      <c r="AN56" s="1276"/>
      <c r="AO56" s="1276"/>
      <c r="AP56" s="1276"/>
      <c r="AQ56" s="1276"/>
      <c r="AR56" s="1276"/>
      <c r="AS56" s="1276"/>
      <c r="AT56" s="1276"/>
      <c r="AU56" s="1276"/>
      <c r="AV56" s="1276"/>
      <c r="AW56" s="1276"/>
      <c r="AX56" s="1276"/>
      <c r="AY56" s="1276"/>
      <c r="AZ56" s="1276"/>
      <c r="BA56" s="1276"/>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303" customFormat="1" ht="13.5" x14ac:dyDescent="0.15">
      <c r="B57" s="1309"/>
      <c r="G57" s="1279"/>
      <c r="H57" s="1279"/>
      <c r="I57" s="1278"/>
      <c r="J57" s="1278"/>
      <c r="K57" s="1282"/>
      <c r="L57" s="1282"/>
      <c r="M57" s="1282"/>
      <c r="N57" s="1282"/>
      <c r="AM57" s="1266"/>
      <c r="AN57" s="1276"/>
      <c r="AO57" s="1276"/>
      <c r="AP57" s="1276"/>
      <c r="AQ57" s="1276"/>
      <c r="AR57" s="1276"/>
      <c r="AS57" s="1276"/>
      <c r="AT57" s="1276"/>
      <c r="AU57" s="1276"/>
      <c r="AV57" s="1276"/>
      <c r="AW57" s="1276"/>
      <c r="AX57" s="1276"/>
      <c r="AY57" s="1276"/>
      <c r="AZ57" s="1276"/>
      <c r="BA57" s="1276"/>
      <c r="BB57" s="1275" t="s">
        <v>632</v>
      </c>
      <c r="BC57" s="1275"/>
      <c r="BD57" s="1275"/>
      <c r="BE57" s="1275"/>
      <c r="BF57" s="1275"/>
      <c r="BG57" s="1275"/>
      <c r="BH57" s="1275"/>
      <c r="BI57" s="1275"/>
      <c r="BJ57" s="1275"/>
      <c r="BK57" s="1275"/>
      <c r="BL57" s="1275"/>
      <c r="BM57" s="1275"/>
      <c r="BN57" s="1275"/>
      <c r="BO57" s="1275"/>
      <c r="BP57" s="1316"/>
      <c r="BQ57" s="1274"/>
      <c r="BR57" s="1274"/>
      <c r="BS57" s="1274"/>
      <c r="BT57" s="1274"/>
      <c r="BU57" s="1274"/>
      <c r="BV57" s="1274"/>
      <c r="BW57" s="1274"/>
      <c r="BX57" s="1316"/>
      <c r="BY57" s="1274"/>
      <c r="BZ57" s="1274"/>
      <c r="CA57" s="1274"/>
      <c r="CB57" s="1274"/>
      <c r="CC57" s="1274"/>
      <c r="CD57" s="1274"/>
      <c r="CE57" s="1274"/>
      <c r="CF57" s="1274">
        <v>57.2</v>
      </c>
      <c r="CG57" s="1274"/>
      <c r="CH57" s="1274"/>
      <c r="CI57" s="1274"/>
      <c r="CJ57" s="1274"/>
      <c r="CK57" s="1274"/>
      <c r="CL57" s="1274"/>
      <c r="CM57" s="1274"/>
      <c r="CN57" s="1274">
        <v>58.5</v>
      </c>
      <c r="CO57" s="1274"/>
      <c r="CP57" s="1274"/>
      <c r="CQ57" s="1274"/>
      <c r="CR57" s="1274"/>
      <c r="CS57" s="1274"/>
      <c r="CT57" s="1274"/>
      <c r="CU57" s="1274"/>
      <c r="CV57" s="1274">
        <v>59.9</v>
      </c>
      <c r="CW57" s="1274"/>
      <c r="CX57" s="1274"/>
      <c r="CY57" s="1274"/>
      <c r="CZ57" s="1274"/>
      <c r="DA57" s="1274"/>
      <c r="DB57" s="1274"/>
      <c r="DC57" s="1274"/>
      <c r="DD57" s="1314"/>
      <c r="DE57" s="1309"/>
    </row>
    <row r="58" spans="1:109" s="1303" customFormat="1" ht="13.5" x14ac:dyDescent="0.15">
      <c r="A58" s="1266"/>
      <c r="B58" s="1309"/>
      <c r="G58" s="1279"/>
      <c r="H58" s="1279"/>
      <c r="I58" s="1278"/>
      <c r="J58" s="1278"/>
      <c r="K58" s="1282"/>
      <c r="L58" s="1282"/>
      <c r="M58" s="1282"/>
      <c r="N58" s="1282"/>
      <c r="AM58" s="1266"/>
      <c r="AN58" s="1276"/>
      <c r="AO58" s="1276"/>
      <c r="AP58" s="1276"/>
      <c r="AQ58" s="1276"/>
      <c r="AR58" s="1276"/>
      <c r="AS58" s="1276"/>
      <c r="AT58" s="1276"/>
      <c r="AU58" s="1276"/>
      <c r="AV58" s="1276"/>
      <c r="AW58" s="1276"/>
      <c r="AX58" s="1276"/>
      <c r="AY58" s="1276"/>
      <c r="AZ58" s="1276"/>
      <c r="BA58" s="1276"/>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314"/>
      <c r="DE58" s="1309"/>
    </row>
    <row r="59" spans="1:109" s="1303" customFormat="1" ht="13.5" x14ac:dyDescent="0.15">
      <c r="A59" s="1266"/>
      <c r="B59" s="1309"/>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09"/>
    </row>
    <row r="60" spans="1:109" s="1303" customFormat="1" ht="13.5" x14ac:dyDescent="0.15">
      <c r="A60" s="1266"/>
      <c r="B60" s="1309"/>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09"/>
    </row>
    <row r="61" spans="1:109" s="1303" customFormat="1" ht="13.5" x14ac:dyDescent="0.15">
      <c r="A61" s="1266"/>
      <c r="B61" s="1313"/>
      <c r="C61" s="1312"/>
      <c r="D61" s="1312"/>
      <c r="E61" s="1312"/>
      <c r="F61" s="1312"/>
      <c r="G61" s="1312"/>
      <c r="H61" s="1312"/>
      <c r="I61" s="1312"/>
      <c r="J61" s="1312"/>
      <c r="K61" s="1312"/>
      <c r="L61" s="1312"/>
      <c r="M61" s="1311"/>
      <c r="N61" s="1311"/>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1"/>
      <c r="AT61" s="1311"/>
      <c r="AU61" s="1312"/>
      <c r="AV61" s="1312"/>
      <c r="AW61" s="1312"/>
      <c r="AX61" s="1312"/>
      <c r="AY61" s="1312"/>
      <c r="AZ61" s="1312"/>
      <c r="BA61" s="1312"/>
      <c r="BB61" s="1312"/>
      <c r="BC61" s="1312"/>
      <c r="BD61" s="1312"/>
      <c r="BE61" s="1311"/>
      <c r="BF61" s="1311"/>
      <c r="BG61" s="1312"/>
      <c r="BH61" s="1312"/>
      <c r="BI61" s="1312"/>
      <c r="BJ61" s="1312"/>
      <c r="BK61" s="1312"/>
      <c r="BL61" s="1312"/>
      <c r="BM61" s="1312"/>
      <c r="BN61" s="1312"/>
      <c r="BO61" s="1312"/>
      <c r="BP61" s="1312"/>
      <c r="BQ61" s="1311"/>
      <c r="BR61" s="1311"/>
      <c r="BS61" s="1312"/>
      <c r="BT61" s="1312"/>
      <c r="BU61" s="1312"/>
      <c r="BV61" s="1312"/>
      <c r="BW61" s="1312"/>
      <c r="BX61" s="1312"/>
      <c r="BY61" s="1312"/>
      <c r="BZ61" s="1312"/>
      <c r="CA61" s="1312"/>
      <c r="CB61" s="1312"/>
      <c r="CC61" s="1311"/>
      <c r="CD61" s="1311"/>
      <c r="CE61" s="1312"/>
      <c r="CF61" s="1312"/>
      <c r="CG61" s="1312"/>
      <c r="CH61" s="1312"/>
      <c r="CI61" s="1312"/>
      <c r="CJ61" s="1312"/>
      <c r="CK61" s="1312"/>
      <c r="CL61" s="1312"/>
      <c r="CM61" s="1312"/>
      <c r="CN61" s="1312"/>
      <c r="CO61" s="1311"/>
      <c r="CP61" s="1311"/>
      <c r="CQ61" s="1312"/>
      <c r="CR61" s="1312"/>
      <c r="CS61" s="1312"/>
      <c r="CT61" s="1312"/>
      <c r="CU61" s="1312"/>
      <c r="CV61" s="1312"/>
      <c r="CW61" s="1312"/>
      <c r="CX61" s="1312"/>
      <c r="CY61" s="1312"/>
      <c r="CZ61" s="1312"/>
      <c r="DA61" s="1311"/>
      <c r="DB61" s="1311"/>
      <c r="DC61" s="1311"/>
      <c r="DD61" s="1310"/>
      <c r="DE61" s="1309"/>
    </row>
    <row r="62" spans="1:109" ht="13.5" x14ac:dyDescent="0.15">
      <c r="B62" s="1308"/>
      <c r="C62" s="1308"/>
      <c r="D62" s="1308"/>
      <c r="E62" s="1308"/>
      <c r="F62" s="1308"/>
      <c r="G62" s="1308"/>
      <c r="H62" s="1308"/>
      <c r="I62" s="1308"/>
      <c r="J62" s="1308"/>
      <c r="K62" s="1308"/>
      <c r="L62" s="1308"/>
      <c r="M62" s="1308"/>
      <c r="N62" s="1308"/>
      <c r="O62" s="1308"/>
      <c r="P62" s="1308"/>
      <c r="Q62" s="1308"/>
      <c r="R62" s="1308"/>
      <c r="S62" s="1308"/>
      <c r="T62" s="1308"/>
      <c r="U62" s="1308"/>
      <c r="V62" s="1308"/>
      <c r="W62" s="1308"/>
      <c r="X62" s="1308"/>
      <c r="Y62" s="1308"/>
      <c r="Z62" s="1308"/>
      <c r="AA62" s="1308"/>
      <c r="AB62" s="1308"/>
      <c r="AC62" s="1308"/>
      <c r="AD62" s="1308"/>
      <c r="AE62" s="1308"/>
      <c r="AF62" s="1308"/>
      <c r="AG62" s="1308"/>
      <c r="AH62" s="1308"/>
      <c r="AI62" s="1308"/>
      <c r="AJ62" s="1308"/>
      <c r="AK62" s="1308"/>
      <c r="AL62" s="1308"/>
      <c r="AM62" s="1308"/>
      <c r="AN62" s="1308"/>
      <c r="AO62" s="1308"/>
      <c r="AP62" s="1308"/>
      <c r="AQ62" s="1308"/>
      <c r="AR62" s="1308"/>
      <c r="AS62" s="1308"/>
      <c r="AT62" s="1308"/>
      <c r="AU62" s="1308"/>
      <c r="AV62" s="1308"/>
      <c r="AW62" s="1308"/>
      <c r="AX62" s="1308"/>
      <c r="AY62" s="1308"/>
      <c r="AZ62" s="1308"/>
      <c r="BA62" s="1308"/>
      <c r="BB62" s="1308"/>
      <c r="BC62" s="1308"/>
      <c r="BD62" s="1308"/>
      <c r="BE62" s="1308"/>
      <c r="BF62" s="1308"/>
      <c r="BG62" s="1308"/>
      <c r="BH62" s="1308"/>
      <c r="BI62" s="1308"/>
      <c r="BJ62" s="1308"/>
      <c r="BK62" s="1308"/>
      <c r="BL62" s="1308"/>
      <c r="BM62" s="1308"/>
      <c r="BN62" s="1308"/>
      <c r="BO62" s="1308"/>
      <c r="BP62" s="1308"/>
      <c r="BQ62" s="1308"/>
      <c r="BR62" s="1308"/>
      <c r="BS62" s="1308"/>
      <c r="BT62" s="1308"/>
      <c r="BU62" s="1308"/>
      <c r="BV62" s="1308"/>
      <c r="BW62" s="1308"/>
      <c r="BX62" s="1308"/>
      <c r="BY62" s="1308"/>
      <c r="BZ62" s="1308"/>
      <c r="CA62" s="1308"/>
      <c r="CB62" s="1308"/>
      <c r="CC62" s="1308"/>
      <c r="CD62" s="1308"/>
      <c r="CE62" s="1308"/>
      <c r="CF62" s="1308"/>
      <c r="CG62" s="1308"/>
      <c r="CH62" s="1308"/>
      <c r="CI62" s="1308"/>
      <c r="CJ62" s="1308"/>
      <c r="CK62" s="1308"/>
      <c r="CL62" s="1308"/>
      <c r="CM62" s="1308"/>
      <c r="CN62" s="1308"/>
      <c r="CO62" s="1308"/>
      <c r="CP62" s="1308"/>
      <c r="CQ62" s="1308"/>
      <c r="CR62" s="1308"/>
      <c r="CS62" s="1308"/>
      <c r="CT62" s="1308"/>
      <c r="CU62" s="1308"/>
      <c r="CV62" s="1308"/>
      <c r="CW62" s="1308"/>
      <c r="CX62" s="1308"/>
      <c r="CY62" s="1308"/>
      <c r="CZ62" s="1308"/>
      <c r="DA62" s="1308"/>
      <c r="DB62" s="1308"/>
      <c r="DC62" s="1308"/>
      <c r="DD62" s="1308"/>
      <c r="DE62" s="1266"/>
    </row>
    <row r="63" spans="1:109" ht="17.25" x14ac:dyDescent="0.15">
      <c r="B63" s="1307" t="s">
        <v>631</v>
      </c>
    </row>
    <row r="64" spans="1:109" ht="13.5" x14ac:dyDescent="0.15">
      <c r="B64" s="1267"/>
      <c r="G64" s="1304"/>
      <c r="I64" s="1306"/>
      <c r="J64" s="1306"/>
      <c r="K64" s="1306"/>
      <c r="L64" s="1306"/>
      <c r="M64" s="1306"/>
      <c r="N64" s="1305"/>
      <c r="AM64" s="1304"/>
      <c r="AN64" s="1304" t="s">
        <v>630</v>
      </c>
      <c r="AP64" s="1303"/>
      <c r="AQ64" s="1303"/>
      <c r="AR64" s="1303"/>
      <c r="AY64" s="1304"/>
      <c r="BA64" s="1303"/>
      <c r="BB64" s="1303"/>
      <c r="BC64" s="1303"/>
      <c r="BK64" s="1304"/>
      <c r="BM64" s="1303"/>
      <c r="BN64" s="1303"/>
      <c r="BO64" s="1303"/>
      <c r="BW64" s="1304"/>
      <c r="BY64" s="1303"/>
      <c r="BZ64" s="1303"/>
      <c r="CA64" s="1303"/>
      <c r="CI64" s="1304"/>
      <c r="CK64" s="1303"/>
      <c r="CL64" s="1303"/>
      <c r="CM64" s="1303"/>
      <c r="CU64" s="1304"/>
      <c r="CW64" s="1303"/>
      <c r="CX64" s="1303"/>
      <c r="CY64" s="1303"/>
    </row>
    <row r="65" spans="2:107" ht="13.5" x14ac:dyDescent="0.15">
      <c r="B65" s="1267"/>
      <c r="AN65" s="1302" t="s">
        <v>629</v>
      </c>
      <c r="AO65" s="1301"/>
      <c r="AP65" s="1301"/>
      <c r="AQ65" s="1301"/>
      <c r="AR65" s="1301"/>
      <c r="AS65" s="1301"/>
      <c r="AT65" s="1301"/>
      <c r="AU65" s="1301"/>
      <c r="AV65" s="1301"/>
      <c r="AW65" s="1301"/>
      <c r="AX65" s="1301"/>
      <c r="AY65" s="1301"/>
      <c r="AZ65" s="1301"/>
      <c r="BA65" s="1301"/>
      <c r="BB65" s="1301"/>
      <c r="BC65" s="1301"/>
      <c r="BD65" s="1301"/>
      <c r="BE65" s="1301"/>
      <c r="BF65" s="1301"/>
      <c r="BG65" s="1301"/>
      <c r="BH65" s="1301"/>
      <c r="BI65" s="1301"/>
      <c r="BJ65" s="1301"/>
      <c r="BK65" s="1301"/>
      <c r="BL65" s="1301"/>
      <c r="BM65" s="1301"/>
      <c r="BN65" s="1301"/>
      <c r="BO65" s="1301"/>
      <c r="BP65" s="1301"/>
      <c r="BQ65" s="1301"/>
      <c r="BR65" s="1301"/>
      <c r="BS65" s="1301"/>
      <c r="BT65" s="1301"/>
      <c r="BU65" s="1301"/>
      <c r="BV65" s="1301"/>
      <c r="BW65" s="1301"/>
      <c r="BX65" s="1301"/>
      <c r="BY65" s="1301"/>
      <c r="BZ65" s="1301"/>
      <c r="CA65" s="1301"/>
      <c r="CB65" s="1301"/>
      <c r="CC65" s="1301"/>
      <c r="CD65" s="1301"/>
      <c r="CE65" s="1301"/>
      <c r="CF65" s="1301"/>
      <c r="CG65" s="1301"/>
      <c r="CH65" s="1301"/>
      <c r="CI65" s="1301"/>
      <c r="CJ65" s="1301"/>
      <c r="CK65" s="1301"/>
      <c r="CL65" s="1301"/>
      <c r="CM65" s="1301"/>
      <c r="CN65" s="1301"/>
      <c r="CO65" s="1301"/>
      <c r="CP65" s="1301"/>
      <c r="CQ65" s="1301"/>
      <c r="CR65" s="1301"/>
      <c r="CS65" s="1301"/>
      <c r="CT65" s="1301"/>
      <c r="CU65" s="1301"/>
      <c r="CV65" s="1301"/>
      <c r="CW65" s="1301"/>
      <c r="CX65" s="1301"/>
      <c r="CY65" s="1301"/>
      <c r="CZ65" s="1301"/>
      <c r="DA65" s="1301"/>
      <c r="DB65" s="1301"/>
      <c r="DC65" s="1300"/>
    </row>
    <row r="66" spans="2:107" ht="13.5" x14ac:dyDescent="0.15">
      <c r="B66" s="1267"/>
      <c r="AN66" s="1299"/>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7"/>
    </row>
    <row r="67" spans="2:107" ht="13.5" x14ac:dyDescent="0.15">
      <c r="B67" s="1267"/>
      <c r="AN67" s="1299"/>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7"/>
    </row>
    <row r="68" spans="2:107" ht="13.5" x14ac:dyDescent="0.15">
      <c r="B68" s="1267"/>
      <c r="AN68" s="1299"/>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7"/>
    </row>
    <row r="69" spans="2:107" ht="13.5" x14ac:dyDescent="0.15">
      <c r="B69" s="1267"/>
      <c r="AN69" s="1296"/>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4"/>
    </row>
    <row r="70" spans="2:107" ht="13.5" x14ac:dyDescent="0.15">
      <c r="B70" s="1267"/>
      <c r="H70" s="1293"/>
      <c r="I70" s="1293"/>
      <c r="J70" s="1291"/>
      <c r="K70" s="1291"/>
      <c r="L70" s="1290"/>
      <c r="M70" s="1291"/>
      <c r="N70" s="1290"/>
      <c r="AN70" s="1281"/>
      <c r="AO70" s="1281"/>
      <c r="AP70" s="1281"/>
      <c r="AZ70" s="1281"/>
      <c r="BA70" s="1281"/>
      <c r="BB70" s="1281"/>
      <c r="BL70" s="1281"/>
      <c r="BM70" s="1281"/>
      <c r="BN70" s="1281"/>
      <c r="BX70" s="1281"/>
      <c r="BY70" s="1281"/>
      <c r="BZ70" s="1281"/>
      <c r="CJ70" s="1281"/>
      <c r="CK70" s="1281"/>
      <c r="CL70" s="1281"/>
      <c r="CV70" s="1281"/>
      <c r="CW70" s="1281"/>
      <c r="CX70" s="1281"/>
    </row>
    <row r="71" spans="2:107" ht="13.5" x14ac:dyDescent="0.15">
      <c r="B71" s="1267"/>
      <c r="G71" s="1289"/>
      <c r="I71" s="1292"/>
      <c r="J71" s="1291"/>
      <c r="K71" s="1291"/>
      <c r="L71" s="1290"/>
      <c r="M71" s="1291"/>
      <c r="N71" s="1290"/>
      <c r="AM71" s="1289"/>
      <c r="AN71" s="1266" t="s">
        <v>628</v>
      </c>
    </row>
    <row r="72" spans="2:107" ht="13.5" x14ac:dyDescent="0.15">
      <c r="B72" s="1267"/>
      <c r="G72" s="1279"/>
      <c r="H72" s="1279"/>
      <c r="I72" s="1279"/>
      <c r="J72" s="1279"/>
      <c r="K72" s="1288"/>
      <c r="L72" s="1288"/>
      <c r="M72" s="1287"/>
      <c r="N72" s="1287"/>
      <c r="AN72" s="1286"/>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4"/>
      <c r="BP72" s="1276" t="s">
        <v>579</v>
      </c>
      <c r="BQ72" s="1276"/>
      <c r="BR72" s="1276"/>
      <c r="BS72" s="1276"/>
      <c r="BT72" s="1276"/>
      <c r="BU72" s="1276"/>
      <c r="BV72" s="1276"/>
      <c r="BW72" s="1276"/>
      <c r="BX72" s="1276" t="s">
        <v>580</v>
      </c>
      <c r="BY72" s="1276"/>
      <c r="BZ72" s="1276"/>
      <c r="CA72" s="1276"/>
      <c r="CB72" s="1276"/>
      <c r="CC72" s="1276"/>
      <c r="CD72" s="1276"/>
      <c r="CE72" s="1276"/>
      <c r="CF72" s="1276" t="s">
        <v>581</v>
      </c>
      <c r="CG72" s="1276"/>
      <c r="CH72" s="1276"/>
      <c r="CI72" s="1276"/>
      <c r="CJ72" s="1276"/>
      <c r="CK72" s="1276"/>
      <c r="CL72" s="1276"/>
      <c r="CM72" s="1276"/>
      <c r="CN72" s="1276" t="s">
        <v>582</v>
      </c>
      <c r="CO72" s="1276"/>
      <c r="CP72" s="1276"/>
      <c r="CQ72" s="1276"/>
      <c r="CR72" s="1276"/>
      <c r="CS72" s="1276"/>
      <c r="CT72" s="1276"/>
      <c r="CU72" s="1276"/>
      <c r="CV72" s="1276" t="s">
        <v>583</v>
      </c>
      <c r="CW72" s="1276"/>
      <c r="CX72" s="1276"/>
      <c r="CY72" s="1276"/>
      <c r="CZ72" s="1276"/>
      <c r="DA72" s="1276"/>
      <c r="DB72" s="1276"/>
      <c r="DC72" s="1276"/>
    </row>
    <row r="73" spans="2:107" ht="13.5" x14ac:dyDescent="0.15">
      <c r="B73" s="1267"/>
      <c r="G73" s="1283"/>
      <c r="H73" s="1283"/>
      <c r="I73" s="1283"/>
      <c r="J73" s="1283"/>
      <c r="K73" s="1280"/>
      <c r="L73" s="1280"/>
      <c r="M73" s="1280"/>
      <c r="N73" s="1280"/>
      <c r="AM73" s="1281"/>
      <c r="AN73" s="1275" t="s">
        <v>627</v>
      </c>
      <c r="AO73" s="1275"/>
      <c r="AP73" s="1275"/>
      <c r="AQ73" s="1275"/>
      <c r="AR73" s="1275"/>
      <c r="AS73" s="1275"/>
      <c r="AT73" s="1275"/>
      <c r="AU73" s="1275"/>
      <c r="AV73" s="1275"/>
      <c r="AW73" s="1275"/>
      <c r="AX73" s="1275"/>
      <c r="AY73" s="1275"/>
      <c r="AZ73" s="1275"/>
      <c r="BA73" s="1275"/>
      <c r="BB73" s="1275" t="s">
        <v>625</v>
      </c>
      <c r="BC73" s="1275"/>
      <c r="BD73" s="1275"/>
      <c r="BE73" s="1275"/>
      <c r="BF73" s="1275"/>
      <c r="BG73" s="1275"/>
      <c r="BH73" s="1275"/>
      <c r="BI73" s="1275"/>
      <c r="BJ73" s="1275"/>
      <c r="BK73" s="1275"/>
      <c r="BL73" s="1275"/>
      <c r="BM73" s="1275"/>
      <c r="BN73" s="1275"/>
      <c r="BO73" s="1275"/>
      <c r="BP73" s="1274">
        <v>65.2</v>
      </c>
      <c r="BQ73" s="1274"/>
      <c r="BR73" s="1274"/>
      <c r="BS73" s="1274"/>
      <c r="BT73" s="1274"/>
      <c r="BU73" s="1274"/>
      <c r="BV73" s="1274"/>
      <c r="BW73" s="1274"/>
      <c r="BX73" s="1274">
        <v>45.1</v>
      </c>
      <c r="BY73" s="1274"/>
      <c r="BZ73" s="1274"/>
      <c r="CA73" s="1274"/>
      <c r="CB73" s="1274"/>
      <c r="CC73" s="1274"/>
      <c r="CD73" s="1274"/>
      <c r="CE73" s="1274"/>
      <c r="CF73" s="1274">
        <v>38</v>
      </c>
      <c r="CG73" s="1274"/>
      <c r="CH73" s="1274"/>
      <c r="CI73" s="1274"/>
      <c r="CJ73" s="1274"/>
      <c r="CK73" s="1274"/>
      <c r="CL73" s="1274"/>
      <c r="CM73" s="1274"/>
      <c r="CN73" s="1274">
        <v>24.3</v>
      </c>
      <c r="CO73" s="1274"/>
      <c r="CP73" s="1274"/>
      <c r="CQ73" s="1274"/>
      <c r="CR73" s="1274"/>
      <c r="CS73" s="1274"/>
      <c r="CT73" s="1274"/>
      <c r="CU73" s="1274"/>
      <c r="CV73" s="1274">
        <v>15.4</v>
      </c>
      <c r="CW73" s="1274"/>
      <c r="CX73" s="1274"/>
      <c r="CY73" s="1274"/>
      <c r="CZ73" s="1274"/>
      <c r="DA73" s="1274"/>
      <c r="DB73" s="1274"/>
      <c r="DC73" s="1274"/>
    </row>
    <row r="74" spans="2:107" ht="13.5" x14ac:dyDescent="0.15">
      <c r="B74" s="1267"/>
      <c r="G74" s="1283"/>
      <c r="H74" s="1283"/>
      <c r="I74" s="1283"/>
      <c r="J74" s="1283"/>
      <c r="K74" s="1280"/>
      <c r="L74" s="1280"/>
      <c r="M74" s="1280"/>
      <c r="N74" s="1280"/>
      <c r="AM74" s="128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x14ac:dyDescent="0.15">
      <c r="B75" s="1267"/>
      <c r="G75" s="1283"/>
      <c r="H75" s="1283"/>
      <c r="I75" s="1279"/>
      <c r="J75" s="1279"/>
      <c r="K75" s="1282"/>
      <c r="L75" s="1282"/>
      <c r="M75" s="1282"/>
      <c r="N75" s="1282"/>
      <c r="AM75" s="1281"/>
      <c r="AN75" s="1275"/>
      <c r="AO75" s="1275"/>
      <c r="AP75" s="1275"/>
      <c r="AQ75" s="1275"/>
      <c r="AR75" s="1275"/>
      <c r="AS75" s="1275"/>
      <c r="AT75" s="1275"/>
      <c r="AU75" s="1275"/>
      <c r="AV75" s="1275"/>
      <c r="AW75" s="1275"/>
      <c r="AX75" s="1275"/>
      <c r="AY75" s="1275"/>
      <c r="AZ75" s="1275"/>
      <c r="BA75" s="1275"/>
      <c r="BB75" s="1275" t="s">
        <v>624</v>
      </c>
      <c r="BC75" s="1275"/>
      <c r="BD75" s="1275"/>
      <c r="BE75" s="1275"/>
      <c r="BF75" s="1275"/>
      <c r="BG75" s="1275"/>
      <c r="BH75" s="1275"/>
      <c r="BI75" s="1275"/>
      <c r="BJ75" s="1275"/>
      <c r="BK75" s="1275"/>
      <c r="BL75" s="1275"/>
      <c r="BM75" s="1275"/>
      <c r="BN75" s="1275"/>
      <c r="BO75" s="1275"/>
      <c r="BP75" s="1274">
        <v>14</v>
      </c>
      <c r="BQ75" s="1274"/>
      <c r="BR75" s="1274"/>
      <c r="BS75" s="1274"/>
      <c r="BT75" s="1274"/>
      <c r="BU75" s="1274"/>
      <c r="BV75" s="1274"/>
      <c r="BW75" s="1274"/>
      <c r="BX75" s="1274">
        <v>13.3</v>
      </c>
      <c r="BY75" s="1274"/>
      <c r="BZ75" s="1274"/>
      <c r="CA75" s="1274"/>
      <c r="CB75" s="1274"/>
      <c r="CC75" s="1274"/>
      <c r="CD75" s="1274"/>
      <c r="CE75" s="1274"/>
      <c r="CF75" s="1274">
        <v>12.9</v>
      </c>
      <c r="CG75" s="1274"/>
      <c r="CH75" s="1274"/>
      <c r="CI75" s="1274"/>
      <c r="CJ75" s="1274"/>
      <c r="CK75" s="1274"/>
      <c r="CL75" s="1274"/>
      <c r="CM75" s="1274"/>
      <c r="CN75" s="1274">
        <v>12.4</v>
      </c>
      <c r="CO75" s="1274"/>
      <c r="CP75" s="1274"/>
      <c r="CQ75" s="1274"/>
      <c r="CR75" s="1274"/>
      <c r="CS75" s="1274"/>
      <c r="CT75" s="1274"/>
      <c r="CU75" s="1274"/>
      <c r="CV75" s="1274">
        <v>11.8</v>
      </c>
      <c r="CW75" s="1274"/>
      <c r="CX75" s="1274"/>
      <c r="CY75" s="1274"/>
      <c r="CZ75" s="1274"/>
      <c r="DA75" s="1274"/>
      <c r="DB75" s="1274"/>
      <c r="DC75" s="1274"/>
    </row>
    <row r="76" spans="2:107" ht="13.5" x14ac:dyDescent="0.15">
      <c r="B76" s="1267"/>
      <c r="G76" s="1283"/>
      <c r="H76" s="1283"/>
      <c r="I76" s="1279"/>
      <c r="J76" s="1279"/>
      <c r="K76" s="1282"/>
      <c r="L76" s="1282"/>
      <c r="M76" s="1282"/>
      <c r="N76" s="1282"/>
      <c r="AM76" s="128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x14ac:dyDescent="0.15">
      <c r="B77" s="1267"/>
      <c r="G77" s="1279"/>
      <c r="H77" s="1279"/>
      <c r="I77" s="1279"/>
      <c r="J77" s="1279"/>
      <c r="K77" s="1280"/>
      <c r="L77" s="1280"/>
      <c r="M77" s="1280"/>
      <c r="N77" s="1280"/>
      <c r="AN77" s="1276" t="s">
        <v>626</v>
      </c>
      <c r="AO77" s="1276"/>
      <c r="AP77" s="1276"/>
      <c r="AQ77" s="1276"/>
      <c r="AR77" s="1276"/>
      <c r="AS77" s="1276"/>
      <c r="AT77" s="1276"/>
      <c r="AU77" s="1276"/>
      <c r="AV77" s="1276"/>
      <c r="AW77" s="1276"/>
      <c r="AX77" s="1276"/>
      <c r="AY77" s="1276"/>
      <c r="AZ77" s="1276"/>
      <c r="BA77" s="1276"/>
      <c r="BB77" s="1275" t="s">
        <v>625</v>
      </c>
      <c r="BC77" s="1275"/>
      <c r="BD77" s="1275"/>
      <c r="BE77" s="1275"/>
      <c r="BF77" s="1275"/>
      <c r="BG77" s="1275"/>
      <c r="BH77" s="1275"/>
      <c r="BI77" s="1275"/>
      <c r="BJ77" s="1275"/>
      <c r="BK77" s="1275"/>
      <c r="BL77" s="1275"/>
      <c r="BM77" s="1275"/>
      <c r="BN77" s="1275"/>
      <c r="BO77" s="1275"/>
      <c r="BP77" s="1274">
        <v>44.4</v>
      </c>
      <c r="BQ77" s="1274"/>
      <c r="BR77" s="1274"/>
      <c r="BS77" s="1274"/>
      <c r="BT77" s="1274"/>
      <c r="BU77" s="1274"/>
      <c r="BV77" s="1274"/>
      <c r="BW77" s="1274"/>
      <c r="BX77" s="1274">
        <v>37.299999999999997</v>
      </c>
      <c r="BY77" s="1274"/>
      <c r="BZ77" s="1274"/>
      <c r="CA77" s="1274"/>
      <c r="CB77" s="1274"/>
      <c r="CC77" s="1274"/>
      <c r="CD77" s="1274"/>
      <c r="CE77" s="1274"/>
      <c r="CF77" s="1274">
        <v>33.1</v>
      </c>
      <c r="CG77" s="1274"/>
      <c r="CH77" s="1274"/>
      <c r="CI77" s="1274"/>
      <c r="CJ77" s="1274"/>
      <c r="CK77" s="1274"/>
      <c r="CL77" s="1274"/>
      <c r="CM77" s="1274"/>
      <c r="CN77" s="1274">
        <v>31.3</v>
      </c>
      <c r="CO77" s="1274"/>
      <c r="CP77" s="1274"/>
      <c r="CQ77" s="1274"/>
      <c r="CR77" s="1274"/>
      <c r="CS77" s="1274"/>
      <c r="CT77" s="1274"/>
      <c r="CU77" s="1274"/>
      <c r="CV77" s="1274">
        <v>25.3</v>
      </c>
      <c r="CW77" s="1274"/>
      <c r="CX77" s="1274"/>
      <c r="CY77" s="1274"/>
      <c r="CZ77" s="1274"/>
      <c r="DA77" s="1274"/>
      <c r="DB77" s="1274"/>
      <c r="DC77" s="1274"/>
    </row>
    <row r="78" spans="2:107" ht="13.5" x14ac:dyDescent="0.15">
      <c r="B78" s="1267"/>
      <c r="G78" s="1279"/>
      <c r="H78" s="1279"/>
      <c r="I78" s="1279"/>
      <c r="J78" s="1279"/>
      <c r="K78" s="1280"/>
      <c r="L78" s="1280"/>
      <c r="M78" s="1280"/>
      <c r="N78" s="1280"/>
      <c r="AN78" s="1276"/>
      <c r="AO78" s="1276"/>
      <c r="AP78" s="1276"/>
      <c r="AQ78" s="1276"/>
      <c r="AR78" s="1276"/>
      <c r="AS78" s="1276"/>
      <c r="AT78" s="1276"/>
      <c r="AU78" s="1276"/>
      <c r="AV78" s="1276"/>
      <c r="AW78" s="1276"/>
      <c r="AX78" s="1276"/>
      <c r="AY78" s="1276"/>
      <c r="AZ78" s="1276"/>
      <c r="BA78" s="1276"/>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x14ac:dyDescent="0.15">
      <c r="B79" s="1267"/>
      <c r="G79" s="1279"/>
      <c r="H79" s="1279"/>
      <c r="I79" s="1278"/>
      <c r="J79" s="1278"/>
      <c r="K79" s="1277"/>
      <c r="L79" s="1277"/>
      <c r="M79" s="1277"/>
      <c r="N79" s="1277"/>
      <c r="AN79" s="1276"/>
      <c r="AO79" s="1276"/>
      <c r="AP79" s="1276"/>
      <c r="AQ79" s="1276"/>
      <c r="AR79" s="1276"/>
      <c r="AS79" s="1276"/>
      <c r="AT79" s="1276"/>
      <c r="AU79" s="1276"/>
      <c r="AV79" s="1276"/>
      <c r="AW79" s="1276"/>
      <c r="AX79" s="1276"/>
      <c r="AY79" s="1276"/>
      <c r="AZ79" s="1276"/>
      <c r="BA79" s="1276"/>
      <c r="BB79" s="1275" t="s">
        <v>624</v>
      </c>
      <c r="BC79" s="1275"/>
      <c r="BD79" s="1275"/>
      <c r="BE79" s="1275"/>
      <c r="BF79" s="1275"/>
      <c r="BG79" s="1275"/>
      <c r="BH79" s="1275"/>
      <c r="BI79" s="1275"/>
      <c r="BJ79" s="1275"/>
      <c r="BK79" s="1275"/>
      <c r="BL79" s="1275"/>
      <c r="BM79" s="1275"/>
      <c r="BN79" s="1275"/>
      <c r="BO79" s="1275"/>
      <c r="BP79" s="1274">
        <v>9.4</v>
      </c>
      <c r="BQ79" s="1274"/>
      <c r="BR79" s="1274"/>
      <c r="BS79" s="1274"/>
      <c r="BT79" s="1274"/>
      <c r="BU79" s="1274"/>
      <c r="BV79" s="1274"/>
      <c r="BW79" s="1274"/>
      <c r="BX79" s="1274">
        <v>7.8</v>
      </c>
      <c r="BY79" s="1274"/>
      <c r="BZ79" s="1274"/>
      <c r="CA79" s="1274"/>
      <c r="CB79" s="1274"/>
      <c r="CC79" s="1274"/>
      <c r="CD79" s="1274"/>
      <c r="CE79" s="1274"/>
      <c r="CF79" s="1274">
        <v>7.5</v>
      </c>
      <c r="CG79" s="1274"/>
      <c r="CH79" s="1274"/>
      <c r="CI79" s="1274"/>
      <c r="CJ79" s="1274"/>
      <c r="CK79" s="1274"/>
      <c r="CL79" s="1274"/>
      <c r="CM79" s="1274"/>
      <c r="CN79" s="1274">
        <v>7.2</v>
      </c>
      <c r="CO79" s="1274"/>
      <c r="CP79" s="1274"/>
      <c r="CQ79" s="1274"/>
      <c r="CR79" s="1274"/>
      <c r="CS79" s="1274"/>
      <c r="CT79" s="1274"/>
      <c r="CU79" s="1274"/>
      <c r="CV79" s="1274">
        <v>6.9</v>
      </c>
      <c r="CW79" s="1274"/>
      <c r="CX79" s="1274"/>
      <c r="CY79" s="1274"/>
      <c r="CZ79" s="1274"/>
      <c r="DA79" s="1274"/>
      <c r="DB79" s="1274"/>
      <c r="DC79" s="1274"/>
    </row>
    <row r="80" spans="2:107" ht="13.5" x14ac:dyDescent="0.15">
      <c r="B80" s="1267"/>
      <c r="G80" s="1279"/>
      <c r="H80" s="1279"/>
      <c r="I80" s="1278"/>
      <c r="J80" s="1278"/>
      <c r="K80" s="1277"/>
      <c r="L80" s="1277"/>
      <c r="M80" s="1277"/>
      <c r="N80" s="1277"/>
      <c r="AN80" s="1276"/>
      <c r="AO80" s="1276"/>
      <c r="AP80" s="1276"/>
      <c r="AQ80" s="1276"/>
      <c r="AR80" s="1276"/>
      <c r="AS80" s="1276"/>
      <c r="AT80" s="1276"/>
      <c r="AU80" s="1276"/>
      <c r="AV80" s="1276"/>
      <c r="AW80" s="1276"/>
      <c r="AX80" s="1276"/>
      <c r="AY80" s="1276"/>
      <c r="AZ80" s="1276"/>
      <c r="BA80" s="1276"/>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x14ac:dyDescent="0.15">
      <c r="B81" s="1267"/>
    </row>
    <row r="82" spans="2:109" ht="17.25" x14ac:dyDescent="0.15">
      <c r="B82" s="1267"/>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ht="13.5" x14ac:dyDescent="0.15">
      <c r="B83" s="1272"/>
      <c r="C83" s="1271"/>
      <c r="D83" s="1271"/>
      <c r="E83" s="1271"/>
      <c r="F83" s="1271"/>
      <c r="G83" s="1271"/>
      <c r="H83" s="1271"/>
      <c r="I83" s="1271"/>
      <c r="J83" s="1271"/>
      <c r="K83" s="1271"/>
      <c r="L83" s="1271"/>
      <c r="M83" s="1271"/>
      <c r="N83" s="1271"/>
      <c r="O83" s="1271"/>
      <c r="P83" s="1271"/>
      <c r="Q83" s="1271"/>
      <c r="R83" s="1271"/>
      <c r="S83" s="1271"/>
      <c r="T83" s="1271"/>
      <c r="U83" s="1271"/>
      <c r="V83" s="1271"/>
      <c r="W83" s="1271"/>
      <c r="X83" s="1271"/>
      <c r="Y83" s="1271"/>
      <c r="Z83" s="1271"/>
      <c r="AA83" s="1271"/>
      <c r="AB83" s="1271"/>
      <c r="AC83" s="1271"/>
      <c r="AD83" s="1271"/>
      <c r="AE83" s="1271"/>
      <c r="AF83" s="1271"/>
      <c r="AG83" s="1271"/>
      <c r="AH83" s="1271"/>
      <c r="AI83" s="1271"/>
      <c r="AJ83" s="1271"/>
      <c r="AK83" s="1271"/>
      <c r="AL83" s="1271"/>
      <c r="AM83" s="1271"/>
      <c r="AN83" s="1271"/>
      <c r="AO83" s="1271"/>
      <c r="AP83" s="1271"/>
      <c r="AQ83" s="1271"/>
      <c r="AR83" s="1271"/>
      <c r="AS83" s="1271"/>
      <c r="AT83" s="1271"/>
      <c r="AU83" s="1271"/>
      <c r="AV83" s="1271"/>
      <c r="AW83" s="1271"/>
      <c r="AX83" s="1271"/>
      <c r="AY83" s="1271"/>
      <c r="AZ83" s="1271"/>
      <c r="BA83" s="1271"/>
      <c r="BB83" s="1271"/>
      <c r="BC83" s="1271"/>
      <c r="BD83" s="1271"/>
      <c r="BE83" s="1271"/>
      <c r="BF83" s="1271"/>
      <c r="BG83" s="1271"/>
      <c r="BH83" s="1271"/>
      <c r="BI83" s="1271"/>
      <c r="BJ83" s="1271"/>
      <c r="BK83" s="1271"/>
      <c r="BL83" s="1271"/>
      <c r="BM83" s="1271"/>
      <c r="BN83" s="1271"/>
      <c r="BO83" s="1271"/>
      <c r="BP83" s="1271"/>
      <c r="BQ83" s="1271"/>
      <c r="BR83" s="1271"/>
      <c r="BS83" s="1271"/>
      <c r="BT83" s="1271"/>
      <c r="BU83" s="1271"/>
      <c r="BV83" s="1271"/>
      <c r="BW83" s="1271"/>
      <c r="BX83" s="1271"/>
      <c r="BY83" s="1271"/>
      <c r="BZ83" s="1271"/>
      <c r="CA83" s="1271"/>
      <c r="CB83" s="1271"/>
      <c r="CC83" s="1271"/>
      <c r="CD83" s="1271"/>
      <c r="CE83" s="1271"/>
      <c r="CF83" s="1271"/>
      <c r="CG83" s="1271"/>
      <c r="CH83" s="1271"/>
      <c r="CI83" s="1271"/>
      <c r="CJ83" s="1271"/>
      <c r="CK83" s="1271"/>
      <c r="CL83" s="1271"/>
      <c r="CM83" s="1271"/>
      <c r="CN83" s="1271"/>
      <c r="CO83" s="1271"/>
      <c r="CP83" s="1271"/>
      <c r="CQ83" s="1271"/>
      <c r="CR83" s="1271"/>
      <c r="CS83" s="1271"/>
      <c r="CT83" s="1271"/>
      <c r="CU83" s="1271"/>
      <c r="CV83" s="1271"/>
      <c r="CW83" s="1271"/>
      <c r="CX83" s="1271"/>
      <c r="CY83" s="1271"/>
      <c r="CZ83" s="1271"/>
      <c r="DA83" s="1271"/>
      <c r="DB83" s="1271"/>
      <c r="DC83" s="1271"/>
      <c r="DD83" s="1270"/>
    </row>
    <row r="84" spans="2:109" ht="13.5" x14ac:dyDescent="0.15">
      <c r="DD84" s="1266"/>
      <c r="DE84" s="1266"/>
    </row>
    <row r="85" spans="2:109" ht="13.5" x14ac:dyDescent="0.15">
      <c r="DD85" s="1266"/>
      <c r="DE85" s="1266"/>
    </row>
    <row r="86" spans="2:109" ht="13.5" hidden="1" x14ac:dyDescent="0.15">
      <c r="DD86" s="1266"/>
      <c r="DE86" s="1266"/>
    </row>
    <row r="87" spans="2:109" ht="13.5" hidden="1" x14ac:dyDescent="0.15">
      <c r="K87" s="1269"/>
      <c r="AQ87" s="1269"/>
      <c r="BC87" s="1269"/>
      <c r="BO87" s="1269"/>
      <c r="CA87" s="1269"/>
      <c r="CM87" s="1269"/>
      <c r="CY87" s="1269"/>
      <c r="DD87" s="1266"/>
      <c r="DE87" s="1266"/>
    </row>
    <row r="88" spans="2:109" ht="13.5" hidden="1" x14ac:dyDescent="0.15">
      <c r="DD88" s="1266"/>
      <c r="DE88" s="1266"/>
    </row>
    <row r="89" spans="2:109" ht="13.5" hidden="1" x14ac:dyDescent="0.15">
      <c r="DD89" s="1266"/>
      <c r="DE89" s="1266"/>
    </row>
    <row r="90" spans="2:109" ht="13.5" hidden="1" x14ac:dyDescent="0.15">
      <c r="DD90" s="1266"/>
      <c r="DE90" s="1266"/>
    </row>
    <row r="91" spans="2:109" ht="13.5"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pans="108:109" ht="13.5" hidden="1" customHeight="1" x14ac:dyDescent="0.15">
      <c r="DD97" s="1266"/>
      <c r="DE97" s="1266"/>
    </row>
    <row r="98" spans="108:109" ht="13.5" hidden="1" customHeight="1" x14ac:dyDescent="0.15">
      <c r="DD98" s="1266"/>
      <c r="DE98" s="1266"/>
    </row>
    <row r="99" spans="108:109" ht="13.5" hidden="1" customHeight="1" x14ac:dyDescent="0.15">
      <c r="DD99" s="1266"/>
      <c r="DE99" s="1266"/>
    </row>
    <row r="100" spans="108:109" ht="13.5" hidden="1" customHeight="1" x14ac:dyDescent="0.15">
      <c r="DD100" s="1266"/>
      <c r="DE100" s="1266"/>
    </row>
    <row r="101" spans="108:109" ht="13.5" hidden="1" customHeight="1" x14ac:dyDescent="0.15">
      <c r="DD101" s="1266"/>
      <c r="DE101" s="1266"/>
    </row>
    <row r="102" spans="108:109" ht="13.5" hidden="1" customHeight="1" x14ac:dyDescent="0.15">
      <c r="DD102" s="1266"/>
      <c r="DE102" s="1266"/>
    </row>
    <row r="103" spans="108:109" ht="13.5" hidden="1" customHeight="1" x14ac:dyDescent="0.15">
      <c r="DD103" s="1266"/>
      <c r="DE103" s="1266"/>
    </row>
    <row r="104" spans="108:109" ht="13.5" hidden="1" customHeight="1" x14ac:dyDescent="0.15">
      <c r="DD104" s="1266"/>
      <c r="DE104" s="1266"/>
    </row>
    <row r="105" spans="108:109" ht="13.5" hidden="1" customHeight="1" x14ac:dyDescent="0.15">
      <c r="DD105" s="1266"/>
      <c r="DE105" s="1266"/>
    </row>
    <row r="106" spans="108:109" ht="13.5" hidden="1" customHeight="1" x14ac:dyDescent="0.15">
      <c r="DD106" s="1266"/>
      <c r="DE106" s="1266"/>
    </row>
    <row r="107" spans="108:109" ht="13.5" hidden="1" customHeight="1" x14ac:dyDescent="0.15">
      <c r="DD107" s="1266"/>
      <c r="DE107" s="1266"/>
    </row>
    <row r="108" spans="108:109" ht="13.5" hidden="1" customHeight="1" x14ac:dyDescent="0.15">
      <c r="DD108" s="1266"/>
      <c r="DE108" s="1266"/>
    </row>
    <row r="109" spans="108:109" ht="13.5" hidden="1" customHeight="1" x14ac:dyDescent="0.15">
      <c r="DD109" s="1266"/>
      <c r="DE109" s="1266"/>
    </row>
    <row r="110" spans="108:109" ht="13.5" hidden="1" customHeight="1" x14ac:dyDescent="0.15">
      <c r="DD110" s="1266"/>
      <c r="DE110" s="1266"/>
    </row>
    <row r="111" spans="108:109" ht="13.5" hidden="1" customHeight="1" x14ac:dyDescent="0.15">
      <c r="DD111" s="1266"/>
      <c r="DE111" s="1266"/>
    </row>
    <row r="112" spans="108:109" ht="13.5" hidden="1" customHeight="1" x14ac:dyDescent="0.15">
      <c r="DD112" s="1266"/>
      <c r="DE112" s="1266"/>
    </row>
    <row r="113" spans="108:109" ht="13.5" hidden="1" customHeight="1" x14ac:dyDescent="0.15">
      <c r="DD113" s="1266"/>
      <c r="DE113" s="1266"/>
    </row>
    <row r="114" spans="108:109" ht="13.5" hidden="1" customHeight="1" x14ac:dyDescent="0.15">
      <c r="DD114" s="1266"/>
      <c r="DE114" s="1266"/>
    </row>
    <row r="115" spans="108:109" ht="13.5" hidden="1" customHeight="1" x14ac:dyDescent="0.15">
      <c r="DD115" s="1266"/>
      <c r="DE115" s="1266"/>
    </row>
    <row r="116" spans="108:109" ht="13.5" hidden="1" customHeight="1" x14ac:dyDescent="0.15">
      <c r="DD116" s="1266"/>
      <c r="DE116" s="1266"/>
    </row>
    <row r="117" spans="108:109" ht="13.5" hidden="1" customHeight="1" x14ac:dyDescent="0.15">
      <c r="DD117" s="1266"/>
      <c r="DE117" s="1266"/>
    </row>
    <row r="118" spans="108:109" ht="13.5" hidden="1" customHeight="1" x14ac:dyDescent="0.15">
      <c r="DD118" s="1266"/>
      <c r="DE118" s="1266"/>
    </row>
    <row r="119" spans="108:109" ht="13.5" hidden="1" customHeight="1" x14ac:dyDescent="0.15">
      <c r="DD119" s="1266"/>
      <c r="DE119" s="1266"/>
    </row>
    <row r="120" spans="108:109" ht="13.5" hidden="1" customHeight="1" x14ac:dyDescent="0.15">
      <c r="DD120" s="1266"/>
      <c r="DE120" s="1266"/>
    </row>
    <row r="121" spans="108:109" ht="13.5" hidden="1" customHeight="1" x14ac:dyDescent="0.15">
      <c r="DD121" s="1266"/>
      <c r="DE121" s="1266"/>
    </row>
    <row r="122" spans="108:109" ht="13.5" hidden="1" customHeight="1" x14ac:dyDescent="0.15">
      <c r="DD122" s="1266"/>
      <c r="DE122" s="1266"/>
    </row>
    <row r="123" spans="108:109" ht="13.5" hidden="1" customHeight="1" x14ac:dyDescent="0.15">
      <c r="DD123" s="1266"/>
      <c r="DE123" s="1266"/>
    </row>
    <row r="124" spans="108:109" ht="13.5" hidden="1" customHeight="1" x14ac:dyDescent="0.15">
      <c r="DD124" s="1266"/>
      <c r="DE124" s="1266"/>
    </row>
    <row r="125" spans="108:109" ht="13.5" hidden="1" customHeight="1" x14ac:dyDescent="0.15">
      <c r="DD125" s="1266"/>
      <c r="DE125" s="1266"/>
    </row>
    <row r="126" spans="108:109" ht="13.5" hidden="1" customHeight="1" x14ac:dyDescent="0.15">
      <c r="DD126" s="1266"/>
      <c r="DE126" s="1266"/>
    </row>
    <row r="127" spans="108:109" ht="13.5" hidden="1" customHeight="1" x14ac:dyDescent="0.15">
      <c r="DD127" s="1266"/>
      <c r="DE127" s="1266"/>
    </row>
    <row r="128" spans="108:109" ht="13.5" hidden="1" customHeight="1" x14ac:dyDescent="0.15">
      <c r="DD128" s="1266"/>
      <c r="DE128" s="1266"/>
    </row>
    <row r="129" spans="108:109" ht="13.5" hidden="1" customHeight="1" x14ac:dyDescent="0.15">
      <c r="DD129" s="1266"/>
      <c r="DE129" s="1266"/>
    </row>
    <row r="130" spans="108:109" ht="13.5" hidden="1" customHeight="1" x14ac:dyDescent="0.15">
      <c r="DD130" s="1266"/>
      <c r="DE130" s="1266"/>
    </row>
    <row r="131" spans="108:109" ht="13.5" hidden="1" customHeight="1" x14ac:dyDescent="0.15">
      <c r="DD131" s="1266"/>
      <c r="DE131" s="1266"/>
    </row>
    <row r="132" spans="108:109" ht="13.5" hidden="1" customHeight="1" x14ac:dyDescent="0.15">
      <c r="DD132" s="1266"/>
      <c r="DE132" s="1266"/>
    </row>
    <row r="133" spans="108:109" ht="13.5" hidden="1" customHeight="1" x14ac:dyDescent="0.15">
      <c r="DD133" s="1266"/>
      <c r="DE133" s="1266"/>
    </row>
    <row r="134" spans="108:109" ht="13.5" hidden="1" customHeight="1" x14ac:dyDescent="0.15">
      <c r="DD134" s="1266"/>
      <c r="DE134" s="1266"/>
    </row>
    <row r="135" spans="108:109" ht="13.5" hidden="1" customHeight="1" x14ac:dyDescent="0.15">
      <c r="DD135" s="1266"/>
      <c r="DE135" s="1266"/>
    </row>
    <row r="136" spans="108:109" ht="13.5" hidden="1" customHeight="1" x14ac:dyDescent="0.15">
      <c r="DD136" s="1266"/>
      <c r="DE136" s="1266"/>
    </row>
    <row r="137" spans="108:109" ht="13.5" hidden="1" customHeight="1" x14ac:dyDescent="0.15">
      <c r="DD137" s="1266"/>
      <c r="DE137" s="1266"/>
    </row>
    <row r="138" spans="108:109" ht="13.5" hidden="1" customHeight="1" x14ac:dyDescent="0.15">
      <c r="DD138" s="1266"/>
      <c r="DE138" s="1266"/>
    </row>
    <row r="139" spans="108:109" ht="13.5" hidden="1" customHeight="1" x14ac:dyDescent="0.15">
      <c r="DD139" s="1266"/>
      <c r="DE139" s="1266"/>
    </row>
    <row r="140" spans="108:109" ht="13.5" hidden="1" customHeight="1" x14ac:dyDescent="0.15">
      <c r="DD140" s="1266"/>
      <c r="DE140" s="1266"/>
    </row>
    <row r="141" spans="108:109" ht="13.5" hidden="1" customHeight="1" x14ac:dyDescent="0.15">
      <c r="DD141" s="1266"/>
      <c r="DE141" s="1266"/>
    </row>
    <row r="142" spans="108:109" ht="13.5" hidden="1" customHeight="1" x14ac:dyDescent="0.15">
      <c r="DD142" s="1266"/>
      <c r="DE142" s="1266"/>
    </row>
    <row r="143" spans="108:109" ht="13.5" hidden="1" customHeight="1" x14ac:dyDescent="0.15">
      <c r="DD143" s="1266"/>
      <c r="DE143" s="1266"/>
    </row>
    <row r="144" spans="108:109" ht="13.5" hidden="1" customHeight="1" x14ac:dyDescent="0.15">
      <c r="DD144" s="1266"/>
      <c r="DE144" s="1266"/>
    </row>
    <row r="145" spans="108:109" ht="13.5" hidden="1" customHeight="1" x14ac:dyDescent="0.15">
      <c r="DD145" s="1266"/>
      <c r="DE145" s="1266"/>
    </row>
    <row r="146" spans="108:109" ht="13.5" hidden="1" customHeight="1" x14ac:dyDescent="0.15">
      <c r="DD146" s="1266"/>
      <c r="DE146" s="1266"/>
    </row>
    <row r="147" spans="108:109" ht="13.5" hidden="1" customHeight="1" x14ac:dyDescent="0.15">
      <c r="DD147" s="1266"/>
      <c r="DE147" s="1266"/>
    </row>
    <row r="148" spans="108:109" ht="13.5" hidden="1" customHeight="1" x14ac:dyDescent="0.15">
      <c r="DD148" s="1266"/>
      <c r="DE148" s="1266"/>
    </row>
    <row r="149" spans="108:109" ht="13.5" hidden="1" customHeight="1" x14ac:dyDescent="0.15">
      <c r="DD149" s="1266"/>
      <c r="DE149" s="1266"/>
    </row>
    <row r="150" spans="108:109" ht="13.5" hidden="1" customHeight="1" x14ac:dyDescent="0.15">
      <c r="DD150" s="1266"/>
      <c r="DE150" s="1266"/>
    </row>
    <row r="151" spans="108:109" ht="13.5" hidden="1" customHeight="1" x14ac:dyDescent="0.15">
      <c r="DD151" s="1266"/>
      <c r="DE151" s="1266"/>
    </row>
    <row r="152" spans="108:109" ht="13.5" hidden="1" customHeight="1" x14ac:dyDescent="0.15">
      <c r="DD152" s="1266"/>
      <c r="DE152" s="1266"/>
    </row>
    <row r="153" spans="108:109" ht="13.5" hidden="1" customHeight="1" x14ac:dyDescent="0.15">
      <c r="DD153" s="1266"/>
      <c r="DE153" s="1266"/>
    </row>
    <row r="154" spans="108:109" ht="13.5" hidden="1" customHeight="1" x14ac:dyDescent="0.15">
      <c r="DD154" s="1266"/>
      <c r="DE154" s="1266"/>
    </row>
    <row r="155" spans="108:109" ht="13.5" hidden="1" customHeight="1" x14ac:dyDescent="0.15">
      <c r="DD155" s="1266"/>
      <c r="DE155" s="1266"/>
    </row>
    <row r="156" spans="108:109" ht="13.5" hidden="1" customHeight="1" x14ac:dyDescent="0.15">
      <c r="DD156" s="1266"/>
      <c r="DE156" s="1266"/>
    </row>
    <row r="157" spans="108:109" ht="13.5" hidden="1" customHeight="1" x14ac:dyDescent="0.15">
      <c r="DD157" s="1266"/>
      <c r="DE157" s="1266"/>
    </row>
    <row r="158" spans="108:109" ht="13.5" hidden="1" customHeight="1" x14ac:dyDescent="0.15">
      <c r="DD158" s="1266"/>
      <c r="DE158" s="1266"/>
    </row>
    <row r="159" spans="108:109" ht="13.5" hidden="1" customHeight="1" x14ac:dyDescent="0.15">
      <c r="DD159" s="1266"/>
      <c r="DE159" s="1266"/>
    </row>
    <row r="160" spans="108:109" ht="13.5" hidden="1" customHeight="1" x14ac:dyDescent="0.15">
      <c r="DD160" s="1266"/>
      <c r="DE160" s="12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2QW9+iQxZV9WyReLM23mukXFRi3CyooG0vc7RIicKBkY3L3TD6j6fVRS6fA9gXIPcO6ly2N8RwX5cbMiRvjaQ==" saltValue="6dJ/BsKqJBm/KnnhCPqiow=="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P8E453EcsvxtLNNpdfCEo5/976sAMlO+J1nv/n3SVwVMyEViSvdoUf//uxWqqDA8J6ZqG86liCa3n0F0DZdIQ==" saltValue="6LM9hhEi6hZIXs7iduNV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mDel8r22fBOf2Jdi/9xFROVH8weQnjx2yIv0LULgcdtlWsHF3Exiv4+67FnZw9FrlNIilbz2fteOf4E3KRPMw==" saltValue="Xpfi/JK9CmmrkNacagNl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576</v>
      </c>
      <c r="G2" s="156"/>
      <c r="H2" s="157"/>
    </row>
    <row r="3" spans="1:8" x14ac:dyDescent="0.15">
      <c r="A3" s="153" t="s">
        <v>569</v>
      </c>
      <c r="B3" s="158"/>
      <c r="C3" s="159"/>
      <c r="D3" s="160">
        <v>35119</v>
      </c>
      <c r="E3" s="161"/>
      <c r="F3" s="162">
        <v>57944</v>
      </c>
      <c r="G3" s="163"/>
      <c r="H3" s="164"/>
    </row>
    <row r="4" spans="1:8" x14ac:dyDescent="0.15">
      <c r="A4" s="165"/>
      <c r="B4" s="166"/>
      <c r="C4" s="167"/>
      <c r="D4" s="168">
        <v>16939</v>
      </c>
      <c r="E4" s="169"/>
      <c r="F4" s="170">
        <v>29326</v>
      </c>
      <c r="G4" s="171"/>
      <c r="H4" s="172"/>
    </row>
    <row r="5" spans="1:8" x14ac:dyDescent="0.15">
      <c r="A5" s="153" t="s">
        <v>571</v>
      </c>
      <c r="B5" s="158"/>
      <c r="C5" s="159"/>
      <c r="D5" s="160">
        <v>32594</v>
      </c>
      <c r="E5" s="161"/>
      <c r="F5" s="162">
        <v>54227</v>
      </c>
      <c r="G5" s="163"/>
      <c r="H5" s="164"/>
    </row>
    <row r="6" spans="1:8" x14ac:dyDescent="0.15">
      <c r="A6" s="165"/>
      <c r="B6" s="166"/>
      <c r="C6" s="167"/>
      <c r="D6" s="168">
        <v>18483</v>
      </c>
      <c r="E6" s="169"/>
      <c r="F6" s="170">
        <v>29694</v>
      </c>
      <c r="G6" s="171"/>
      <c r="H6" s="172"/>
    </row>
    <row r="7" spans="1:8" x14ac:dyDescent="0.15">
      <c r="A7" s="153" t="s">
        <v>572</v>
      </c>
      <c r="B7" s="158"/>
      <c r="C7" s="159"/>
      <c r="D7" s="160">
        <v>61644</v>
      </c>
      <c r="E7" s="161"/>
      <c r="F7" s="162">
        <v>57295</v>
      </c>
      <c r="G7" s="163"/>
      <c r="H7" s="164"/>
    </row>
    <row r="8" spans="1:8" x14ac:dyDescent="0.15">
      <c r="A8" s="165"/>
      <c r="B8" s="166"/>
      <c r="C8" s="167"/>
      <c r="D8" s="168">
        <v>41305</v>
      </c>
      <c r="E8" s="169"/>
      <c r="F8" s="170">
        <v>32771</v>
      </c>
      <c r="G8" s="171"/>
      <c r="H8" s="172"/>
    </row>
    <row r="9" spans="1:8" x14ac:dyDescent="0.15">
      <c r="A9" s="153" t="s">
        <v>573</v>
      </c>
      <c r="B9" s="158"/>
      <c r="C9" s="159"/>
      <c r="D9" s="160">
        <v>40818</v>
      </c>
      <c r="E9" s="161"/>
      <c r="F9" s="162">
        <v>54110</v>
      </c>
      <c r="G9" s="163"/>
      <c r="H9" s="164"/>
    </row>
    <row r="10" spans="1:8" x14ac:dyDescent="0.15">
      <c r="A10" s="165"/>
      <c r="B10" s="166"/>
      <c r="C10" s="167"/>
      <c r="D10" s="168">
        <v>19663</v>
      </c>
      <c r="E10" s="169"/>
      <c r="F10" s="170">
        <v>30620</v>
      </c>
      <c r="G10" s="171"/>
      <c r="H10" s="172"/>
    </row>
    <row r="11" spans="1:8" x14ac:dyDescent="0.15">
      <c r="A11" s="153" t="s">
        <v>574</v>
      </c>
      <c r="B11" s="158"/>
      <c r="C11" s="159"/>
      <c r="D11" s="160">
        <v>42882</v>
      </c>
      <c r="E11" s="161"/>
      <c r="F11" s="162">
        <v>54684</v>
      </c>
      <c r="G11" s="163"/>
      <c r="H11" s="164"/>
    </row>
    <row r="12" spans="1:8" x14ac:dyDescent="0.15">
      <c r="A12" s="165"/>
      <c r="B12" s="166"/>
      <c r="C12" s="173"/>
      <c r="D12" s="168">
        <v>22495</v>
      </c>
      <c r="E12" s="169"/>
      <c r="F12" s="170">
        <v>32829</v>
      </c>
      <c r="G12" s="171"/>
      <c r="H12" s="172"/>
    </row>
    <row r="13" spans="1:8" x14ac:dyDescent="0.15">
      <c r="A13" s="153"/>
      <c r="B13" s="158"/>
      <c r="C13" s="174"/>
      <c r="D13" s="175">
        <v>42611</v>
      </c>
      <c r="E13" s="176"/>
      <c r="F13" s="177">
        <v>55652</v>
      </c>
      <c r="G13" s="178"/>
      <c r="H13" s="164"/>
    </row>
    <row r="14" spans="1:8" x14ac:dyDescent="0.15">
      <c r="A14" s="165"/>
      <c r="B14" s="166"/>
      <c r="C14" s="167"/>
      <c r="D14" s="168">
        <v>23777</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4.3600000000000003</v>
      </c>
      <c r="C19" s="179">
        <f>ROUND(VALUE(SUBSTITUTE(実質収支比率等に係る経年分析!G$48,"▲","-")),2)</f>
        <v>6.09</v>
      </c>
      <c r="D19" s="179">
        <f>ROUND(VALUE(SUBSTITUTE(実質収支比率等に係る経年分析!H$48,"▲","-")),2)</f>
        <v>3.57</v>
      </c>
      <c r="E19" s="179">
        <f>ROUND(VALUE(SUBSTITUTE(実質収支比率等に係る経年分析!I$48,"▲","-")),2)</f>
        <v>3.07</v>
      </c>
      <c r="F19" s="179">
        <f>ROUND(VALUE(SUBSTITUTE(実質収支比率等に係る経年分析!J$48,"▲","-")),2)</f>
        <v>3.21</v>
      </c>
    </row>
    <row r="20" spans="1:11" x14ac:dyDescent="0.15">
      <c r="A20" s="179" t="s">
        <v>55</v>
      </c>
      <c r="B20" s="179">
        <f>ROUND(VALUE(SUBSTITUTE(実質収支比率等に係る経年分析!F$47,"▲","-")),2)</f>
        <v>30.94</v>
      </c>
      <c r="C20" s="179">
        <f>ROUND(VALUE(SUBSTITUTE(実質収支比率等に係る経年分析!G$47,"▲","-")),2)</f>
        <v>34.799999999999997</v>
      </c>
      <c r="D20" s="179">
        <f>ROUND(VALUE(SUBSTITUTE(実質収支比率等に係る経年分析!H$47,"▲","-")),2)</f>
        <v>37.56</v>
      </c>
      <c r="E20" s="179">
        <f>ROUND(VALUE(SUBSTITUTE(実質収支比率等に係る経年分析!I$47,"▲","-")),2)</f>
        <v>39.75</v>
      </c>
      <c r="F20" s="179">
        <f>ROUND(VALUE(SUBSTITUTE(実質収支比率等に係る経年分析!J$47,"▲","-")),2)</f>
        <v>33.18</v>
      </c>
    </row>
    <row r="21" spans="1:11" x14ac:dyDescent="0.15">
      <c r="A21" s="179" t="s">
        <v>56</v>
      </c>
      <c r="B21" s="179">
        <f>IF(ISNUMBER(VALUE(SUBSTITUTE(実質収支比率等に係る経年分析!F$49,"▲","-"))),ROUND(VALUE(SUBSTITUTE(実質収支比率等に係る経年分析!F$49,"▲","-")),2),NA())</f>
        <v>1.64</v>
      </c>
      <c r="C21" s="179">
        <f>IF(ISNUMBER(VALUE(SUBSTITUTE(実質収支比率等に係る経年分析!G$49,"▲","-"))),ROUND(VALUE(SUBSTITUTE(実質収支比率等に係る経年分析!G$49,"▲","-")),2),NA())</f>
        <v>5.97</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1.46</v>
      </c>
      <c r="F21" s="179">
        <f>IF(ISNUMBER(VALUE(SUBSTITUTE(実質収支比率等に係る経年分析!J$49,"▲","-"))),ROUND(VALUE(SUBSTITUTE(実質収支比率等に係る経年分析!J$49,"▲","-")),2),NA())</f>
        <v>-5.37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学校給食センター事業特別会計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病院事業会計</v>
      </c>
      <c r="B32" s="180">
        <f>IF(ROUND(VALUE(SUBSTITUTE(連結実質赤字比率に係る赤字・黒字の構成分析!F$38,"▲", "-")), 2) &lt; 0, ABS(ROUND(VALUE(SUBSTITUTE(連結実質赤字比率に係る赤字・黒字の構成分析!F$38,"▲", "-")), 2)), NA())</f>
        <v>0.06</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0.56999999999999995</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0.53</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0.32</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1.0900000000000001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4.3499999999999996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4.3099999999999996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5266</v>
      </c>
      <c r="E42" s="181"/>
      <c r="F42" s="181"/>
      <c r="G42" s="181">
        <f>'実質公債費比率（分子）の構造'!L$52</f>
        <v>5164</v>
      </c>
      <c r="H42" s="181"/>
      <c r="I42" s="181"/>
      <c r="J42" s="181">
        <f>'実質公債費比率（分子）の構造'!M$52</f>
        <v>5141</v>
      </c>
      <c r="K42" s="181"/>
      <c r="L42" s="181"/>
      <c r="M42" s="181">
        <f>'実質公債費比率（分子）の構造'!N$52</f>
        <v>5125</v>
      </c>
      <c r="N42" s="181"/>
      <c r="O42" s="181"/>
      <c r="P42" s="181">
        <f>'実質公債費比率（分子）の構造'!O$52</f>
        <v>4977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308</v>
      </c>
      <c r="C45" s="181"/>
      <c r="D45" s="181"/>
      <c r="E45" s="181">
        <f>'実質公債費比率（分子）の構造'!L$49</f>
        <v>329</v>
      </c>
      <c r="F45" s="181"/>
      <c r="G45" s="181"/>
      <c r="H45" s="181">
        <f>'実質公債費比率（分子）の構造'!M$49</f>
        <v>346</v>
      </c>
      <c r="I45" s="181"/>
      <c r="J45" s="181"/>
      <c r="K45" s="181">
        <f>'実質公債費比率（分子）の構造'!N$49</f>
        <v>345</v>
      </c>
      <c r="L45" s="181"/>
      <c r="M45" s="181"/>
      <c r="N45" s="181">
        <f>'実質公債費比率（分子）の構造'!O$49</f>
        <v>262</v>
      </c>
      <c r="O45" s="181"/>
      <c r="P45" s="181"/>
    </row>
    <row r="46" spans="1:16" x14ac:dyDescent="0.15">
      <c r="A46" s="181" t="s">
        <v>67</v>
      </c>
      <c r="B46" s="181">
        <f>'実質公債費比率（分子）の構造'!K$48</f>
        <v>3243</v>
      </c>
      <c r="C46" s="181"/>
      <c r="D46" s="181"/>
      <c r="E46" s="181">
        <f>'実質公債費比率（分子）の構造'!L$48</f>
        <v>3334</v>
      </c>
      <c r="F46" s="181"/>
      <c r="G46" s="181"/>
      <c r="H46" s="181">
        <f>'実質公債費比率（分子）の構造'!M$48</f>
        <v>3295</v>
      </c>
      <c r="I46" s="181"/>
      <c r="J46" s="181"/>
      <c r="K46" s="181">
        <f>'実質公債費比率（分子）の構造'!N$48</f>
        <v>3093</v>
      </c>
      <c r="L46" s="181"/>
      <c r="M46" s="181"/>
      <c r="N46" s="181">
        <f>'実質公債費比率（分子）の構造'!O$48</f>
        <v>3171</v>
      </c>
      <c r="O46" s="181"/>
      <c r="P46" s="181"/>
    </row>
    <row r="47" spans="1:16" x14ac:dyDescent="0.15">
      <c r="A47" s="181" t="s">
        <v>68</v>
      </c>
      <c r="B47" s="181">
        <f>'実質公債費比率（分子）の構造'!K$47</f>
        <v>33</v>
      </c>
      <c r="C47" s="181"/>
      <c r="D47" s="181"/>
      <c r="E47" s="181">
        <f>'実質公債費比率（分子）の構造'!L$47</f>
        <v>33</v>
      </c>
      <c r="F47" s="181"/>
      <c r="G47" s="181"/>
      <c r="H47" s="181">
        <f>'実質公債費比率（分子）の構造'!M$47</f>
        <v>33</v>
      </c>
      <c r="I47" s="181"/>
      <c r="J47" s="181"/>
      <c r="K47" s="181">
        <f>'実質公債費比率（分子）の構造'!N$47</f>
        <v>33</v>
      </c>
      <c r="L47" s="181"/>
      <c r="M47" s="181"/>
      <c r="N47" s="181">
        <f>'実質公債費比率（分子）の構造'!O$47</f>
        <v>33</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3832</v>
      </c>
      <c r="C49" s="181"/>
      <c r="D49" s="181"/>
      <c r="E49" s="181">
        <f>'実質公債費比率（分子）の構造'!L$45</f>
        <v>3741</v>
      </c>
      <c r="F49" s="181"/>
      <c r="G49" s="181"/>
      <c r="H49" s="181">
        <f>'実質公債費比率（分子）の構造'!M$45</f>
        <v>3589</v>
      </c>
      <c r="I49" s="181"/>
      <c r="J49" s="181"/>
      <c r="K49" s="181">
        <f>'実質公債費比率（分子）の構造'!N$45</f>
        <v>3550</v>
      </c>
      <c r="L49" s="181"/>
      <c r="M49" s="181"/>
      <c r="N49" s="181">
        <f>'実質公債費比率（分子）の構造'!O$45</f>
        <v>3414</v>
      </c>
      <c r="O49" s="181"/>
      <c r="P49" s="181"/>
    </row>
    <row r="50" spans="1:16" x14ac:dyDescent="0.15">
      <c r="A50" s="181" t="s">
        <v>71</v>
      </c>
      <c r="B50" s="181" t="e">
        <f>NA()</f>
        <v>#N/A</v>
      </c>
      <c r="C50" s="181">
        <f>IF(ISNUMBER('実質公債費比率（分子）の構造'!K$53),'実質公債費比率（分子）の構造'!K$53,NA())</f>
        <v>2150</v>
      </c>
      <c r="D50" s="181" t="e">
        <f>NA()</f>
        <v>#N/A</v>
      </c>
      <c r="E50" s="181" t="e">
        <f>NA()</f>
        <v>#N/A</v>
      </c>
      <c r="F50" s="181">
        <f>IF(ISNUMBER('実質公債費比率（分子）の構造'!L$53),'実質公債費比率（分子）の構造'!L$53,NA())</f>
        <v>2273</v>
      </c>
      <c r="G50" s="181" t="e">
        <f>NA()</f>
        <v>#N/A</v>
      </c>
      <c r="H50" s="181" t="e">
        <f>NA()</f>
        <v>#N/A</v>
      </c>
      <c r="I50" s="181">
        <f>IF(ISNUMBER('実質公債費比率（分子）の構造'!M$53),'実質公債費比率（分子）の構造'!M$53,NA())</f>
        <v>2122</v>
      </c>
      <c r="J50" s="181" t="e">
        <f>NA()</f>
        <v>#N/A</v>
      </c>
      <c r="K50" s="181" t="e">
        <f>NA()</f>
        <v>#N/A</v>
      </c>
      <c r="L50" s="181">
        <f>IF(ISNUMBER('実質公債費比率（分子）の構造'!N$53),'実質公債費比率（分子）の構造'!N$53,NA())</f>
        <v>1896</v>
      </c>
      <c r="M50" s="181" t="e">
        <f>NA()</f>
        <v>#N/A</v>
      </c>
      <c r="N50" s="181" t="e">
        <f>NA()</f>
        <v>#N/A</v>
      </c>
      <c r="O50" s="181">
        <f>IF(ISNUMBER('実質公債費比率（分子）の構造'!O$53),'実質公債費比率（分子）の構造'!O$53,NA())</f>
        <v>1903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49795</v>
      </c>
      <c r="E56" s="180"/>
      <c r="F56" s="180"/>
      <c r="G56" s="180">
        <f>'将来負担比率（分子）の構造'!J$52</f>
        <v>48778</v>
      </c>
      <c r="H56" s="180"/>
      <c r="I56" s="180"/>
      <c r="J56" s="180">
        <f>'将来負担比率（分子）の構造'!K$52</f>
        <v>48817</v>
      </c>
      <c r="K56" s="180"/>
      <c r="L56" s="180"/>
      <c r="M56" s="180">
        <f>'将来負担比率（分子）の構造'!L$52</f>
        <v>47600</v>
      </c>
      <c r="N56" s="180"/>
      <c r="O56" s="180"/>
      <c r="P56" s="180">
        <f>'将来負担比率（分子）の構造'!M$52</f>
        <v>46343</v>
      </c>
    </row>
    <row r="57" spans="1:16" x14ac:dyDescent="0.15">
      <c r="A57" s="180" t="s">
        <v>42</v>
      </c>
      <c r="B57" s="180"/>
      <c r="C57" s="180"/>
      <c r="D57" s="180">
        <f>'将来負担比率（分子）の構造'!I$51</f>
        <v>5333</v>
      </c>
      <c r="E57" s="180"/>
      <c r="F57" s="180"/>
      <c r="G57" s="180">
        <f>'将来負担比率（分子）の構造'!J$51</f>
        <v>4923</v>
      </c>
      <c r="H57" s="180"/>
      <c r="I57" s="180"/>
      <c r="J57" s="180">
        <f>'将来負担比率（分子）の構造'!K$51</f>
        <v>4607</v>
      </c>
      <c r="K57" s="180"/>
      <c r="L57" s="180"/>
      <c r="M57" s="180">
        <f>'将来負担比率（分子）の構造'!L$51</f>
        <v>4358</v>
      </c>
      <c r="N57" s="180"/>
      <c r="O57" s="180"/>
      <c r="P57" s="180">
        <f>'将来負担比率（分子）の構造'!M$51</f>
        <v>4179</v>
      </c>
    </row>
    <row r="58" spans="1:16" x14ac:dyDescent="0.15">
      <c r="A58" s="180" t="s">
        <v>41</v>
      </c>
      <c r="B58" s="180"/>
      <c r="C58" s="180"/>
      <c r="D58" s="180">
        <f>'将来負担比率（分子）の構造'!I$50</f>
        <v>12900</v>
      </c>
      <c r="E58" s="180"/>
      <c r="F58" s="180"/>
      <c r="G58" s="180">
        <f>'将来負担比率（分子）の構造'!J$50</f>
        <v>15157</v>
      </c>
      <c r="H58" s="180"/>
      <c r="I58" s="180"/>
      <c r="J58" s="180">
        <f>'将来負担比率（分子）の構造'!K$50</f>
        <v>16168</v>
      </c>
      <c r="K58" s="180"/>
      <c r="L58" s="180"/>
      <c r="M58" s="180">
        <f>'将来負担比率（分子）の構造'!L$50</f>
        <v>17256</v>
      </c>
      <c r="N58" s="180"/>
      <c r="O58" s="180"/>
      <c r="P58" s="180">
        <f>'将来負担比率（分子）の構造'!M$50</f>
        <v>18249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3826</v>
      </c>
      <c r="C62" s="180"/>
      <c r="D62" s="180"/>
      <c r="E62" s="180">
        <f>'将来負担比率（分子）の構造'!J$45</f>
        <v>3400</v>
      </c>
      <c r="F62" s="180"/>
      <c r="G62" s="180"/>
      <c r="H62" s="180">
        <f>'将来負担比率（分子）の構造'!K$45</f>
        <v>3468</v>
      </c>
      <c r="I62" s="180"/>
      <c r="J62" s="180"/>
      <c r="K62" s="180">
        <f>'将来負担比率（分子）の構造'!L$45</f>
        <v>3559</v>
      </c>
      <c r="L62" s="180"/>
      <c r="M62" s="180"/>
      <c r="N62" s="180">
        <f>'将来負担比率（分子）の構造'!M$45</f>
        <v>3708</v>
      </c>
      <c r="O62" s="180"/>
      <c r="P62" s="180"/>
    </row>
    <row r="63" spans="1:16" x14ac:dyDescent="0.15">
      <c r="A63" s="180" t="s">
        <v>34</v>
      </c>
      <c r="B63" s="180">
        <f>'将来負担比率（分子）の構造'!I$44</f>
        <v>3018</v>
      </c>
      <c r="C63" s="180"/>
      <c r="D63" s="180"/>
      <c r="E63" s="180">
        <f>'将来負担比率（分子）の構造'!J$44</f>
        <v>2795</v>
      </c>
      <c r="F63" s="180"/>
      <c r="G63" s="180"/>
      <c r="H63" s="180">
        <f>'将来負担比率（分子）の構造'!K$44</f>
        <v>2388</v>
      </c>
      <c r="I63" s="180"/>
      <c r="J63" s="180"/>
      <c r="K63" s="180">
        <f>'将来負担比率（分子）の構造'!L$44</f>
        <v>2025</v>
      </c>
      <c r="L63" s="180"/>
      <c r="M63" s="180"/>
      <c r="N63" s="180">
        <f>'将来負担比率（分子）の構造'!M$44</f>
        <v>1759</v>
      </c>
      <c r="O63" s="180"/>
      <c r="P63" s="180"/>
    </row>
    <row r="64" spans="1:16" x14ac:dyDescent="0.15">
      <c r="A64" s="180" t="s">
        <v>33</v>
      </c>
      <c r="B64" s="180">
        <f>'将来負担比率（分子）の構造'!I$43</f>
        <v>34976</v>
      </c>
      <c r="C64" s="180"/>
      <c r="D64" s="180"/>
      <c r="E64" s="180">
        <f>'将来負担比率（分子）の構造'!J$43</f>
        <v>33150</v>
      </c>
      <c r="F64" s="180"/>
      <c r="G64" s="180"/>
      <c r="H64" s="180">
        <f>'将来負担比率（分子）の構造'!K$43</f>
        <v>31340</v>
      </c>
      <c r="I64" s="180"/>
      <c r="J64" s="180"/>
      <c r="K64" s="180">
        <f>'将来負担比率（分子）の構造'!L$43</f>
        <v>29092</v>
      </c>
      <c r="L64" s="180"/>
      <c r="M64" s="180"/>
      <c r="N64" s="180">
        <f>'将来負担比率（分子）の構造'!M$43</f>
        <v>27369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37104</v>
      </c>
      <c r="C66" s="180"/>
      <c r="D66" s="180"/>
      <c r="E66" s="180">
        <f>'将来負担比率（分子）の構造'!J$41</f>
        <v>37210</v>
      </c>
      <c r="F66" s="180"/>
      <c r="G66" s="180"/>
      <c r="H66" s="180">
        <f>'将来負担比率（分子）の構造'!K$41</f>
        <v>38778</v>
      </c>
      <c r="I66" s="180"/>
      <c r="J66" s="180"/>
      <c r="K66" s="180">
        <f>'将来負担比率（分子）の構造'!L$41</f>
        <v>38604</v>
      </c>
      <c r="L66" s="180"/>
      <c r="M66" s="180"/>
      <c r="N66" s="180">
        <f>'将来負担比率（分子）の構造'!M$41</f>
        <v>38500</v>
      </c>
      <c r="O66" s="180"/>
      <c r="P66" s="180"/>
    </row>
    <row r="67" spans="1:16" x14ac:dyDescent="0.15">
      <c r="A67" s="180" t="s">
        <v>75</v>
      </c>
      <c r="B67" s="180" t="e">
        <f>NA()</f>
        <v>#N/A</v>
      </c>
      <c r="C67" s="180">
        <f>IF(ISNUMBER('将来負担比率（分子）の構造'!I$53), IF('将来負担比率（分子）の構造'!I$53 &lt; 0, 0, '将来負担比率（分子）の構造'!I$53), NA())</f>
        <v>10895</v>
      </c>
      <c r="D67" s="180" t="e">
        <f>NA()</f>
        <v>#N/A</v>
      </c>
      <c r="E67" s="180" t="e">
        <f>NA()</f>
        <v>#N/A</v>
      </c>
      <c r="F67" s="180">
        <f>IF(ISNUMBER('将来負担比率（分子）の構造'!J$53), IF('将来負担比率（分子）の構造'!J$53 &lt; 0, 0, '将来負担比率（分子）の構造'!J$53), NA())</f>
        <v>7697</v>
      </c>
      <c r="G67" s="180" t="e">
        <f>NA()</f>
        <v>#N/A</v>
      </c>
      <c r="H67" s="180" t="e">
        <f>NA()</f>
        <v>#N/A</v>
      </c>
      <c r="I67" s="180">
        <f>IF(ISNUMBER('将来負担比率（分子）の構造'!K$53), IF('将来負担比率（分子）の構造'!K$53 &lt; 0, 0, '将来負担比率（分子）の構造'!K$53), NA())</f>
        <v>6382</v>
      </c>
      <c r="J67" s="180" t="e">
        <f>NA()</f>
        <v>#N/A</v>
      </c>
      <c r="K67" s="180" t="e">
        <f>NA()</f>
        <v>#N/A</v>
      </c>
      <c r="L67" s="180">
        <f>IF(ISNUMBER('将来負担比率（分子）の構造'!L$53), IF('将来負担比率（分子）の構造'!L$53 &lt; 0, 0, '将来負担比率（分子）の構造'!L$53), NA())</f>
        <v>4066</v>
      </c>
      <c r="M67" s="180" t="e">
        <f>NA()</f>
        <v>#N/A</v>
      </c>
      <c r="N67" s="180" t="e">
        <f>NA()</f>
        <v>#N/A</v>
      </c>
      <c r="O67" s="180">
        <f>IF(ISNUMBER('将来負担比率（分子）の構造'!M$53), IF('将来負担比率（分子）の構造'!M$53 &lt; 0, 0, '将来負担比率（分子）の構造'!M$53), NA())</f>
        <v>2564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8027</v>
      </c>
      <c r="C72" s="184">
        <f>基金残高に係る経年分析!G55</f>
        <v>8449</v>
      </c>
      <c r="D72" s="184">
        <f>基金残高に係る経年分析!H55</f>
        <v>6975</v>
      </c>
    </row>
    <row r="73" spans="1:16" x14ac:dyDescent="0.15">
      <c r="A73" s="183" t="s">
        <v>78</v>
      </c>
      <c r="B73" s="184">
        <f>基金残高に係る経年分析!F56</f>
        <v>3803</v>
      </c>
      <c r="C73" s="184">
        <f>基金残高に係る経年分析!G56</f>
        <v>3845</v>
      </c>
      <c r="D73" s="184">
        <f>基金残高に係る経年分析!H56</f>
        <v>3047</v>
      </c>
    </row>
    <row r="74" spans="1:16" x14ac:dyDescent="0.15">
      <c r="A74" s="183" t="s">
        <v>79</v>
      </c>
      <c r="B74" s="184">
        <f>基金残高に係る経年分析!F57</f>
        <v>6357</v>
      </c>
      <c r="C74" s="184">
        <f>基金残高に係る経年分析!G57</f>
        <v>6873</v>
      </c>
      <c r="D74" s="184">
        <f>基金残高に係る経年分析!H57</f>
        <v>9814</v>
      </c>
    </row>
  </sheetData>
  <sheetProtection algorithmName="SHA-512" hashValue="qrH0jA2Q67YdpXweQTfzQu00oQ1nrBSEF6SDOpoB7LE0xRTjM4fAaGDVPqRqpGPQoyyz3nkYF/gF+iMmIyf+yQ==" saltValue="MzLpYSGTY5D19mOYxfABj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10927221</v>
      </c>
      <c r="S5" s="689"/>
      <c r="T5" s="689"/>
      <c r="U5" s="689"/>
      <c r="V5" s="689"/>
      <c r="W5" s="689"/>
      <c r="X5" s="689"/>
      <c r="Y5" s="735"/>
      <c r="Z5" s="753">
        <v>29.8</v>
      </c>
      <c r="AA5" s="753"/>
      <c r="AB5" s="753"/>
      <c r="AC5" s="753"/>
      <c r="AD5" s="754">
        <v>10385889</v>
      </c>
      <c r="AE5" s="754"/>
      <c r="AF5" s="754"/>
      <c r="AG5" s="754"/>
      <c r="AH5" s="754"/>
      <c r="AI5" s="754"/>
      <c r="AJ5" s="754"/>
      <c r="AK5" s="754"/>
      <c r="AL5" s="736">
        <v>51.6</v>
      </c>
      <c r="AM5" s="705"/>
      <c r="AN5" s="705"/>
      <c r="AO5" s="737"/>
      <c r="AP5" s="722" t="s">
        <v>224</v>
      </c>
      <c r="AQ5" s="723"/>
      <c r="AR5" s="723"/>
      <c r="AS5" s="723"/>
      <c r="AT5" s="723"/>
      <c r="AU5" s="723"/>
      <c r="AV5" s="723"/>
      <c r="AW5" s="723"/>
      <c r="AX5" s="723"/>
      <c r="AY5" s="723"/>
      <c r="AZ5" s="723"/>
      <c r="BA5" s="723"/>
      <c r="BB5" s="723"/>
      <c r="BC5" s="723"/>
      <c r="BD5" s="723"/>
      <c r="BE5" s="723"/>
      <c r="BF5" s="724"/>
      <c r="BG5" s="623">
        <v>10385889</v>
      </c>
      <c r="BH5" s="626"/>
      <c r="BI5" s="626"/>
      <c r="BJ5" s="626"/>
      <c r="BK5" s="626"/>
      <c r="BL5" s="626"/>
      <c r="BM5" s="626"/>
      <c r="BN5" s="627"/>
      <c r="BO5" s="685">
        <v>95</v>
      </c>
      <c r="BP5" s="685"/>
      <c r="BQ5" s="685"/>
      <c r="BR5" s="685"/>
      <c r="BS5" s="686">
        <v>165125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269716</v>
      </c>
      <c r="S6" s="626"/>
      <c r="T6" s="626"/>
      <c r="U6" s="626"/>
      <c r="V6" s="626"/>
      <c r="W6" s="626"/>
      <c r="X6" s="626"/>
      <c r="Y6" s="627"/>
      <c r="Z6" s="685">
        <v>0.7</v>
      </c>
      <c r="AA6" s="685"/>
      <c r="AB6" s="685"/>
      <c r="AC6" s="685"/>
      <c r="AD6" s="686">
        <v>269716</v>
      </c>
      <c r="AE6" s="686"/>
      <c r="AF6" s="686"/>
      <c r="AG6" s="686"/>
      <c r="AH6" s="686"/>
      <c r="AI6" s="686"/>
      <c r="AJ6" s="686"/>
      <c r="AK6" s="686"/>
      <c r="AL6" s="628">
        <v>1.3</v>
      </c>
      <c r="AM6" s="629"/>
      <c r="AN6" s="629"/>
      <c r="AO6" s="687"/>
      <c r="AP6" s="620" t="s">
        <v>229</v>
      </c>
      <c r="AQ6" s="621"/>
      <c r="AR6" s="621"/>
      <c r="AS6" s="621"/>
      <c r="AT6" s="621"/>
      <c r="AU6" s="621"/>
      <c r="AV6" s="621"/>
      <c r="AW6" s="621"/>
      <c r="AX6" s="621"/>
      <c r="AY6" s="621"/>
      <c r="AZ6" s="621"/>
      <c r="BA6" s="621"/>
      <c r="BB6" s="621"/>
      <c r="BC6" s="621"/>
      <c r="BD6" s="621"/>
      <c r="BE6" s="621"/>
      <c r="BF6" s="622"/>
      <c r="BG6" s="623">
        <v>10385889</v>
      </c>
      <c r="BH6" s="626"/>
      <c r="BI6" s="626"/>
      <c r="BJ6" s="626"/>
      <c r="BK6" s="626"/>
      <c r="BL6" s="626"/>
      <c r="BM6" s="626"/>
      <c r="BN6" s="627"/>
      <c r="BO6" s="685">
        <v>95</v>
      </c>
      <c r="BP6" s="685"/>
      <c r="BQ6" s="685"/>
      <c r="BR6" s="685"/>
      <c r="BS6" s="686">
        <v>165125</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263478</v>
      </c>
      <c r="CS6" s="626"/>
      <c r="CT6" s="626"/>
      <c r="CU6" s="626"/>
      <c r="CV6" s="626"/>
      <c r="CW6" s="626"/>
      <c r="CX6" s="626"/>
      <c r="CY6" s="627"/>
      <c r="CZ6" s="736">
        <v>0.7</v>
      </c>
      <c r="DA6" s="705"/>
      <c r="DB6" s="705"/>
      <c r="DC6" s="739"/>
      <c r="DD6" s="631" t="s">
        <v>231</v>
      </c>
      <c r="DE6" s="626"/>
      <c r="DF6" s="626"/>
      <c r="DG6" s="626"/>
      <c r="DH6" s="626"/>
      <c r="DI6" s="626"/>
      <c r="DJ6" s="626"/>
      <c r="DK6" s="626"/>
      <c r="DL6" s="626"/>
      <c r="DM6" s="626"/>
      <c r="DN6" s="626"/>
      <c r="DO6" s="626"/>
      <c r="DP6" s="627"/>
      <c r="DQ6" s="631">
        <v>263478</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19580</v>
      </c>
      <c r="S7" s="626"/>
      <c r="T7" s="626"/>
      <c r="U7" s="626"/>
      <c r="V7" s="626"/>
      <c r="W7" s="626"/>
      <c r="X7" s="626"/>
      <c r="Y7" s="627"/>
      <c r="Z7" s="685">
        <v>0.1</v>
      </c>
      <c r="AA7" s="685"/>
      <c r="AB7" s="685"/>
      <c r="AC7" s="685"/>
      <c r="AD7" s="686">
        <v>19580</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4568460</v>
      </c>
      <c r="BH7" s="626"/>
      <c r="BI7" s="626"/>
      <c r="BJ7" s="626"/>
      <c r="BK7" s="626"/>
      <c r="BL7" s="626"/>
      <c r="BM7" s="626"/>
      <c r="BN7" s="627"/>
      <c r="BO7" s="685">
        <v>41.8</v>
      </c>
      <c r="BP7" s="685"/>
      <c r="BQ7" s="685"/>
      <c r="BR7" s="685"/>
      <c r="BS7" s="686">
        <v>165125</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5894584</v>
      </c>
      <c r="CS7" s="626"/>
      <c r="CT7" s="626"/>
      <c r="CU7" s="626"/>
      <c r="CV7" s="626"/>
      <c r="CW7" s="626"/>
      <c r="CX7" s="626"/>
      <c r="CY7" s="627"/>
      <c r="CZ7" s="685">
        <v>16.5</v>
      </c>
      <c r="DA7" s="685"/>
      <c r="DB7" s="685"/>
      <c r="DC7" s="685"/>
      <c r="DD7" s="631">
        <v>299417</v>
      </c>
      <c r="DE7" s="626"/>
      <c r="DF7" s="626"/>
      <c r="DG7" s="626"/>
      <c r="DH7" s="626"/>
      <c r="DI7" s="626"/>
      <c r="DJ7" s="626"/>
      <c r="DK7" s="626"/>
      <c r="DL7" s="626"/>
      <c r="DM7" s="626"/>
      <c r="DN7" s="626"/>
      <c r="DO7" s="626"/>
      <c r="DP7" s="627"/>
      <c r="DQ7" s="631">
        <v>5204112</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58670</v>
      </c>
      <c r="S8" s="626"/>
      <c r="T8" s="626"/>
      <c r="U8" s="626"/>
      <c r="V8" s="626"/>
      <c r="W8" s="626"/>
      <c r="X8" s="626"/>
      <c r="Y8" s="627"/>
      <c r="Z8" s="685">
        <v>0.2</v>
      </c>
      <c r="AA8" s="685"/>
      <c r="AB8" s="685"/>
      <c r="AC8" s="685"/>
      <c r="AD8" s="686">
        <v>58670</v>
      </c>
      <c r="AE8" s="686"/>
      <c r="AF8" s="686"/>
      <c r="AG8" s="686"/>
      <c r="AH8" s="686"/>
      <c r="AI8" s="686"/>
      <c r="AJ8" s="686"/>
      <c r="AK8" s="686"/>
      <c r="AL8" s="628">
        <v>0.3</v>
      </c>
      <c r="AM8" s="629"/>
      <c r="AN8" s="629"/>
      <c r="AO8" s="687"/>
      <c r="AP8" s="620" t="s">
        <v>236</v>
      </c>
      <c r="AQ8" s="621"/>
      <c r="AR8" s="621"/>
      <c r="AS8" s="621"/>
      <c r="AT8" s="621"/>
      <c r="AU8" s="621"/>
      <c r="AV8" s="621"/>
      <c r="AW8" s="621"/>
      <c r="AX8" s="621"/>
      <c r="AY8" s="621"/>
      <c r="AZ8" s="621"/>
      <c r="BA8" s="621"/>
      <c r="BB8" s="621"/>
      <c r="BC8" s="621"/>
      <c r="BD8" s="621"/>
      <c r="BE8" s="621"/>
      <c r="BF8" s="622"/>
      <c r="BG8" s="623">
        <v>129556</v>
      </c>
      <c r="BH8" s="626"/>
      <c r="BI8" s="626"/>
      <c r="BJ8" s="626"/>
      <c r="BK8" s="626"/>
      <c r="BL8" s="626"/>
      <c r="BM8" s="626"/>
      <c r="BN8" s="627"/>
      <c r="BO8" s="685">
        <v>1.2</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10878901</v>
      </c>
      <c r="CS8" s="626"/>
      <c r="CT8" s="626"/>
      <c r="CU8" s="626"/>
      <c r="CV8" s="626"/>
      <c r="CW8" s="626"/>
      <c r="CX8" s="626"/>
      <c r="CY8" s="627"/>
      <c r="CZ8" s="685">
        <v>30.4</v>
      </c>
      <c r="DA8" s="685"/>
      <c r="DB8" s="685"/>
      <c r="DC8" s="685"/>
      <c r="DD8" s="631">
        <v>612094</v>
      </c>
      <c r="DE8" s="626"/>
      <c r="DF8" s="626"/>
      <c r="DG8" s="626"/>
      <c r="DH8" s="626"/>
      <c r="DI8" s="626"/>
      <c r="DJ8" s="626"/>
      <c r="DK8" s="626"/>
      <c r="DL8" s="626"/>
      <c r="DM8" s="626"/>
      <c r="DN8" s="626"/>
      <c r="DO8" s="626"/>
      <c r="DP8" s="627"/>
      <c r="DQ8" s="631">
        <v>5304845</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46497</v>
      </c>
      <c r="S9" s="626"/>
      <c r="T9" s="626"/>
      <c r="U9" s="626"/>
      <c r="V9" s="626"/>
      <c r="W9" s="626"/>
      <c r="X9" s="626"/>
      <c r="Y9" s="627"/>
      <c r="Z9" s="685">
        <v>0.1</v>
      </c>
      <c r="AA9" s="685"/>
      <c r="AB9" s="685"/>
      <c r="AC9" s="685"/>
      <c r="AD9" s="686">
        <v>46497</v>
      </c>
      <c r="AE9" s="686"/>
      <c r="AF9" s="686"/>
      <c r="AG9" s="686"/>
      <c r="AH9" s="686"/>
      <c r="AI9" s="686"/>
      <c r="AJ9" s="686"/>
      <c r="AK9" s="686"/>
      <c r="AL9" s="628">
        <v>0.2</v>
      </c>
      <c r="AM9" s="629"/>
      <c r="AN9" s="629"/>
      <c r="AO9" s="687"/>
      <c r="AP9" s="620" t="s">
        <v>240</v>
      </c>
      <c r="AQ9" s="621"/>
      <c r="AR9" s="621"/>
      <c r="AS9" s="621"/>
      <c r="AT9" s="621"/>
      <c r="AU9" s="621"/>
      <c r="AV9" s="621"/>
      <c r="AW9" s="621"/>
      <c r="AX9" s="621"/>
      <c r="AY9" s="621"/>
      <c r="AZ9" s="621"/>
      <c r="BA9" s="621"/>
      <c r="BB9" s="621"/>
      <c r="BC9" s="621"/>
      <c r="BD9" s="621"/>
      <c r="BE9" s="621"/>
      <c r="BF9" s="622"/>
      <c r="BG9" s="623">
        <v>3399808</v>
      </c>
      <c r="BH9" s="626"/>
      <c r="BI9" s="626"/>
      <c r="BJ9" s="626"/>
      <c r="BK9" s="626"/>
      <c r="BL9" s="626"/>
      <c r="BM9" s="626"/>
      <c r="BN9" s="627"/>
      <c r="BO9" s="685">
        <v>31.1</v>
      </c>
      <c r="BP9" s="685"/>
      <c r="BQ9" s="685"/>
      <c r="BR9" s="685"/>
      <c r="BS9" s="631" t="s">
        <v>231</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2732717</v>
      </c>
      <c r="CS9" s="626"/>
      <c r="CT9" s="626"/>
      <c r="CU9" s="626"/>
      <c r="CV9" s="626"/>
      <c r="CW9" s="626"/>
      <c r="CX9" s="626"/>
      <c r="CY9" s="627"/>
      <c r="CZ9" s="685">
        <v>7.6</v>
      </c>
      <c r="DA9" s="685"/>
      <c r="DB9" s="685"/>
      <c r="DC9" s="685"/>
      <c r="DD9" s="631">
        <v>8360</v>
      </c>
      <c r="DE9" s="626"/>
      <c r="DF9" s="626"/>
      <c r="DG9" s="626"/>
      <c r="DH9" s="626"/>
      <c r="DI9" s="626"/>
      <c r="DJ9" s="626"/>
      <c r="DK9" s="626"/>
      <c r="DL9" s="626"/>
      <c r="DM9" s="626"/>
      <c r="DN9" s="626"/>
      <c r="DO9" s="626"/>
      <c r="DP9" s="627"/>
      <c r="DQ9" s="631">
        <v>2360241</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243</v>
      </c>
      <c r="AA10" s="685"/>
      <c r="AB10" s="685"/>
      <c r="AC10" s="685"/>
      <c r="AD10" s="686" t="s">
        <v>231</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206831</v>
      </c>
      <c r="BH10" s="626"/>
      <c r="BI10" s="626"/>
      <c r="BJ10" s="626"/>
      <c r="BK10" s="626"/>
      <c r="BL10" s="626"/>
      <c r="BM10" s="626"/>
      <c r="BN10" s="627"/>
      <c r="BO10" s="685">
        <v>1.9</v>
      </c>
      <c r="BP10" s="685"/>
      <c r="BQ10" s="685"/>
      <c r="BR10" s="685"/>
      <c r="BS10" s="631" t="s">
        <v>231</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48666</v>
      </c>
      <c r="CS10" s="626"/>
      <c r="CT10" s="626"/>
      <c r="CU10" s="626"/>
      <c r="CV10" s="626"/>
      <c r="CW10" s="626"/>
      <c r="CX10" s="626"/>
      <c r="CY10" s="627"/>
      <c r="CZ10" s="685">
        <v>0.1</v>
      </c>
      <c r="DA10" s="685"/>
      <c r="DB10" s="685"/>
      <c r="DC10" s="685"/>
      <c r="DD10" s="631" t="s">
        <v>231</v>
      </c>
      <c r="DE10" s="626"/>
      <c r="DF10" s="626"/>
      <c r="DG10" s="626"/>
      <c r="DH10" s="626"/>
      <c r="DI10" s="626"/>
      <c r="DJ10" s="626"/>
      <c r="DK10" s="626"/>
      <c r="DL10" s="626"/>
      <c r="DM10" s="626"/>
      <c r="DN10" s="626"/>
      <c r="DO10" s="626"/>
      <c r="DP10" s="627"/>
      <c r="DQ10" s="631">
        <v>13887</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231</v>
      </c>
      <c r="AA11" s="685"/>
      <c r="AB11" s="685"/>
      <c r="AC11" s="685"/>
      <c r="AD11" s="686" t="s">
        <v>231</v>
      </c>
      <c r="AE11" s="686"/>
      <c r="AF11" s="686"/>
      <c r="AG11" s="686"/>
      <c r="AH11" s="686"/>
      <c r="AI11" s="686"/>
      <c r="AJ11" s="686"/>
      <c r="AK11" s="686"/>
      <c r="AL11" s="628" t="s">
        <v>243</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832265</v>
      </c>
      <c r="BH11" s="626"/>
      <c r="BI11" s="626"/>
      <c r="BJ11" s="626"/>
      <c r="BK11" s="626"/>
      <c r="BL11" s="626"/>
      <c r="BM11" s="626"/>
      <c r="BN11" s="627"/>
      <c r="BO11" s="685">
        <v>7.6</v>
      </c>
      <c r="BP11" s="685"/>
      <c r="BQ11" s="685"/>
      <c r="BR11" s="685"/>
      <c r="BS11" s="631">
        <v>165125</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961144</v>
      </c>
      <c r="CS11" s="626"/>
      <c r="CT11" s="626"/>
      <c r="CU11" s="626"/>
      <c r="CV11" s="626"/>
      <c r="CW11" s="626"/>
      <c r="CX11" s="626"/>
      <c r="CY11" s="627"/>
      <c r="CZ11" s="685">
        <v>2.7</v>
      </c>
      <c r="DA11" s="685"/>
      <c r="DB11" s="685"/>
      <c r="DC11" s="685"/>
      <c r="DD11" s="631">
        <v>134141</v>
      </c>
      <c r="DE11" s="626"/>
      <c r="DF11" s="626"/>
      <c r="DG11" s="626"/>
      <c r="DH11" s="626"/>
      <c r="DI11" s="626"/>
      <c r="DJ11" s="626"/>
      <c r="DK11" s="626"/>
      <c r="DL11" s="626"/>
      <c r="DM11" s="626"/>
      <c r="DN11" s="626"/>
      <c r="DO11" s="626"/>
      <c r="DP11" s="627"/>
      <c r="DQ11" s="631">
        <v>716481</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1384191</v>
      </c>
      <c r="S12" s="626"/>
      <c r="T12" s="626"/>
      <c r="U12" s="626"/>
      <c r="V12" s="626"/>
      <c r="W12" s="626"/>
      <c r="X12" s="626"/>
      <c r="Y12" s="627"/>
      <c r="Z12" s="685">
        <v>3.8</v>
      </c>
      <c r="AA12" s="685"/>
      <c r="AB12" s="685"/>
      <c r="AC12" s="685"/>
      <c r="AD12" s="686">
        <v>1384191</v>
      </c>
      <c r="AE12" s="686"/>
      <c r="AF12" s="686"/>
      <c r="AG12" s="686"/>
      <c r="AH12" s="686"/>
      <c r="AI12" s="686"/>
      <c r="AJ12" s="686"/>
      <c r="AK12" s="686"/>
      <c r="AL12" s="628">
        <v>6.9</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5081218</v>
      </c>
      <c r="BH12" s="626"/>
      <c r="BI12" s="626"/>
      <c r="BJ12" s="626"/>
      <c r="BK12" s="626"/>
      <c r="BL12" s="626"/>
      <c r="BM12" s="626"/>
      <c r="BN12" s="627"/>
      <c r="BO12" s="685">
        <v>46.5</v>
      </c>
      <c r="BP12" s="685"/>
      <c r="BQ12" s="685"/>
      <c r="BR12" s="685"/>
      <c r="BS12" s="631" t="s">
        <v>231</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671899</v>
      </c>
      <c r="CS12" s="626"/>
      <c r="CT12" s="626"/>
      <c r="CU12" s="626"/>
      <c r="CV12" s="626"/>
      <c r="CW12" s="626"/>
      <c r="CX12" s="626"/>
      <c r="CY12" s="627"/>
      <c r="CZ12" s="685">
        <v>1.9</v>
      </c>
      <c r="DA12" s="685"/>
      <c r="DB12" s="685"/>
      <c r="DC12" s="685"/>
      <c r="DD12" s="631">
        <v>13174</v>
      </c>
      <c r="DE12" s="626"/>
      <c r="DF12" s="626"/>
      <c r="DG12" s="626"/>
      <c r="DH12" s="626"/>
      <c r="DI12" s="626"/>
      <c r="DJ12" s="626"/>
      <c r="DK12" s="626"/>
      <c r="DL12" s="626"/>
      <c r="DM12" s="626"/>
      <c r="DN12" s="626"/>
      <c r="DO12" s="626"/>
      <c r="DP12" s="627"/>
      <c r="DQ12" s="631">
        <v>313626</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15374</v>
      </c>
      <c r="S13" s="626"/>
      <c r="T13" s="626"/>
      <c r="U13" s="626"/>
      <c r="V13" s="626"/>
      <c r="W13" s="626"/>
      <c r="X13" s="626"/>
      <c r="Y13" s="627"/>
      <c r="Z13" s="685">
        <v>0</v>
      </c>
      <c r="AA13" s="685"/>
      <c r="AB13" s="685"/>
      <c r="AC13" s="685"/>
      <c r="AD13" s="686">
        <v>15374</v>
      </c>
      <c r="AE13" s="686"/>
      <c r="AF13" s="686"/>
      <c r="AG13" s="686"/>
      <c r="AH13" s="686"/>
      <c r="AI13" s="686"/>
      <c r="AJ13" s="686"/>
      <c r="AK13" s="686"/>
      <c r="AL13" s="628">
        <v>0.1</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5016462</v>
      </c>
      <c r="BH13" s="626"/>
      <c r="BI13" s="626"/>
      <c r="BJ13" s="626"/>
      <c r="BK13" s="626"/>
      <c r="BL13" s="626"/>
      <c r="BM13" s="626"/>
      <c r="BN13" s="627"/>
      <c r="BO13" s="685">
        <v>45.9</v>
      </c>
      <c r="BP13" s="685"/>
      <c r="BQ13" s="685"/>
      <c r="BR13" s="685"/>
      <c r="BS13" s="631" t="s">
        <v>231</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5479035</v>
      </c>
      <c r="CS13" s="626"/>
      <c r="CT13" s="626"/>
      <c r="CU13" s="626"/>
      <c r="CV13" s="626"/>
      <c r="CW13" s="626"/>
      <c r="CX13" s="626"/>
      <c r="CY13" s="627"/>
      <c r="CZ13" s="685">
        <v>15.3</v>
      </c>
      <c r="DA13" s="685"/>
      <c r="DB13" s="685"/>
      <c r="DC13" s="685"/>
      <c r="DD13" s="631">
        <v>1069465</v>
      </c>
      <c r="DE13" s="626"/>
      <c r="DF13" s="626"/>
      <c r="DG13" s="626"/>
      <c r="DH13" s="626"/>
      <c r="DI13" s="626"/>
      <c r="DJ13" s="626"/>
      <c r="DK13" s="626"/>
      <c r="DL13" s="626"/>
      <c r="DM13" s="626"/>
      <c r="DN13" s="626"/>
      <c r="DO13" s="626"/>
      <c r="DP13" s="627"/>
      <c r="DQ13" s="631">
        <v>4444593</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243</v>
      </c>
      <c r="S14" s="626"/>
      <c r="T14" s="626"/>
      <c r="U14" s="626"/>
      <c r="V14" s="626"/>
      <c r="W14" s="626"/>
      <c r="X14" s="626"/>
      <c r="Y14" s="627"/>
      <c r="Z14" s="685" t="s">
        <v>231</v>
      </c>
      <c r="AA14" s="685"/>
      <c r="AB14" s="685"/>
      <c r="AC14" s="685"/>
      <c r="AD14" s="686" t="s">
        <v>231</v>
      </c>
      <c r="AE14" s="686"/>
      <c r="AF14" s="686"/>
      <c r="AG14" s="686"/>
      <c r="AH14" s="686"/>
      <c r="AI14" s="686"/>
      <c r="AJ14" s="686"/>
      <c r="AK14" s="686"/>
      <c r="AL14" s="628" t="s">
        <v>231</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249493</v>
      </c>
      <c r="BH14" s="626"/>
      <c r="BI14" s="626"/>
      <c r="BJ14" s="626"/>
      <c r="BK14" s="626"/>
      <c r="BL14" s="626"/>
      <c r="BM14" s="626"/>
      <c r="BN14" s="627"/>
      <c r="BO14" s="685">
        <v>2.2999999999999998</v>
      </c>
      <c r="BP14" s="685"/>
      <c r="BQ14" s="685"/>
      <c r="BR14" s="685"/>
      <c r="BS14" s="631" t="s">
        <v>231</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1078674</v>
      </c>
      <c r="CS14" s="626"/>
      <c r="CT14" s="626"/>
      <c r="CU14" s="626"/>
      <c r="CV14" s="626"/>
      <c r="CW14" s="626"/>
      <c r="CX14" s="626"/>
      <c r="CY14" s="627"/>
      <c r="CZ14" s="685">
        <v>3</v>
      </c>
      <c r="DA14" s="685"/>
      <c r="DB14" s="685"/>
      <c r="DC14" s="685"/>
      <c r="DD14" s="631">
        <v>55404</v>
      </c>
      <c r="DE14" s="626"/>
      <c r="DF14" s="626"/>
      <c r="DG14" s="626"/>
      <c r="DH14" s="626"/>
      <c r="DI14" s="626"/>
      <c r="DJ14" s="626"/>
      <c r="DK14" s="626"/>
      <c r="DL14" s="626"/>
      <c r="DM14" s="626"/>
      <c r="DN14" s="626"/>
      <c r="DO14" s="626"/>
      <c r="DP14" s="627"/>
      <c r="DQ14" s="631">
        <v>973468</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119107</v>
      </c>
      <c r="S15" s="626"/>
      <c r="T15" s="626"/>
      <c r="U15" s="626"/>
      <c r="V15" s="626"/>
      <c r="W15" s="626"/>
      <c r="X15" s="626"/>
      <c r="Y15" s="627"/>
      <c r="Z15" s="685">
        <v>0.3</v>
      </c>
      <c r="AA15" s="685"/>
      <c r="AB15" s="685"/>
      <c r="AC15" s="685"/>
      <c r="AD15" s="686">
        <v>119107</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486718</v>
      </c>
      <c r="BH15" s="626"/>
      <c r="BI15" s="626"/>
      <c r="BJ15" s="626"/>
      <c r="BK15" s="626"/>
      <c r="BL15" s="626"/>
      <c r="BM15" s="626"/>
      <c r="BN15" s="627"/>
      <c r="BO15" s="685">
        <v>4.5</v>
      </c>
      <c r="BP15" s="685"/>
      <c r="BQ15" s="685"/>
      <c r="BR15" s="685"/>
      <c r="BS15" s="631" t="s">
        <v>231</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3988682</v>
      </c>
      <c r="CS15" s="626"/>
      <c r="CT15" s="626"/>
      <c r="CU15" s="626"/>
      <c r="CV15" s="626"/>
      <c r="CW15" s="626"/>
      <c r="CX15" s="626"/>
      <c r="CY15" s="627"/>
      <c r="CZ15" s="685">
        <v>11.1</v>
      </c>
      <c r="DA15" s="685"/>
      <c r="DB15" s="685"/>
      <c r="DC15" s="685"/>
      <c r="DD15" s="631">
        <v>1105988</v>
      </c>
      <c r="DE15" s="626"/>
      <c r="DF15" s="626"/>
      <c r="DG15" s="626"/>
      <c r="DH15" s="626"/>
      <c r="DI15" s="626"/>
      <c r="DJ15" s="626"/>
      <c r="DK15" s="626"/>
      <c r="DL15" s="626"/>
      <c r="DM15" s="626"/>
      <c r="DN15" s="626"/>
      <c r="DO15" s="626"/>
      <c r="DP15" s="627"/>
      <c r="DQ15" s="631">
        <v>2415479</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237</v>
      </c>
      <c r="S16" s="626"/>
      <c r="T16" s="626"/>
      <c r="U16" s="626"/>
      <c r="V16" s="626"/>
      <c r="W16" s="626"/>
      <c r="X16" s="626"/>
      <c r="Y16" s="627"/>
      <c r="Z16" s="685" t="s">
        <v>231</v>
      </c>
      <c r="AA16" s="685"/>
      <c r="AB16" s="685"/>
      <c r="AC16" s="685"/>
      <c r="AD16" s="686" t="s">
        <v>231</v>
      </c>
      <c r="AE16" s="686"/>
      <c r="AF16" s="686"/>
      <c r="AG16" s="686"/>
      <c r="AH16" s="686"/>
      <c r="AI16" s="686"/>
      <c r="AJ16" s="686"/>
      <c r="AK16" s="686"/>
      <c r="AL16" s="628" t="s">
        <v>231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231</v>
      </c>
      <c r="BP16" s="685"/>
      <c r="BQ16" s="685"/>
      <c r="BR16" s="685"/>
      <c r="BS16" s="631" t="s">
        <v>231</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49376</v>
      </c>
      <c r="CS16" s="626"/>
      <c r="CT16" s="626"/>
      <c r="CU16" s="626"/>
      <c r="CV16" s="626"/>
      <c r="CW16" s="626"/>
      <c r="CX16" s="626"/>
      <c r="CY16" s="627"/>
      <c r="CZ16" s="685">
        <v>0.1</v>
      </c>
      <c r="DA16" s="685"/>
      <c r="DB16" s="685"/>
      <c r="DC16" s="685"/>
      <c r="DD16" s="631" t="s">
        <v>231</v>
      </c>
      <c r="DE16" s="626"/>
      <c r="DF16" s="626"/>
      <c r="DG16" s="626"/>
      <c r="DH16" s="626"/>
      <c r="DI16" s="626"/>
      <c r="DJ16" s="626"/>
      <c r="DK16" s="626"/>
      <c r="DL16" s="626"/>
      <c r="DM16" s="626"/>
      <c r="DN16" s="626"/>
      <c r="DO16" s="626"/>
      <c r="DP16" s="627"/>
      <c r="DQ16" s="631">
        <v>5848</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59696</v>
      </c>
      <c r="S17" s="626"/>
      <c r="T17" s="626"/>
      <c r="U17" s="626"/>
      <c r="V17" s="626"/>
      <c r="W17" s="626"/>
      <c r="X17" s="626"/>
      <c r="Y17" s="627"/>
      <c r="Z17" s="685">
        <v>0.2</v>
      </c>
      <c r="AA17" s="685"/>
      <c r="AB17" s="685"/>
      <c r="AC17" s="685"/>
      <c r="AD17" s="686">
        <v>59696</v>
      </c>
      <c r="AE17" s="686"/>
      <c r="AF17" s="686"/>
      <c r="AG17" s="686"/>
      <c r="AH17" s="686"/>
      <c r="AI17" s="686"/>
      <c r="AJ17" s="686"/>
      <c r="AK17" s="686"/>
      <c r="AL17" s="628">
        <v>0.3</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231</v>
      </c>
      <c r="BP17" s="685"/>
      <c r="BQ17" s="685"/>
      <c r="BR17" s="685"/>
      <c r="BS17" s="631" t="s">
        <v>243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3757959</v>
      </c>
      <c r="CS17" s="626"/>
      <c r="CT17" s="626"/>
      <c r="CU17" s="626"/>
      <c r="CV17" s="626"/>
      <c r="CW17" s="626"/>
      <c r="CX17" s="626"/>
      <c r="CY17" s="627"/>
      <c r="CZ17" s="685">
        <v>10.5</v>
      </c>
      <c r="DA17" s="685"/>
      <c r="DB17" s="685"/>
      <c r="DC17" s="685"/>
      <c r="DD17" s="631" t="s">
        <v>231</v>
      </c>
      <c r="DE17" s="626"/>
      <c r="DF17" s="626"/>
      <c r="DG17" s="626"/>
      <c r="DH17" s="626"/>
      <c r="DI17" s="626"/>
      <c r="DJ17" s="626"/>
      <c r="DK17" s="626"/>
      <c r="DL17" s="626"/>
      <c r="DM17" s="626"/>
      <c r="DN17" s="626"/>
      <c r="DO17" s="626"/>
      <c r="DP17" s="627"/>
      <c r="DQ17" s="631">
        <v>3645685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9161038</v>
      </c>
      <c r="S18" s="626"/>
      <c r="T18" s="626"/>
      <c r="U18" s="626"/>
      <c r="V18" s="626"/>
      <c r="W18" s="626"/>
      <c r="X18" s="626"/>
      <c r="Y18" s="627"/>
      <c r="Z18" s="685">
        <v>25</v>
      </c>
      <c r="AA18" s="685"/>
      <c r="AB18" s="685"/>
      <c r="AC18" s="685"/>
      <c r="AD18" s="686">
        <v>7678096</v>
      </c>
      <c r="AE18" s="686"/>
      <c r="AF18" s="686"/>
      <c r="AG18" s="686"/>
      <c r="AH18" s="686"/>
      <c r="AI18" s="686"/>
      <c r="AJ18" s="686"/>
      <c r="AK18" s="686"/>
      <c r="AL18" s="628">
        <v>38.200000000000003</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243</v>
      </c>
      <c r="BP18" s="685"/>
      <c r="BQ18" s="685"/>
      <c r="BR18" s="685"/>
      <c r="BS18" s="631" t="s">
        <v>231</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243</v>
      </c>
      <c r="CS18" s="626"/>
      <c r="CT18" s="626"/>
      <c r="CU18" s="626"/>
      <c r="CV18" s="626"/>
      <c r="CW18" s="626"/>
      <c r="CX18" s="626"/>
      <c r="CY18" s="627"/>
      <c r="CZ18" s="685" t="s">
        <v>231</v>
      </c>
      <c r="DA18" s="685"/>
      <c r="DB18" s="685"/>
      <c r="DC18" s="685"/>
      <c r="DD18" s="631" t="s">
        <v>231</v>
      </c>
      <c r="DE18" s="626"/>
      <c r="DF18" s="626"/>
      <c r="DG18" s="626"/>
      <c r="DH18" s="626"/>
      <c r="DI18" s="626"/>
      <c r="DJ18" s="626"/>
      <c r="DK18" s="626"/>
      <c r="DL18" s="626"/>
      <c r="DM18" s="626"/>
      <c r="DN18" s="626"/>
      <c r="DO18" s="626"/>
      <c r="DP18" s="627"/>
      <c r="DQ18" s="631" t="s">
        <v>231</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7678096</v>
      </c>
      <c r="S19" s="626"/>
      <c r="T19" s="626"/>
      <c r="U19" s="626"/>
      <c r="V19" s="626"/>
      <c r="W19" s="626"/>
      <c r="X19" s="626"/>
      <c r="Y19" s="627"/>
      <c r="Z19" s="685">
        <v>21</v>
      </c>
      <c r="AA19" s="685"/>
      <c r="AB19" s="685"/>
      <c r="AC19" s="685"/>
      <c r="AD19" s="686">
        <v>7678096</v>
      </c>
      <c r="AE19" s="686"/>
      <c r="AF19" s="686"/>
      <c r="AG19" s="686"/>
      <c r="AH19" s="686"/>
      <c r="AI19" s="686"/>
      <c r="AJ19" s="686"/>
      <c r="AK19" s="686"/>
      <c r="AL19" s="628">
        <v>38.200000000000003</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541332</v>
      </c>
      <c r="BH19" s="626"/>
      <c r="BI19" s="626"/>
      <c r="BJ19" s="626"/>
      <c r="BK19" s="626"/>
      <c r="BL19" s="626"/>
      <c r="BM19" s="626"/>
      <c r="BN19" s="627"/>
      <c r="BO19" s="685">
        <v>5</v>
      </c>
      <c r="BP19" s="685"/>
      <c r="BQ19" s="685"/>
      <c r="BR19" s="685"/>
      <c r="BS19" s="631" t="s">
        <v>243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243</v>
      </c>
      <c r="CS19" s="626"/>
      <c r="CT19" s="626"/>
      <c r="CU19" s="626"/>
      <c r="CV19" s="626"/>
      <c r="CW19" s="626"/>
      <c r="CX19" s="626"/>
      <c r="CY19" s="627"/>
      <c r="CZ19" s="685" t="s">
        <v>237</v>
      </c>
      <c r="DA19" s="685"/>
      <c r="DB19" s="685"/>
      <c r="DC19" s="685"/>
      <c r="DD19" s="631" t="s">
        <v>243</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1482942</v>
      </c>
      <c r="S20" s="626"/>
      <c r="T20" s="626"/>
      <c r="U20" s="626"/>
      <c r="V20" s="626"/>
      <c r="W20" s="626"/>
      <c r="X20" s="626"/>
      <c r="Y20" s="627"/>
      <c r="Z20" s="685">
        <v>4</v>
      </c>
      <c r="AA20" s="685"/>
      <c r="AB20" s="685"/>
      <c r="AC20" s="685"/>
      <c r="AD20" s="686" t="s">
        <v>231</v>
      </c>
      <c r="AE20" s="686"/>
      <c r="AF20" s="686"/>
      <c r="AG20" s="686"/>
      <c r="AH20" s="686"/>
      <c r="AI20" s="686"/>
      <c r="AJ20" s="686"/>
      <c r="AK20" s="686"/>
      <c r="AL20" s="628" t="s">
        <v>243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541332</v>
      </c>
      <c r="BH20" s="626"/>
      <c r="BI20" s="626"/>
      <c r="BJ20" s="626"/>
      <c r="BK20" s="626"/>
      <c r="BL20" s="626"/>
      <c r="BM20" s="626"/>
      <c r="BN20" s="627"/>
      <c r="BO20" s="685">
        <v>5</v>
      </c>
      <c r="BP20" s="685"/>
      <c r="BQ20" s="685"/>
      <c r="BR20" s="685"/>
      <c r="BS20" s="631" t="s">
        <v>243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35805115</v>
      </c>
      <c r="CS20" s="626"/>
      <c r="CT20" s="626"/>
      <c r="CU20" s="626"/>
      <c r="CV20" s="626"/>
      <c r="CW20" s="626"/>
      <c r="CX20" s="626"/>
      <c r="CY20" s="627"/>
      <c r="CZ20" s="685">
        <v>100</v>
      </c>
      <c r="DA20" s="685"/>
      <c r="DB20" s="685"/>
      <c r="DC20" s="685"/>
      <c r="DD20" s="631">
        <v>3298043</v>
      </c>
      <c r="DE20" s="626"/>
      <c r="DF20" s="626"/>
      <c r="DG20" s="626"/>
      <c r="DH20" s="626"/>
      <c r="DI20" s="626"/>
      <c r="DJ20" s="626"/>
      <c r="DK20" s="626"/>
      <c r="DL20" s="626"/>
      <c r="DM20" s="626"/>
      <c r="DN20" s="626"/>
      <c r="DO20" s="626"/>
      <c r="DP20" s="627"/>
      <c r="DQ20" s="631">
        <v>25661743</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231</v>
      </c>
      <c r="S21" s="626"/>
      <c r="T21" s="626"/>
      <c r="U21" s="626"/>
      <c r="V21" s="626"/>
      <c r="W21" s="626"/>
      <c r="X21" s="626"/>
      <c r="Y21" s="627"/>
      <c r="Z21" s="685" t="s">
        <v>231</v>
      </c>
      <c r="AA21" s="685"/>
      <c r="AB21" s="685"/>
      <c r="AC21" s="685"/>
      <c r="AD21" s="686" t="s">
        <v>231</v>
      </c>
      <c r="AE21" s="686"/>
      <c r="AF21" s="686"/>
      <c r="AG21" s="686"/>
      <c r="AH21" s="686"/>
      <c r="AI21" s="686"/>
      <c r="AJ21" s="686"/>
      <c r="AK21" s="686"/>
      <c r="AL21" s="628" t="s">
        <v>231</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1324</v>
      </c>
      <c r="BH21" s="626"/>
      <c r="BI21" s="626"/>
      <c r="BJ21" s="626"/>
      <c r="BK21" s="626"/>
      <c r="BL21" s="626"/>
      <c r="BM21" s="626"/>
      <c r="BN21" s="627"/>
      <c r="BO21" s="685">
        <v>0</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22061090</v>
      </c>
      <c r="S22" s="626"/>
      <c r="T22" s="626"/>
      <c r="U22" s="626"/>
      <c r="V22" s="626"/>
      <c r="W22" s="626"/>
      <c r="X22" s="626"/>
      <c r="Y22" s="627"/>
      <c r="Z22" s="685">
        <v>60.2</v>
      </c>
      <c r="AA22" s="685"/>
      <c r="AB22" s="685"/>
      <c r="AC22" s="685"/>
      <c r="AD22" s="686">
        <v>20036816</v>
      </c>
      <c r="AE22" s="686"/>
      <c r="AF22" s="686"/>
      <c r="AG22" s="686"/>
      <c r="AH22" s="686"/>
      <c r="AI22" s="686"/>
      <c r="AJ22" s="686"/>
      <c r="AK22" s="686"/>
      <c r="AL22" s="628">
        <v>99.6</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231</v>
      </c>
      <c r="BP22" s="685"/>
      <c r="BQ22" s="685"/>
      <c r="BR22" s="685"/>
      <c r="BS22" s="631" t="s">
        <v>231</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12861</v>
      </c>
      <c r="S23" s="626"/>
      <c r="T23" s="626"/>
      <c r="U23" s="626"/>
      <c r="V23" s="626"/>
      <c r="W23" s="626"/>
      <c r="X23" s="626"/>
      <c r="Y23" s="627"/>
      <c r="Z23" s="685">
        <v>0</v>
      </c>
      <c r="AA23" s="685"/>
      <c r="AB23" s="685"/>
      <c r="AC23" s="685"/>
      <c r="AD23" s="686">
        <v>12861</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540008</v>
      </c>
      <c r="BH23" s="626"/>
      <c r="BI23" s="626"/>
      <c r="BJ23" s="626"/>
      <c r="BK23" s="626"/>
      <c r="BL23" s="626"/>
      <c r="BM23" s="626"/>
      <c r="BN23" s="627"/>
      <c r="BO23" s="685">
        <v>4.9000000000000004</v>
      </c>
      <c r="BP23" s="685"/>
      <c r="BQ23" s="685"/>
      <c r="BR23" s="685"/>
      <c r="BS23" s="631" t="s">
        <v>231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531747</v>
      </c>
      <c r="S24" s="626"/>
      <c r="T24" s="626"/>
      <c r="U24" s="626"/>
      <c r="V24" s="626"/>
      <c r="W24" s="626"/>
      <c r="X24" s="626"/>
      <c r="Y24" s="627"/>
      <c r="Z24" s="685">
        <v>1.5</v>
      </c>
      <c r="AA24" s="685"/>
      <c r="AB24" s="685"/>
      <c r="AC24" s="685"/>
      <c r="AD24" s="686">
        <v>958</v>
      </c>
      <c r="AE24" s="686"/>
      <c r="AF24" s="686"/>
      <c r="AG24" s="686"/>
      <c r="AH24" s="686"/>
      <c r="AI24" s="686"/>
      <c r="AJ24" s="686"/>
      <c r="AK24" s="686"/>
      <c r="AL24" s="628">
        <v>0</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231</v>
      </c>
      <c r="BH24" s="626"/>
      <c r="BI24" s="626"/>
      <c r="BJ24" s="626"/>
      <c r="BK24" s="626"/>
      <c r="BL24" s="626"/>
      <c r="BM24" s="626"/>
      <c r="BN24" s="627"/>
      <c r="BO24" s="685" t="s">
        <v>237</v>
      </c>
      <c r="BP24" s="685"/>
      <c r="BQ24" s="685"/>
      <c r="BR24" s="685"/>
      <c r="BS24" s="631" t="s">
        <v>231</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14188040</v>
      </c>
      <c r="CS24" s="689"/>
      <c r="CT24" s="689"/>
      <c r="CU24" s="689"/>
      <c r="CV24" s="689"/>
      <c r="CW24" s="689"/>
      <c r="CX24" s="689"/>
      <c r="CY24" s="735"/>
      <c r="CZ24" s="736">
        <v>39.6</v>
      </c>
      <c r="DA24" s="705"/>
      <c r="DB24" s="705"/>
      <c r="DC24" s="739"/>
      <c r="DD24" s="734">
        <v>9275726</v>
      </c>
      <c r="DE24" s="689"/>
      <c r="DF24" s="689"/>
      <c r="DG24" s="689"/>
      <c r="DH24" s="689"/>
      <c r="DI24" s="689"/>
      <c r="DJ24" s="689"/>
      <c r="DK24" s="735"/>
      <c r="DL24" s="734">
        <v>8889600</v>
      </c>
      <c r="DM24" s="689"/>
      <c r="DN24" s="689"/>
      <c r="DO24" s="689"/>
      <c r="DP24" s="689"/>
      <c r="DQ24" s="689"/>
      <c r="DR24" s="689"/>
      <c r="DS24" s="689"/>
      <c r="DT24" s="689"/>
      <c r="DU24" s="689"/>
      <c r="DV24" s="735"/>
      <c r="DW24" s="736">
        <v>41.7</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555962</v>
      </c>
      <c r="S25" s="626"/>
      <c r="T25" s="626"/>
      <c r="U25" s="626"/>
      <c r="V25" s="626"/>
      <c r="W25" s="626"/>
      <c r="X25" s="626"/>
      <c r="Y25" s="627"/>
      <c r="Z25" s="685">
        <v>1.5</v>
      </c>
      <c r="AA25" s="685"/>
      <c r="AB25" s="685"/>
      <c r="AC25" s="685"/>
      <c r="AD25" s="686">
        <v>56111</v>
      </c>
      <c r="AE25" s="686"/>
      <c r="AF25" s="686"/>
      <c r="AG25" s="686"/>
      <c r="AH25" s="686"/>
      <c r="AI25" s="686"/>
      <c r="AJ25" s="686"/>
      <c r="AK25" s="686"/>
      <c r="AL25" s="628">
        <v>0.3</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237</v>
      </c>
      <c r="BH25" s="626"/>
      <c r="BI25" s="626"/>
      <c r="BJ25" s="626"/>
      <c r="BK25" s="626"/>
      <c r="BL25" s="626"/>
      <c r="BM25" s="626"/>
      <c r="BN25" s="627"/>
      <c r="BO25" s="685" t="s">
        <v>231</v>
      </c>
      <c r="BP25" s="685"/>
      <c r="BQ25" s="685"/>
      <c r="BR25" s="685"/>
      <c r="BS25" s="631" t="s">
        <v>231</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4276387</v>
      </c>
      <c r="CS25" s="624"/>
      <c r="CT25" s="624"/>
      <c r="CU25" s="624"/>
      <c r="CV25" s="624"/>
      <c r="CW25" s="624"/>
      <c r="CX25" s="624"/>
      <c r="CY25" s="625"/>
      <c r="CZ25" s="628">
        <v>11.9</v>
      </c>
      <c r="DA25" s="657"/>
      <c r="DB25" s="657"/>
      <c r="DC25" s="658"/>
      <c r="DD25" s="631">
        <v>3617354</v>
      </c>
      <c r="DE25" s="624"/>
      <c r="DF25" s="624"/>
      <c r="DG25" s="624"/>
      <c r="DH25" s="624"/>
      <c r="DI25" s="624"/>
      <c r="DJ25" s="624"/>
      <c r="DK25" s="625"/>
      <c r="DL25" s="631">
        <v>3603585</v>
      </c>
      <c r="DM25" s="624"/>
      <c r="DN25" s="624"/>
      <c r="DO25" s="624"/>
      <c r="DP25" s="624"/>
      <c r="DQ25" s="624"/>
      <c r="DR25" s="624"/>
      <c r="DS25" s="624"/>
      <c r="DT25" s="624"/>
      <c r="DU25" s="624"/>
      <c r="DV25" s="625"/>
      <c r="DW25" s="628">
        <v>16.899999999999999</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45870</v>
      </c>
      <c r="S26" s="626"/>
      <c r="T26" s="626"/>
      <c r="U26" s="626"/>
      <c r="V26" s="626"/>
      <c r="W26" s="626"/>
      <c r="X26" s="626"/>
      <c r="Y26" s="627"/>
      <c r="Z26" s="685">
        <v>0.1</v>
      </c>
      <c r="AA26" s="685"/>
      <c r="AB26" s="685"/>
      <c r="AC26" s="685"/>
      <c r="AD26" s="686" t="s">
        <v>231</v>
      </c>
      <c r="AE26" s="686"/>
      <c r="AF26" s="686"/>
      <c r="AG26" s="686"/>
      <c r="AH26" s="686"/>
      <c r="AI26" s="686"/>
      <c r="AJ26" s="686"/>
      <c r="AK26" s="686"/>
      <c r="AL26" s="628" t="s">
        <v>237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231</v>
      </c>
      <c r="BH26" s="626"/>
      <c r="BI26" s="626"/>
      <c r="BJ26" s="626"/>
      <c r="BK26" s="626"/>
      <c r="BL26" s="626"/>
      <c r="BM26" s="626"/>
      <c r="BN26" s="627"/>
      <c r="BO26" s="685" t="s">
        <v>243</v>
      </c>
      <c r="BP26" s="685"/>
      <c r="BQ26" s="685"/>
      <c r="BR26" s="685"/>
      <c r="BS26" s="631" t="s">
        <v>243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2759385</v>
      </c>
      <c r="CS26" s="626"/>
      <c r="CT26" s="626"/>
      <c r="CU26" s="626"/>
      <c r="CV26" s="626"/>
      <c r="CW26" s="626"/>
      <c r="CX26" s="626"/>
      <c r="CY26" s="627"/>
      <c r="CZ26" s="628">
        <v>7.7</v>
      </c>
      <c r="DA26" s="657"/>
      <c r="DB26" s="657"/>
      <c r="DC26" s="658"/>
      <c r="DD26" s="631">
        <v>2239469</v>
      </c>
      <c r="DE26" s="626"/>
      <c r="DF26" s="626"/>
      <c r="DG26" s="626"/>
      <c r="DH26" s="626"/>
      <c r="DI26" s="626"/>
      <c r="DJ26" s="626"/>
      <c r="DK26" s="627"/>
      <c r="DL26" s="631" t="s">
        <v>243</v>
      </c>
      <c r="DM26" s="626"/>
      <c r="DN26" s="626"/>
      <c r="DO26" s="626"/>
      <c r="DP26" s="626"/>
      <c r="DQ26" s="626"/>
      <c r="DR26" s="626"/>
      <c r="DS26" s="626"/>
      <c r="DT26" s="626"/>
      <c r="DU26" s="626"/>
      <c r="DV26" s="627"/>
      <c r="DW26" s="628" t="s">
        <v>243</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3842321</v>
      </c>
      <c r="S27" s="626"/>
      <c r="T27" s="626"/>
      <c r="U27" s="626"/>
      <c r="V27" s="626"/>
      <c r="W27" s="626"/>
      <c r="X27" s="626"/>
      <c r="Y27" s="627"/>
      <c r="Z27" s="685">
        <v>10.5</v>
      </c>
      <c r="AA27" s="685"/>
      <c r="AB27" s="685"/>
      <c r="AC27" s="685"/>
      <c r="AD27" s="686" t="s">
        <v>231</v>
      </c>
      <c r="AE27" s="686"/>
      <c r="AF27" s="686"/>
      <c r="AG27" s="686"/>
      <c r="AH27" s="686"/>
      <c r="AI27" s="686"/>
      <c r="AJ27" s="686"/>
      <c r="AK27" s="686"/>
      <c r="AL27" s="628" t="s">
        <v>231</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10927221</v>
      </c>
      <c r="BH27" s="626"/>
      <c r="BI27" s="626"/>
      <c r="BJ27" s="626"/>
      <c r="BK27" s="626"/>
      <c r="BL27" s="626"/>
      <c r="BM27" s="626"/>
      <c r="BN27" s="627"/>
      <c r="BO27" s="685">
        <v>100</v>
      </c>
      <c r="BP27" s="685"/>
      <c r="BQ27" s="685"/>
      <c r="BR27" s="685"/>
      <c r="BS27" s="631">
        <v>165125</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6153694</v>
      </c>
      <c r="CS27" s="624"/>
      <c r="CT27" s="624"/>
      <c r="CU27" s="624"/>
      <c r="CV27" s="624"/>
      <c r="CW27" s="624"/>
      <c r="CX27" s="624"/>
      <c r="CY27" s="625"/>
      <c r="CZ27" s="628">
        <v>17.2</v>
      </c>
      <c r="DA27" s="657"/>
      <c r="DB27" s="657"/>
      <c r="DC27" s="658"/>
      <c r="DD27" s="631">
        <v>2012687</v>
      </c>
      <c r="DE27" s="624"/>
      <c r="DF27" s="624"/>
      <c r="DG27" s="624"/>
      <c r="DH27" s="624"/>
      <c r="DI27" s="624"/>
      <c r="DJ27" s="624"/>
      <c r="DK27" s="625"/>
      <c r="DL27" s="631">
        <v>1961557</v>
      </c>
      <c r="DM27" s="624"/>
      <c r="DN27" s="624"/>
      <c r="DO27" s="624"/>
      <c r="DP27" s="624"/>
      <c r="DQ27" s="624"/>
      <c r="DR27" s="624"/>
      <c r="DS27" s="624"/>
      <c r="DT27" s="624"/>
      <c r="DU27" s="624"/>
      <c r="DV27" s="625"/>
      <c r="DW27" s="628">
        <v>9.1999999999999993</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243</v>
      </c>
      <c r="S28" s="626"/>
      <c r="T28" s="626"/>
      <c r="U28" s="626"/>
      <c r="V28" s="626"/>
      <c r="W28" s="626"/>
      <c r="X28" s="626"/>
      <c r="Y28" s="627"/>
      <c r="Z28" s="685" t="s">
        <v>237</v>
      </c>
      <c r="AA28" s="685"/>
      <c r="AB28" s="685"/>
      <c r="AC28" s="685"/>
      <c r="AD28" s="686" t="s">
        <v>243</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3757959</v>
      </c>
      <c r="CS28" s="626"/>
      <c r="CT28" s="626"/>
      <c r="CU28" s="626"/>
      <c r="CV28" s="626"/>
      <c r="CW28" s="626"/>
      <c r="CX28" s="626"/>
      <c r="CY28" s="627"/>
      <c r="CZ28" s="628">
        <v>10.5</v>
      </c>
      <c r="DA28" s="657"/>
      <c r="DB28" s="657"/>
      <c r="DC28" s="658"/>
      <c r="DD28" s="631">
        <v>3645685</v>
      </c>
      <c r="DE28" s="626"/>
      <c r="DF28" s="626"/>
      <c r="DG28" s="626"/>
      <c r="DH28" s="626"/>
      <c r="DI28" s="626"/>
      <c r="DJ28" s="626"/>
      <c r="DK28" s="627"/>
      <c r="DL28" s="631">
        <v>3324458</v>
      </c>
      <c r="DM28" s="626"/>
      <c r="DN28" s="626"/>
      <c r="DO28" s="626"/>
      <c r="DP28" s="626"/>
      <c r="DQ28" s="626"/>
      <c r="DR28" s="626"/>
      <c r="DS28" s="626"/>
      <c r="DT28" s="626"/>
      <c r="DU28" s="626"/>
      <c r="DV28" s="627"/>
      <c r="DW28" s="628">
        <v>15.6</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2137367</v>
      </c>
      <c r="S29" s="626"/>
      <c r="T29" s="626"/>
      <c r="U29" s="626"/>
      <c r="V29" s="626"/>
      <c r="W29" s="626"/>
      <c r="X29" s="626"/>
      <c r="Y29" s="627"/>
      <c r="Z29" s="685">
        <v>5.8</v>
      </c>
      <c r="AA29" s="685"/>
      <c r="AB29" s="685"/>
      <c r="AC29" s="685"/>
      <c r="AD29" s="686" t="s">
        <v>243</v>
      </c>
      <c r="AE29" s="686"/>
      <c r="AF29" s="686"/>
      <c r="AG29" s="686"/>
      <c r="AH29" s="686"/>
      <c r="AI29" s="686"/>
      <c r="AJ29" s="686"/>
      <c r="AK29" s="686"/>
      <c r="AL29" s="628" t="s">
        <v>237</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3757428</v>
      </c>
      <c r="CS29" s="624"/>
      <c r="CT29" s="624"/>
      <c r="CU29" s="624"/>
      <c r="CV29" s="624"/>
      <c r="CW29" s="624"/>
      <c r="CX29" s="624"/>
      <c r="CY29" s="625"/>
      <c r="CZ29" s="628">
        <v>10.5</v>
      </c>
      <c r="DA29" s="657"/>
      <c r="DB29" s="657"/>
      <c r="DC29" s="658"/>
      <c r="DD29" s="631">
        <v>3645154</v>
      </c>
      <c r="DE29" s="624"/>
      <c r="DF29" s="624"/>
      <c r="DG29" s="624"/>
      <c r="DH29" s="624"/>
      <c r="DI29" s="624"/>
      <c r="DJ29" s="624"/>
      <c r="DK29" s="625"/>
      <c r="DL29" s="631">
        <v>3323927</v>
      </c>
      <c r="DM29" s="624"/>
      <c r="DN29" s="624"/>
      <c r="DO29" s="624"/>
      <c r="DP29" s="624"/>
      <c r="DQ29" s="624"/>
      <c r="DR29" s="624"/>
      <c r="DS29" s="624"/>
      <c r="DT29" s="624"/>
      <c r="DU29" s="624"/>
      <c r="DV29" s="625"/>
      <c r="DW29" s="628">
        <v>15.6</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139670</v>
      </c>
      <c r="S30" s="626"/>
      <c r="T30" s="626"/>
      <c r="U30" s="626"/>
      <c r="V30" s="626"/>
      <c r="W30" s="626"/>
      <c r="X30" s="626"/>
      <c r="Y30" s="627"/>
      <c r="Z30" s="685">
        <v>0.4</v>
      </c>
      <c r="AA30" s="685"/>
      <c r="AB30" s="685"/>
      <c r="AC30" s="685"/>
      <c r="AD30" s="686">
        <v>16664</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98.9</v>
      </c>
      <c r="BH30" s="704"/>
      <c r="BI30" s="704"/>
      <c r="BJ30" s="704"/>
      <c r="BK30" s="704"/>
      <c r="BL30" s="704"/>
      <c r="BM30" s="705">
        <v>94.3</v>
      </c>
      <c r="BN30" s="704"/>
      <c r="BO30" s="704"/>
      <c r="BP30" s="704"/>
      <c r="BQ30" s="706"/>
      <c r="BR30" s="703">
        <v>98.8</v>
      </c>
      <c r="BS30" s="704"/>
      <c r="BT30" s="704"/>
      <c r="BU30" s="704"/>
      <c r="BV30" s="704"/>
      <c r="BW30" s="704"/>
      <c r="BX30" s="705">
        <v>93.7</v>
      </c>
      <c r="BY30" s="704"/>
      <c r="BZ30" s="704"/>
      <c r="CA30" s="704"/>
      <c r="CB30" s="706"/>
      <c r="CD30" s="709"/>
      <c r="CE30" s="710"/>
      <c r="CF30" s="667" t="s">
        <v>310</v>
      </c>
      <c r="CG30" s="664"/>
      <c r="CH30" s="664"/>
      <c r="CI30" s="664"/>
      <c r="CJ30" s="664"/>
      <c r="CK30" s="664"/>
      <c r="CL30" s="664"/>
      <c r="CM30" s="664"/>
      <c r="CN30" s="664"/>
      <c r="CO30" s="664"/>
      <c r="CP30" s="664"/>
      <c r="CQ30" s="665"/>
      <c r="CR30" s="623">
        <v>3451061</v>
      </c>
      <c r="CS30" s="626"/>
      <c r="CT30" s="626"/>
      <c r="CU30" s="626"/>
      <c r="CV30" s="626"/>
      <c r="CW30" s="626"/>
      <c r="CX30" s="626"/>
      <c r="CY30" s="627"/>
      <c r="CZ30" s="628">
        <v>9.6</v>
      </c>
      <c r="DA30" s="657"/>
      <c r="DB30" s="657"/>
      <c r="DC30" s="658"/>
      <c r="DD30" s="631">
        <v>3338787</v>
      </c>
      <c r="DE30" s="626"/>
      <c r="DF30" s="626"/>
      <c r="DG30" s="626"/>
      <c r="DH30" s="626"/>
      <c r="DI30" s="626"/>
      <c r="DJ30" s="626"/>
      <c r="DK30" s="627"/>
      <c r="DL30" s="631">
        <v>3018324</v>
      </c>
      <c r="DM30" s="626"/>
      <c r="DN30" s="626"/>
      <c r="DO30" s="626"/>
      <c r="DP30" s="626"/>
      <c r="DQ30" s="626"/>
      <c r="DR30" s="626"/>
      <c r="DS30" s="626"/>
      <c r="DT30" s="626"/>
      <c r="DU30" s="626"/>
      <c r="DV30" s="627"/>
      <c r="DW30" s="628">
        <v>14.2</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82809</v>
      </c>
      <c r="S31" s="626"/>
      <c r="T31" s="626"/>
      <c r="U31" s="626"/>
      <c r="V31" s="626"/>
      <c r="W31" s="626"/>
      <c r="X31" s="626"/>
      <c r="Y31" s="627"/>
      <c r="Z31" s="685">
        <v>0.2</v>
      </c>
      <c r="AA31" s="685"/>
      <c r="AB31" s="685"/>
      <c r="AC31" s="685"/>
      <c r="AD31" s="686" t="s">
        <v>243</v>
      </c>
      <c r="AE31" s="686"/>
      <c r="AF31" s="686"/>
      <c r="AG31" s="686"/>
      <c r="AH31" s="686"/>
      <c r="AI31" s="686"/>
      <c r="AJ31" s="686"/>
      <c r="AK31" s="686"/>
      <c r="AL31" s="628" t="s">
        <v>231</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99.1</v>
      </c>
      <c r="BH31" s="624"/>
      <c r="BI31" s="624"/>
      <c r="BJ31" s="624"/>
      <c r="BK31" s="624"/>
      <c r="BL31" s="624"/>
      <c r="BM31" s="629">
        <v>96.2</v>
      </c>
      <c r="BN31" s="702"/>
      <c r="BO31" s="702"/>
      <c r="BP31" s="702"/>
      <c r="BQ31" s="663"/>
      <c r="BR31" s="701">
        <v>99.2</v>
      </c>
      <c r="BS31" s="624"/>
      <c r="BT31" s="624"/>
      <c r="BU31" s="624"/>
      <c r="BV31" s="624"/>
      <c r="BW31" s="624"/>
      <c r="BX31" s="629">
        <v>95.9</v>
      </c>
      <c r="BY31" s="702"/>
      <c r="BZ31" s="702"/>
      <c r="CA31" s="702"/>
      <c r="CB31" s="663"/>
      <c r="CD31" s="709"/>
      <c r="CE31" s="710"/>
      <c r="CF31" s="667" t="s">
        <v>314</v>
      </c>
      <c r="CG31" s="664"/>
      <c r="CH31" s="664"/>
      <c r="CI31" s="664"/>
      <c r="CJ31" s="664"/>
      <c r="CK31" s="664"/>
      <c r="CL31" s="664"/>
      <c r="CM31" s="664"/>
      <c r="CN31" s="664"/>
      <c r="CO31" s="664"/>
      <c r="CP31" s="664"/>
      <c r="CQ31" s="665"/>
      <c r="CR31" s="623">
        <v>306367</v>
      </c>
      <c r="CS31" s="624"/>
      <c r="CT31" s="624"/>
      <c r="CU31" s="624"/>
      <c r="CV31" s="624"/>
      <c r="CW31" s="624"/>
      <c r="CX31" s="624"/>
      <c r="CY31" s="625"/>
      <c r="CZ31" s="628">
        <v>0.9</v>
      </c>
      <c r="DA31" s="657"/>
      <c r="DB31" s="657"/>
      <c r="DC31" s="658"/>
      <c r="DD31" s="631">
        <v>306367</v>
      </c>
      <c r="DE31" s="624"/>
      <c r="DF31" s="624"/>
      <c r="DG31" s="624"/>
      <c r="DH31" s="624"/>
      <c r="DI31" s="624"/>
      <c r="DJ31" s="624"/>
      <c r="DK31" s="625"/>
      <c r="DL31" s="631">
        <v>305603</v>
      </c>
      <c r="DM31" s="624"/>
      <c r="DN31" s="624"/>
      <c r="DO31" s="624"/>
      <c r="DP31" s="624"/>
      <c r="DQ31" s="624"/>
      <c r="DR31" s="624"/>
      <c r="DS31" s="624"/>
      <c r="DT31" s="624"/>
      <c r="DU31" s="624"/>
      <c r="DV31" s="625"/>
      <c r="DW31" s="628">
        <v>1.4</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2392855</v>
      </c>
      <c r="S32" s="626"/>
      <c r="T32" s="626"/>
      <c r="U32" s="626"/>
      <c r="V32" s="626"/>
      <c r="W32" s="626"/>
      <c r="X32" s="626"/>
      <c r="Y32" s="627"/>
      <c r="Z32" s="685">
        <v>6.5</v>
      </c>
      <c r="AA32" s="685"/>
      <c r="AB32" s="685"/>
      <c r="AC32" s="685"/>
      <c r="AD32" s="686" t="s">
        <v>243</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98.6</v>
      </c>
      <c r="BH32" s="639"/>
      <c r="BI32" s="639"/>
      <c r="BJ32" s="639"/>
      <c r="BK32" s="639"/>
      <c r="BL32" s="639"/>
      <c r="BM32" s="683">
        <v>92.2</v>
      </c>
      <c r="BN32" s="639"/>
      <c r="BO32" s="639"/>
      <c r="BP32" s="639"/>
      <c r="BQ32" s="676"/>
      <c r="BR32" s="700">
        <v>98.4</v>
      </c>
      <c r="BS32" s="639"/>
      <c r="BT32" s="639"/>
      <c r="BU32" s="639"/>
      <c r="BV32" s="639"/>
      <c r="BW32" s="639"/>
      <c r="BX32" s="683">
        <v>91.5</v>
      </c>
      <c r="BY32" s="639"/>
      <c r="BZ32" s="639"/>
      <c r="CA32" s="639"/>
      <c r="CB32" s="676"/>
      <c r="CD32" s="711"/>
      <c r="CE32" s="712"/>
      <c r="CF32" s="667" t="s">
        <v>317</v>
      </c>
      <c r="CG32" s="664"/>
      <c r="CH32" s="664"/>
      <c r="CI32" s="664"/>
      <c r="CJ32" s="664"/>
      <c r="CK32" s="664"/>
      <c r="CL32" s="664"/>
      <c r="CM32" s="664"/>
      <c r="CN32" s="664"/>
      <c r="CO32" s="664"/>
      <c r="CP32" s="664"/>
      <c r="CQ32" s="665"/>
      <c r="CR32" s="623">
        <v>531</v>
      </c>
      <c r="CS32" s="626"/>
      <c r="CT32" s="626"/>
      <c r="CU32" s="626"/>
      <c r="CV32" s="626"/>
      <c r="CW32" s="626"/>
      <c r="CX32" s="626"/>
      <c r="CY32" s="627"/>
      <c r="CZ32" s="628">
        <v>0</v>
      </c>
      <c r="DA32" s="657"/>
      <c r="DB32" s="657"/>
      <c r="DC32" s="658"/>
      <c r="DD32" s="631">
        <v>531</v>
      </c>
      <c r="DE32" s="626"/>
      <c r="DF32" s="626"/>
      <c r="DG32" s="626"/>
      <c r="DH32" s="626"/>
      <c r="DI32" s="626"/>
      <c r="DJ32" s="626"/>
      <c r="DK32" s="627"/>
      <c r="DL32" s="631">
        <v>531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771110</v>
      </c>
      <c r="S33" s="626"/>
      <c r="T33" s="626"/>
      <c r="U33" s="626"/>
      <c r="V33" s="626"/>
      <c r="W33" s="626"/>
      <c r="X33" s="626"/>
      <c r="Y33" s="627"/>
      <c r="Z33" s="685">
        <v>2.1</v>
      </c>
      <c r="AA33" s="685"/>
      <c r="AB33" s="685"/>
      <c r="AC33" s="685"/>
      <c r="AD33" s="686" t="s">
        <v>231</v>
      </c>
      <c r="AE33" s="686"/>
      <c r="AF33" s="686"/>
      <c r="AG33" s="686"/>
      <c r="AH33" s="686"/>
      <c r="AI33" s="686"/>
      <c r="AJ33" s="686"/>
      <c r="AK33" s="686"/>
      <c r="AL33" s="628" t="s">
        <v>243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18269656</v>
      </c>
      <c r="CS33" s="624"/>
      <c r="CT33" s="624"/>
      <c r="CU33" s="624"/>
      <c r="CV33" s="624"/>
      <c r="CW33" s="624"/>
      <c r="CX33" s="624"/>
      <c r="CY33" s="625"/>
      <c r="CZ33" s="628">
        <v>51</v>
      </c>
      <c r="DA33" s="657"/>
      <c r="DB33" s="657"/>
      <c r="DC33" s="658"/>
      <c r="DD33" s="631">
        <v>15900032</v>
      </c>
      <c r="DE33" s="624"/>
      <c r="DF33" s="624"/>
      <c r="DG33" s="624"/>
      <c r="DH33" s="624"/>
      <c r="DI33" s="624"/>
      <c r="DJ33" s="624"/>
      <c r="DK33" s="625"/>
      <c r="DL33" s="631">
        <v>9749314</v>
      </c>
      <c r="DM33" s="624"/>
      <c r="DN33" s="624"/>
      <c r="DO33" s="624"/>
      <c r="DP33" s="624"/>
      <c r="DQ33" s="624"/>
      <c r="DR33" s="624"/>
      <c r="DS33" s="624"/>
      <c r="DT33" s="624"/>
      <c r="DU33" s="624"/>
      <c r="DV33" s="625"/>
      <c r="DW33" s="628">
        <v>45.7</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726312</v>
      </c>
      <c r="S34" s="626"/>
      <c r="T34" s="626"/>
      <c r="U34" s="626"/>
      <c r="V34" s="626"/>
      <c r="W34" s="626"/>
      <c r="X34" s="626"/>
      <c r="Y34" s="627"/>
      <c r="Z34" s="685">
        <v>2</v>
      </c>
      <c r="AA34" s="685"/>
      <c r="AB34" s="685"/>
      <c r="AC34" s="685"/>
      <c r="AD34" s="686">
        <v>1249</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3462661</v>
      </c>
      <c r="CS34" s="626"/>
      <c r="CT34" s="626"/>
      <c r="CU34" s="626"/>
      <c r="CV34" s="626"/>
      <c r="CW34" s="626"/>
      <c r="CX34" s="626"/>
      <c r="CY34" s="627"/>
      <c r="CZ34" s="628">
        <v>9.6999999999999993</v>
      </c>
      <c r="DA34" s="657"/>
      <c r="DB34" s="657"/>
      <c r="DC34" s="658"/>
      <c r="DD34" s="631">
        <v>2698207</v>
      </c>
      <c r="DE34" s="626"/>
      <c r="DF34" s="626"/>
      <c r="DG34" s="626"/>
      <c r="DH34" s="626"/>
      <c r="DI34" s="626"/>
      <c r="DJ34" s="626"/>
      <c r="DK34" s="627"/>
      <c r="DL34" s="631">
        <v>2283298</v>
      </c>
      <c r="DM34" s="626"/>
      <c r="DN34" s="626"/>
      <c r="DO34" s="626"/>
      <c r="DP34" s="626"/>
      <c r="DQ34" s="626"/>
      <c r="DR34" s="626"/>
      <c r="DS34" s="626"/>
      <c r="DT34" s="626"/>
      <c r="DU34" s="626"/>
      <c r="DV34" s="627"/>
      <c r="DW34" s="628">
        <v>10.7</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3346573</v>
      </c>
      <c r="S35" s="626"/>
      <c r="T35" s="626"/>
      <c r="U35" s="626"/>
      <c r="V35" s="626"/>
      <c r="W35" s="626"/>
      <c r="X35" s="626"/>
      <c r="Y35" s="627"/>
      <c r="Z35" s="685">
        <v>9.1</v>
      </c>
      <c r="AA35" s="685"/>
      <c r="AB35" s="685"/>
      <c r="AC35" s="685"/>
      <c r="AD35" s="686" t="s">
        <v>231</v>
      </c>
      <c r="AE35" s="686"/>
      <c r="AF35" s="686"/>
      <c r="AG35" s="686"/>
      <c r="AH35" s="686"/>
      <c r="AI35" s="686"/>
      <c r="AJ35" s="686"/>
      <c r="AK35" s="686"/>
      <c r="AL35" s="628" t="s">
        <v>231</v>
      </c>
      <c r="AM35" s="629"/>
      <c r="AN35" s="629"/>
      <c r="AO35" s="687"/>
      <c r="AP35" s="234"/>
      <c r="AQ35" s="691" t="s">
        <v>325</v>
      </c>
      <c r="AR35" s="692"/>
      <c r="AS35" s="692"/>
      <c r="AT35" s="692"/>
      <c r="AU35" s="692"/>
      <c r="AV35" s="692"/>
      <c r="AW35" s="692"/>
      <c r="AX35" s="692"/>
      <c r="AY35" s="693"/>
      <c r="AZ35" s="688">
        <v>7186513</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139144</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296471</v>
      </c>
      <c r="CS35" s="624"/>
      <c r="CT35" s="624"/>
      <c r="CU35" s="624"/>
      <c r="CV35" s="624"/>
      <c r="CW35" s="624"/>
      <c r="CX35" s="624"/>
      <c r="CY35" s="625"/>
      <c r="CZ35" s="628">
        <v>0.8</v>
      </c>
      <c r="DA35" s="657"/>
      <c r="DB35" s="657"/>
      <c r="DC35" s="658"/>
      <c r="DD35" s="631">
        <v>278154</v>
      </c>
      <c r="DE35" s="624"/>
      <c r="DF35" s="624"/>
      <c r="DG35" s="624"/>
      <c r="DH35" s="624"/>
      <c r="DI35" s="624"/>
      <c r="DJ35" s="624"/>
      <c r="DK35" s="625"/>
      <c r="DL35" s="631">
        <v>278154</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243</v>
      </c>
      <c r="S36" s="626"/>
      <c r="T36" s="626"/>
      <c r="U36" s="626"/>
      <c r="V36" s="626"/>
      <c r="W36" s="626"/>
      <c r="X36" s="626"/>
      <c r="Y36" s="627"/>
      <c r="Z36" s="685" t="s">
        <v>231</v>
      </c>
      <c r="AA36" s="685"/>
      <c r="AB36" s="685"/>
      <c r="AC36" s="685"/>
      <c r="AD36" s="686" t="s">
        <v>243</v>
      </c>
      <c r="AE36" s="686"/>
      <c r="AF36" s="686"/>
      <c r="AG36" s="686"/>
      <c r="AH36" s="686"/>
      <c r="AI36" s="686"/>
      <c r="AJ36" s="686"/>
      <c r="AK36" s="686"/>
      <c r="AL36" s="628" t="s">
        <v>243</v>
      </c>
      <c r="AM36" s="629"/>
      <c r="AN36" s="629"/>
      <c r="AO36" s="687"/>
      <c r="AQ36" s="660" t="s">
        <v>329</v>
      </c>
      <c r="AR36" s="661"/>
      <c r="AS36" s="661"/>
      <c r="AT36" s="661"/>
      <c r="AU36" s="661"/>
      <c r="AV36" s="661"/>
      <c r="AW36" s="661"/>
      <c r="AX36" s="661"/>
      <c r="AY36" s="662"/>
      <c r="AZ36" s="623">
        <v>3996319</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62742</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4454377</v>
      </c>
      <c r="CS36" s="626"/>
      <c r="CT36" s="626"/>
      <c r="CU36" s="626"/>
      <c r="CV36" s="626"/>
      <c r="CW36" s="626"/>
      <c r="CX36" s="626"/>
      <c r="CY36" s="627"/>
      <c r="CZ36" s="628">
        <v>12.4</v>
      </c>
      <c r="DA36" s="657"/>
      <c r="DB36" s="657"/>
      <c r="DC36" s="658"/>
      <c r="DD36" s="631">
        <v>3850142</v>
      </c>
      <c r="DE36" s="626"/>
      <c r="DF36" s="626"/>
      <c r="DG36" s="626"/>
      <c r="DH36" s="626"/>
      <c r="DI36" s="626"/>
      <c r="DJ36" s="626"/>
      <c r="DK36" s="627"/>
      <c r="DL36" s="631">
        <v>2961033</v>
      </c>
      <c r="DM36" s="626"/>
      <c r="DN36" s="626"/>
      <c r="DO36" s="626"/>
      <c r="DP36" s="626"/>
      <c r="DQ36" s="626"/>
      <c r="DR36" s="626"/>
      <c r="DS36" s="626"/>
      <c r="DT36" s="626"/>
      <c r="DU36" s="626"/>
      <c r="DV36" s="627"/>
      <c r="DW36" s="628">
        <v>13.9</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1204073</v>
      </c>
      <c r="S37" s="626"/>
      <c r="T37" s="626"/>
      <c r="U37" s="626"/>
      <c r="V37" s="626"/>
      <c r="W37" s="626"/>
      <c r="X37" s="626"/>
      <c r="Y37" s="627"/>
      <c r="Z37" s="685">
        <v>3.3</v>
      </c>
      <c r="AA37" s="685"/>
      <c r="AB37" s="685"/>
      <c r="AC37" s="685"/>
      <c r="AD37" s="686" t="s">
        <v>231</v>
      </c>
      <c r="AE37" s="686"/>
      <c r="AF37" s="686"/>
      <c r="AG37" s="686"/>
      <c r="AH37" s="686"/>
      <c r="AI37" s="686"/>
      <c r="AJ37" s="686"/>
      <c r="AK37" s="686"/>
      <c r="AL37" s="628" t="s">
        <v>243</v>
      </c>
      <c r="AM37" s="629"/>
      <c r="AN37" s="629"/>
      <c r="AO37" s="687"/>
      <c r="AQ37" s="660" t="s">
        <v>333</v>
      </c>
      <c r="AR37" s="661"/>
      <c r="AS37" s="661"/>
      <c r="AT37" s="661"/>
      <c r="AU37" s="661"/>
      <c r="AV37" s="661"/>
      <c r="AW37" s="661"/>
      <c r="AX37" s="661"/>
      <c r="AY37" s="662"/>
      <c r="AZ37" s="623">
        <v>362000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10365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2412418</v>
      </c>
      <c r="CS37" s="624"/>
      <c r="CT37" s="624"/>
      <c r="CU37" s="624"/>
      <c r="CV37" s="624"/>
      <c r="CW37" s="624"/>
      <c r="CX37" s="624"/>
      <c r="CY37" s="625"/>
      <c r="CZ37" s="628">
        <v>6.7</v>
      </c>
      <c r="DA37" s="657"/>
      <c r="DB37" s="657"/>
      <c r="DC37" s="658"/>
      <c r="DD37" s="631">
        <v>2187177</v>
      </c>
      <c r="DE37" s="624"/>
      <c r="DF37" s="624"/>
      <c r="DG37" s="624"/>
      <c r="DH37" s="624"/>
      <c r="DI37" s="624"/>
      <c r="DJ37" s="624"/>
      <c r="DK37" s="625"/>
      <c r="DL37" s="631">
        <v>2101579</v>
      </c>
      <c r="DM37" s="624"/>
      <c r="DN37" s="624"/>
      <c r="DO37" s="624"/>
      <c r="DP37" s="624"/>
      <c r="DQ37" s="624"/>
      <c r="DR37" s="624"/>
      <c r="DS37" s="624"/>
      <c r="DT37" s="624"/>
      <c r="DU37" s="624"/>
      <c r="DV37" s="625"/>
      <c r="DW37" s="628">
        <v>9.9</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36646547</v>
      </c>
      <c r="S38" s="675"/>
      <c r="T38" s="675"/>
      <c r="U38" s="675"/>
      <c r="V38" s="675"/>
      <c r="W38" s="675"/>
      <c r="X38" s="675"/>
      <c r="Y38" s="680"/>
      <c r="Z38" s="681">
        <v>100</v>
      </c>
      <c r="AA38" s="681"/>
      <c r="AB38" s="681"/>
      <c r="AC38" s="681"/>
      <c r="AD38" s="682">
        <v>20124659</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84224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17360</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6646584</v>
      </c>
      <c r="CS38" s="626"/>
      <c r="CT38" s="626"/>
      <c r="CU38" s="626"/>
      <c r="CV38" s="626"/>
      <c r="CW38" s="626"/>
      <c r="CX38" s="626"/>
      <c r="CY38" s="627"/>
      <c r="CZ38" s="628">
        <v>18.600000000000001</v>
      </c>
      <c r="DA38" s="657"/>
      <c r="DB38" s="657"/>
      <c r="DC38" s="658"/>
      <c r="DD38" s="631">
        <v>6144077</v>
      </c>
      <c r="DE38" s="626"/>
      <c r="DF38" s="626"/>
      <c r="DG38" s="626"/>
      <c r="DH38" s="626"/>
      <c r="DI38" s="626"/>
      <c r="DJ38" s="626"/>
      <c r="DK38" s="627"/>
      <c r="DL38" s="631">
        <v>4226829</v>
      </c>
      <c r="DM38" s="626"/>
      <c r="DN38" s="626"/>
      <c r="DO38" s="626"/>
      <c r="DP38" s="626"/>
      <c r="DQ38" s="626"/>
      <c r="DR38" s="626"/>
      <c r="DS38" s="626"/>
      <c r="DT38" s="626"/>
      <c r="DU38" s="626"/>
      <c r="DV38" s="627"/>
      <c r="DW38" s="628">
        <v>19.8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48498</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95</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3062863</v>
      </c>
      <c r="CS39" s="624"/>
      <c r="CT39" s="624"/>
      <c r="CU39" s="624"/>
      <c r="CV39" s="624"/>
      <c r="CW39" s="624"/>
      <c r="CX39" s="624"/>
      <c r="CY39" s="625"/>
      <c r="CZ39" s="628">
        <v>8.6</v>
      </c>
      <c r="DA39" s="657"/>
      <c r="DB39" s="657"/>
      <c r="DC39" s="658"/>
      <c r="DD39" s="631">
        <v>2929352</v>
      </c>
      <c r="DE39" s="624"/>
      <c r="DF39" s="624"/>
      <c r="DG39" s="624"/>
      <c r="DH39" s="624"/>
      <c r="DI39" s="624"/>
      <c r="DJ39" s="624"/>
      <c r="DK39" s="625"/>
      <c r="DL39" s="631" t="s">
        <v>243</v>
      </c>
      <c r="DM39" s="624"/>
      <c r="DN39" s="624"/>
      <c r="DO39" s="624"/>
      <c r="DP39" s="624"/>
      <c r="DQ39" s="624"/>
      <c r="DR39" s="624"/>
      <c r="DS39" s="624"/>
      <c r="DT39" s="624"/>
      <c r="DU39" s="624"/>
      <c r="DV39" s="625"/>
      <c r="DW39" s="628" t="s">
        <v>231</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707750</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243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346700</v>
      </c>
      <c r="CS40" s="626"/>
      <c r="CT40" s="626"/>
      <c r="CU40" s="626"/>
      <c r="CV40" s="626"/>
      <c r="CW40" s="626"/>
      <c r="CX40" s="626"/>
      <c r="CY40" s="627"/>
      <c r="CZ40" s="628">
        <v>1</v>
      </c>
      <c r="DA40" s="657"/>
      <c r="DB40" s="657"/>
      <c r="DC40" s="658"/>
      <c r="DD40" s="631">
        <v>100</v>
      </c>
      <c r="DE40" s="626"/>
      <c r="DF40" s="626"/>
      <c r="DG40" s="626"/>
      <c r="DH40" s="626"/>
      <c r="DI40" s="626"/>
      <c r="DJ40" s="626"/>
      <c r="DK40" s="627"/>
      <c r="DL40" s="631" t="s">
        <v>231</v>
      </c>
      <c r="DM40" s="626"/>
      <c r="DN40" s="626"/>
      <c r="DO40" s="626"/>
      <c r="DP40" s="626"/>
      <c r="DQ40" s="626"/>
      <c r="DR40" s="626"/>
      <c r="DS40" s="626"/>
      <c r="DT40" s="626"/>
      <c r="DU40" s="626"/>
      <c r="DV40" s="627"/>
      <c r="DW40" s="628" t="s">
        <v>231</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1987722</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339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231</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3347419</v>
      </c>
      <c r="CS42" s="626"/>
      <c r="CT42" s="626"/>
      <c r="CU42" s="626"/>
      <c r="CV42" s="626"/>
      <c r="CW42" s="626"/>
      <c r="CX42" s="626"/>
      <c r="CY42" s="627"/>
      <c r="CZ42" s="628">
        <v>9.3000000000000007</v>
      </c>
      <c r="DA42" s="629"/>
      <c r="DB42" s="629"/>
      <c r="DC42" s="630"/>
      <c r="DD42" s="631">
        <v>485985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90249</v>
      </c>
      <c r="CS43" s="624"/>
      <c r="CT43" s="624"/>
      <c r="CU43" s="624"/>
      <c r="CV43" s="624"/>
      <c r="CW43" s="624"/>
      <c r="CX43" s="624"/>
      <c r="CY43" s="625"/>
      <c r="CZ43" s="628">
        <v>0.3</v>
      </c>
      <c r="DA43" s="657"/>
      <c r="DB43" s="657"/>
      <c r="DC43" s="658"/>
      <c r="DD43" s="631">
        <v>90249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3298043</v>
      </c>
      <c r="CS44" s="626"/>
      <c r="CT44" s="626"/>
      <c r="CU44" s="626"/>
      <c r="CV44" s="626"/>
      <c r="CW44" s="626"/>
      <c r="CX44" s="626"/>
      <c r="CY44" s="627"/>
      <c r="CZ44" s="628">
        <v>9.1999999999999993</v>
      </c>
      <c r="DA44" s="629"/>
      <c r="DB44" s="629"/>
      <c r="DC44" s="630"/>
      <c r="DD44" s="631">
        <v>480137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1530137</v>
      </c>
      <c r="CS45" s="624"/>
      <c r="CT45" s="624"/>
      <c r="CU45" s="624"/>
      <c r="CV45" s="624"/>
      <c r="CW45" s="624"/>
      <c r="CX45" s="624"/>
      <c r="CY45" s="625"/>
      <c r="CZ45" s="628">
        <v>4.3</v>
      </c>
      <c r="DA45" s="657"/>
      <c r="DB45" s="657"/>
      <c r="DC45" s="658"/>
      <c r="DD45" s="631">
        <v>55095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1730093</v>
      </c>
      <c r="CS46" s="626"/>
      <c r="CT46" s="626"/>
      <c r="CU46" s="626"/>
      <c r="CV46" s="626"/>
      <c r="CW46" s="626"/>
      <c r="CX46" s="626"/>
      <c r="CY46" s="627"/>
      <c r="CZ46" s="628">
        <v>4.8</v>
      </c>
      <c r="DA46" s="629"/>
      <c r="DB46" s="629"/>
      <c r="DC46" s="630"/>
      <c r="DD46" s="631">
        <v>422670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49376</v>
      </c>
      <c r="CS47" s="624"/>
      <c r="CT47" s="624"/>
      <c r="CU47" s="624"/>
      <c r="CV47" s="624"/>
      <c r="CW47" s="624"/>
      <c r="CX47" s="624"/>
      <c r="CY47" s="625"/>
      <c r="CZ47" s="628">
        <v>0.1</v>
      </c>
      <c r="DA47" s="657"/>
      <c r="DB47" s="657"/>
      <c r="DC47" s="658"/>
      <c r="DD47" s="631">
        <v>5848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231</v>
      </c>
      <c r="CS48" s="626"/>
      <c r="CT48" s="626"/>
      <c r="CU48" s="626"/>
      <c r="CV48" s="626"/>
      <c r="CW48" s="626"/>
      <c r="CX48" s="626"/>
      <c r="CY48" s="627"/>
      <c r="CZ48" s="628" t="s">
        <v>231</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35805115</v>
      </c>
      <c r="CS49" s="639"/>
      <c r="CT49" s="639"/>
      <c r="CU49" s="639"/>
      <c r="CV49" s="639"/>
      <c r="CW49" s="639"/>
      <c r="CX49" s="639"/>
      <c r="CY49" s="640"/>
      <c r="CZ49" s="641">
        <v>100</v>
      </c>
      <c r="DA49" s="642"/>
      <c r="DB49" s="642"/>
      <c r="DC49" s="643"/>
      <c r="DD49" s="644">
        <v>25661743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kS9Th7BiKnmfjot1tiqxOx5AoLzyp8gYwh8dz+F3R3CL6q8hF7Zl7RXaGn1+A8hmgn4Q0mQWy05V8W5qN8TnWA==" saltValue="mtTOSCyikoCWgQHq+OBC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 zoomScale="70" zoomScaleNormal="25" zoomScaleSheetLayoutView="70" workbookViewId="0">
      <selection activeCell="AX133" sqref="AX1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362</v>
      </c>
      <c r="DK2" s="1161"/>
      <c r="DL2" s="1161"/>
      <c r="DM2" s="1161"/>
      <c r="DN2" s="1161"/>
      <c r="DO2" s="1162"/>
      <c r="DP2" s="249"/>
      <c r="DQ2" s="1160" t="s">
        <v>363</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364</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3"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8" t="s">
        <v>380</v>
      </c>
      <c r="DH5" s="1149"/>
      <c r="DI5" s="1149"/>
      <c r="DJ5" s="1149"/>
      <c r="DK5" s="1150"/>
      <c r="DL5" s="1148" t="s">
        <v>381</v>
      </c>
      <c r="DM5" s="1149"/>
      <c r="DN5" s="1149"/>
      <c r="DO5" s="1149"/>
      <c r="DP5" s="1150"/>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383</v>
      </c>
      <c r="C7" s="1101"/>
      <c r="D7" s="1101"/>
      <c r="E7" s="1101"/>
      <c r="F7" s="1101"/>
      <c r="G7" s="1101"/>
      <c r="H7" s="1101"/>
      <c r="I7" s="1101"/>
      <c r="J7" s="1101"/>
      <c r="K7" s="1101"/>
      <c r="L7" s="1101"/>
      <c r="M7" s="1101"/>
      <c r="N7" s="1101"/>
      <c r="O7" s="1101"/>
      <c r="P7" s="1102"/>
      <c r="Q7" s="1154">
        <v>36469</v>
      </c>
      <c r="R7" s="1155"/>
      <c r="S7" s="1155"/>
      <c r="T7" s="1155"/>
      <c r="U7" s="1155"/>
      <c r="V7" s="1155">
        <v>35628</v>
      </c>
      <c r="W7" s="1155"/>
      <c r="X7" s="1155"/>
      <c r="Y7" s="1155"/>
      <c r="Z7" s="1155"/>
      <c r="AA7" s="1155">
        <v>841</v>
      </c>
      <c r="AB7" s="1155"/>
      <c r="AC7" s="1155"/>
      <c r="AD7" s="1155"/>
      <c r="AE7" s="1156"/>
      <c r="AF7" s="1157">
        <v>674</v>
      </c>
      <c r="AG7" s="1158"/>
      <c r="AH7" s="1158"/>
      <c r="AI7" s="1158"/>
      <c r="AJ7" s="1159"/>
      <c r="AK7" s="1141">
        <v>2393</v>
      </c>
      <c r="AL7" s="1142"/>
      <c r="AM7" s="1142"/>
      <c r="AN7" s="1142"/>
      <c r="AO7" s="1142"/>
      <c r="AP7" s="1142">
        <v>36021</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65"/>
      <c r="DW7" s="1166"/>
      <c r="DX7" s="1166"/>
      <c r="DY7" s="1166"/>
      <c r="DZ7" s="1167"/>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430</v>
      </c>
      <c r="R8" s="1095"/>
      <c r="S8" s="1095"/>
      <c r="T8" s="1095"/>
      <c r="U8" s="1095"/>
      <c r="V8" s="1095">
        <v>430</v>
      </c>
      <c r="W8" s="1095"/>
      <c r="X8" s="1095"/>
      <c r="Y8" s="1095"/>
      <c r="Z8" s="1095"/>
      <c r="AA8" s="1095">
        <v>1</v>
      </c>
      <c r="AB8" s="1095"/>
      <c r="AC8" s="1095"/>
      <c r="AD8" s="1095"/>
      <c r="AE8" s="1096"/>
      <c r="AF8" s="1070">
        <v>1</v>
      </c>
      <c r="AG8" s="1071"/>
      <c r="AH8" s="1071"/>
      <c r="AI8" s="1071"/>
      <c r="AJ8" s="1072"/>
      <c r="AK8" s="1136">
        <v>235</v>
      </c>
      <c r="AL8" s="1137"/>
      <c r="AM8" s="1137"/>
      <c r="AN8" s="1137"/>
      <c r="AO8" s="1137"/>
      <c r="AP8" s="1137">
        <v>2479</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151</v>
      </c>
      <c r="R9" s="1095"/>
      <c r="S9" s="1095"/>
      <c r="T9" s="1095"/>
      <c r="U9" s="1095"/>
      <c r="V9" s="1095">
        <v>151</v>
      </c>
      <c r="W9" s="1095"/>
      <c r="X9" s="1095"/>
      <c r="Y9" s="1095"/>
      <c r="Z9" s="1095"/>
      <c r="AA9" s="1095" t="s">
        <v>605</v>
      </c>
      <c r="AB9" s="1095"/>
      <c r="AC9" s="1095"/>
      <c r="AD9" s="1095"/>
      <c r="AE9" s="1096"/>
      <c r="AF9" s="1070" t="s">
        <v>386</v>
      </c>
      <c r="AG9" s="1071"/>
      <c r="AH9" s="1071"/>
      <c r="AI9" s="1071"/>
      <c r="AJ9" s="1072"/>
      <c r="AK9" s="1136">
        <v>74</v>
      </c>
      <c r="AL9" s="1137"/>
      <c r="AM9" s="1137"/>
      <c r="AN9" s="1137"/>
      <c r="AO9" s="1137"/>
      <c r="AP9" s="1137" t="s">
        <v>605</v>
      </c>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387</v>
      </c>
      <c r="C10" s="1089"/>
      <c r="D10" s="1089"/>
      <c r="E10" s="1089"/>
      <c r="F10" s="1089"/>
      <c r="G10" s="1089"/>
      <c r="H10" s="1089"/>
      <c r="I10" s="1089"/>
      <c r="J10" s="1089"/>
      <c r="K10" s="1089"/>
      <c r="L10" s="1089"/>
      <c r="M10" s="1089"/>
      <c r="N10" s="1089"/>
      <c r="O10" s="1089"/>
      <c r="P10" s="1090"/>
      <c r="Q10" s="1094">
        <v>1</v>
      </c>
      <c r="R10" s="1095"/>
      <c r="S10" s="1095"/>
      <c r="T10" s="1095"/>
      <c r="U10" s="1095"/>
      <c r="V10" s="1095">
        <v>1</v>
      </c>
      <c r="W10" s="1095"/>
      <c r="X10" s="1095"/>
      <c r="Y10" s="1095"/>
      <c r="Z10" s="1095"/>
      <c r="AA10" s="1095">
        <v>0</v>
      </c>
      <c r="AB10" s="1095"/>
      <c r="AC10" s="1095"/>
      <c r="AD10" s="1095"/>
      <c r="AE10" s="1096"/>
      <c r="AF10" s="1070">
        <v>0</v>
      </c>
      <c r="AG10" s="1071"/>
      <c r="AH10" s="1071"/>
      <c r="AI10" s="1071"/>
      <c r="AJ10" s="1072"/>
      <c r="AK10" s="1136">
        <v>1</v>
      </c>
      <c r="AL10" s="1137"/>
      <c r="AM10" s="1137"/>
      <c r="AN10" s="1137"/>
      <c r="AO10" s="1137"/>
      <c r="AP10" s="1137" t="s">
        <v>605</v>
      </c>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8"/>
      <c r="R23" s="1119"/>
      <c r="S23" s="1119"/>
      <c r="T23" s="1119"/>
      <c r="U23" s="1119"/>
      <c r="V23" s="1119"/>
      <c r="W23" s="1119"/>
      <c r="X23" s="1119"/>
      <c r="Y23" s="1119"/>
      <c r="Z23" s="1119"/>
      <c r="AA23" s="1119"/>
      <c r="AB23" s="1119"/>
      <c r="AC23" s="1119"/>
      <c r="AD23" s="1119"/>
      <c r="AE23" s="1120"/>
      <c r="AF23" s="1121">
        <v>675</v>
      </c>
      <c r="AG23" s="1119"/>
      <c r="AH23" s="1119"/>
      <c r="AI23" s="1119"/>
      <c r="AJ23" s="1122"/>
      <c r="AK23" s="1123"/>
      <c r="AL23" s="1124"/>
      <c r="AM23" s="1124"/>
      <c r="AN23" s="1124"/>
      <c r="AO23" s="1124"/>
      <c r="AP23" s="1119"/>
      <c r="AQ23" s="1119"/>
      <c r="AR23" s="1119"/>
      <c r="AS23" s="1119"/>
      <c r="AT23" s="1119"/>
      <c r="AU23" s="1125"/>
      <c r="AV23" s="1125"/>
      <c r="AW23" s="1125"/>
      <c r="AX23" s="1125"/>
      <c r="AY23" s="1126"/>
      <c r="AZ23" s="1115" t="s">
        <v>391</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392</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393</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09" t="s">
        <v>397</v>
      </c>
      <c r="AG26" s="1059"/>
      <c r="AH26" s="1059"/>
      <c r="AI26" s="1059"/>
      <c r="AJ26" s="1110"/>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402</v>
      </c>
      <c r="C28" s="1101"/>
      <c r="D28" s="1101"/>
      <c r="E28" s="1101"/>
      <c r="F28" s="1101"/>
      <c r="G28" s="1101"/>
      <c r="H28" s="1101"/>
      <c r="I28" s="1101"/>
      <c r="J28" s="1101"/>
      <c r="K28" s="1101"/>
      <c r="L28" s="1101"/>
      <c r="M28" s="1101"/>
      <c r="N28" s="1101"/>
      <c r="O28" s="1101"/>
      <c r="P28" s="1102"/>
      <c r="Q28" s="1103">
        <v>8849</v>
      </c>
      <c r="R28" s="1104"/>
      <c r="S28" s="1104"/>
      <c r="T28" s="1104"/>
      <c r="U28" s="1104"/>
      <c r="V28" s="1104">
        <v>8710</v>
      </c>
      <c r="W28" s="1104"/>
      <c r="X28" s="1104"/>
      <c r="Y28" s="1104"/>
      <c r="Z28" s="1104"/>
      <c r="AA28" s="1104">
        <v>139</v>
      </c>
      <c r="AB28" s="1104"/>
      <c r="AC28" s="1104"/>
      <c r="AD28" s="1104"/>
      <c r="AE28" s="1105"/>
      <c r="AF28" s="1106">
        <v>139</v>
      </c>
      <c r="AG28" s="1104"/>
      <c r="AH28" s="1104"/>
      <c r="AI28" s="1104"/>
      <c r="AJ28" s="1107"/>
      <c r="AK28" s="1108">
        <v>708</v>
      </c>
      <c r="AL28" s="1097"/>
      <c r="AM28" s="1097"/>
      <c r="AN28" s="1097"/>
      <c r="AO28" s="1097"/>
      <c r="AP28" s="1097" t="s">
        <v>605</v>
      </c>
      <c r="AQ28" s="1097"/>
      <c r="AR28" s="1097"/>
      <c r="AS28" s="1097"/>
      <c r="AT28" s="1097"/>
      <c r="AU28" s="1097" t="s">
        <v>605</v>
      </c>
      <c r="AV28" s="1097"/>
      <c r="AW28" s="1097"/>
      <c r="AX28" s="1097"/>
      <c r="AY28" s="1097"/>
      <c r="AZ28" s="1097" t="s">
        <v>605</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1077</v>
      </c>
      <c r="R29" s="1095"/>
      <c r="S29" s="1095"/>
      <c r="T29" s="1095"/>
      <c r="U29" s="1095"/>
      <c r="V29" s="1095">
        <v>1053</v>
      </c>
      <c r="W29" s="1095"/>
      <c r="X29" s="1095"/>
      <c r="Y29" s="1095"/>
      <c r="Z29" s="1095"/>
      <c r="AA29" s="1095">
        <v>24</v>
      </c>
      <c r="AB29" s="1095"/>
      <c r="AC29" s="1095"/>
      <c r="AD29" s="1095"/>
      <c r="AE29" s="1096"/>
      <c r="AF29" s="1070">
        <v>24</v>
      </c>
      <c r="AG29" s="1071"/>
      <c r="AH29" s="1071"/>
      <c r="AI29" s="1071"/>
      <c r="AJ29" s="1072"/>
      <c r="AK29" s="1031">
        <v>231</v>
      </c>
      <c r="AL29" s="1022"/>
      <c r="AM29" s="1022"/>
      <c r="AN29" s="1022"/>
      <c r="AO29" s="1022"/>
      <c r="AP29" s="1022" t="s">
        <v>605</v>
      </c>
      <c r="AQ29" s="1022"/>
      <c r="AR29" s="1022"/>
      <c r="AS29" s="1022"/>
      <c r="AT29" s="1022"/>
      <c r="AU29" s="1022" t="s">
        <v>605</v>
      </c>
      <c r="AV29" s="1022"/>
      <c r="AW29" s="1022"/>
      <c r="AX29" s="1022"/>
      <c r="AY29" s="1022"/>
      <c r="AZ29" s="1022" t="s">
        <v>605</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6556</v>
      </c>
      <c r="R30" s="1095"/>
      <c r="S30" s="1095"/>
      <c r="T30" s="1095"/>
      <c r="U30" s="1095"/>
      <c r="V30" s="1095">
        <v>6341</v>
      </c>
      <c r="W30" s="1095"/>
      <c r="X30" s="1095"/>
      <c r="Y30" s="1095"/>
      <c r="Z30" s="1095"/>
      <c r="AA30" s="1095">
        <v>215</v>
      </c>
      <c r="AB30" s="1095"/>
      <c r="AC30" s="1095"/>
      <c r="AD30" s="1095"/>
      <c r="AE30" s="1096"/>
      <c r="AF30" s="1070">
        <v>215</v>
      </c>
      <c r="AG30" s="1071"/>
      <c r="AH30" s="1071"/>
      <c r="AI30" s="1071"/>
      <c r="AJ30" s="1072"/>
      <c r="AK30" s="1031">
        <v>891</v>
      </c>
      <c r="AL30" s="1022"/>
      <c r="AM30" s="1022"/>
      <c r="AN30" s="1022"/>
      <c r="AO30" s="1022"/>
      <c r="AP30" s="1022" t="s">
        <v>605</v>
      </c>
      <c r="AQ30" s="1022"/>
      <c r="AR30" s="1022"/>
      <c r="AS30" s="1022"/>
      <c r="AT30" s="1022"/>
      <c r="AU30" s="1022" t="s">
        <v>605</v>
      </c>
      <c r="AV30" s="1022"/>
      <c r="AW30" s="1022"/>
      <c r="AX30" s="1022"/>
      <c r="AY30" s="1022"/>
      <c r="AZ30" s="1022" t="s">
        <v>605</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2252</v>
      </c>
      <c r="R31" s="1095"/>
      <c r="S31" s="1095"/>
      <c r="T31" s="1095"/>
      <c r="U31" s="1095"/>
      <c r="V31" s="1095">
        <v>2139</v>
      </c>
      <c r="W31" s="1095"/>
      <c r="X31" s="1095"/>
      <c r="Y31" s="1095"/>
      <c r="Z31" s="1095"/>
      <c r="AA31" s="1095">
        <v>113</v>
      </c>
      <c r="AB31" s="1095"/>
      <c r="AC31" s="1095"/>
      <c r="AD31" s="1095"/>
      <c r="AE31" s="1096"/>
      <c r="AF31" s="1070">
        <v>71</v>
      </c>
      <c r="AG31" s="1071"/>
      <c r="AH31" s="1071"/>
      <c r="AI31" s="1071"/>
      <c r="AJ31" s="1072"/>
      <c r="AK31" s="1031">
        <v>362</v>
      </c>
      <c r="AL31" s="1022"/>
      <c r="AM31" s="1022"/>
      <c r="AN31" s="1022"/>
      <c r="AO31" s="1022"/>
      <c r="AP31" s="1022">
        <v>562</v>
      </c>
      <c r="AQ31" s="1022"/>
      <c r="AR31" s="1022"/>
      <c r="AS31" s="1022"/>
      <c r="AT31" s="1022"/>
      <c r="AU31" s="1022">
        <v>518</v>
      </c>
      <c r="AV31" s="1022"/>
      <c r="AW31" s="1022"/>
      <c r="AX31" s="1022"/>
      <c r="AY31" s="1022"/>
      <c r="AZ31" s="1093" t="s">
        <v>605</v>
      </c>
      <c r="BA31" s="1093"/>
      <c r="BB31" s="1093"/>
      <c r="BC31" s="1093"/>
      <c r="BD31" s="1093"/>
      <c r="BE31" s="1083" t="s">
        <v>406</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1169</v>
      </c>
      <c r="R32" s="1095"/>
      <c r="S32" s="1095"/>
      <c r="T32" s="1095"/>
      <c r="U32" s="1095"/>
      <c r="V32" s="1095">
        <v>1039</v>
      </c>
      <c r="W32" s="1095"/>
      <c r="X32" s="1095"/>
      <c r="Y32" s="1095"/>
      <c r="Z32" s="1095"/>
      <c r="AA32" s="1095">
        <v>129</v>
      </c>
      <c r="AB32" s="1095"/>
      <c r="AC32" s="1095"/>
      <c r="AD32" s="1095"/>
      <c r="AE32" s="1096"/>
      <c r="AF32" s="1070">
        <v>906</v>
      </c>
      <c r="AG32" s="1071"/>
      <c r="AH32" s="1071"/>
      <c r="AI32" s="1071"/>
      <c r="AJ32" s="1072"/>
      <c r="AK32" s="1031">
        <v>6</v>
      </c>
      <c r="AL32" s="1022"/>
      <c r="AM32" s="1022"/>
      <c r="AN32" s="1022"/>
      <c r="AO32" s="1022"/>
      <c r="AP32" s="1022">
        <v>1955</v>
      </c>
      <c r="AQ32" s="1022"/>
      <c r="AR32" s="1022"/>
      <c r="AS32" s="1022"/>
      <c r="AT32" s="1022"/>
      <c r="AU32" s="1022">
        <v>22</v>
      </c>
      <c r="AV32" s="1022"/>
      <c r="AW32" s="1022"/>
      <c r="AX32" s="1022"/>
      <c r="AY32" s="1022"/>
      <c r="AZ32" s="1093" t="s">
        <v>605</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84</v>
      </c>
      <c r="R33" s="1095"/>
      <c r="S33" s="1095"/>
      <c r="T33" s="1095"/>
      <c r="U33" s="1095"/>
      <c r="V33" s="1095">
        <v>143</v>
      </c>
      <c r="W33" s="1095"/>
      <c r="X33" s="1095"/>
      <c r="Y33" s="1095"/>
      <c r="Z33" s="1095"/>
      <c r="AA33" s="1095">
        <v>-60</v>
      </c>
      <c r="AB33" s="1095"/>
      <c r="AC33" s="1095"/>
      <c r="AD33" s="1095"/>
      <c r="AE33" s="1096"/>
      <c r="AF33" s="1070">
        <v>3</v>
      </c>
      <c r="AG33" s="1071"/>
      <c r="AH33" s="1071"/>
      <c r="AI33" s="1071"/>
      <c r="AJ33" s="1072"/>
      <c r="AK33" s="1031">
        <v>48</v>
      </c>
      <c r="AL33" s="1022"/>
      <c r="AM33" s="1022"/>
      <c r="AN33" s="1022"/>
      <c r="AO33" s="1022"/>
      <c r="AP33" s="1022" t="s">
        <v>606</v>
      </c>
      <c r="AQ33" s="1022"/>
      <c r="AR33" s="1022"/>
      <c r="AS33" s="1022"/>
      <c r="AT33" s="1022"/>
      <c r="AU33" s="1022" t="s">
        <v>606</v>
      </c>
      <c r="AV33" s="1022"/>
      <c r="AW33" s="1022"/>
      <c r="AX33" s="1022"/>
      <c r="AY33" s="1022"/>
      <c r="AZ33" s="1093" t="s">
        <v>606</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4111</v>
      </c>
      <c r="R34" s="1095"/>
      <c r="S34" s="1095"/>
      <c r="T34" s="1095"/>
      <c r="U34" s="1095"/>
      <c r="V34" s="1095">
        <v>4103</v>
      </c>
      <c r="W34" s="1095"/>
      <c r="X34" s="1095"/>
      <c r="Y34" s="1095"/>
      <c r="Z34" s="1095"/>
      <c r="AA34" s="1095">
        <v>9</v>
      </c>
      <c r="AB34" s="1095"/>
      <c r="AC34" s="1095"/>
      <c r="AD34" s="1095"/>
      <c r="AE34" s="1096"/>
      <c r="AF34" s="1070" t="s">
        <v>412</v>
      </c>
      <c r="AG34" s="1071"/>
      <c r="AH34" s="1071"/>
      <c r="AI34" s="1071"/>
      <c r="AJ34" s="1072"/>
      <c r="AK34" s="1031">
        <v>2784</v>
      </c>
      <c r="AL34" s="1022"/>
      <c r="AM34" s="1022"/>
      <c r="AN34" s="1022"/>
      <c r="AO34" s="1022"/>
      <c r="AP34" s="1022">
        <v>24256</v>
      </c>
      <c r="AQ34" s="1022"/>
      <c r="AR34" s="1022"/>
      <c r="AS34" s="1022"/>
      <c r="AT34" s="1022"/>
      <c r="AU34" s="1022">
        <v>20690</v>
      </c>
      <c r="AV34" s="1022"/>
      <c r="AW34" s="1022"/>
      <c r="AX34" s="1022"/>
      <c r="AY34" s="1022"/>
      <c r="AZ34" s="1093" t="s">
        <v>605</v>
      </c>
      <c r="BA34" s="1093"/>
      <c r="BB34" s="1093"/>
      <c r="BC34" s="1093"/>
      <c r="BD34" s="1093"/>
      <c r="BE34" s="1083" t="s">
        <v>413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414</v>
      </c>
      <c r="C35" s="1089"/>
      <c r="D35" s="1089"/>
      <c r="E35" s="1089"/>
      <c r="F35" s="1089"/>
      <c r="G35" s="1089"/>
      <c r="H35" s="1089"/>
      <c r="I35" s="1089"/>
      <c r="J35" s="1089"/>
      <c r="K35" s="1089"/>
      <c r="L35" s="1089"/>
      <c r="M35" s="1089"/>
      <c r="N35" s="1089"/>
      <c r="O35" s="1089"/>
      <c r="P35" s="1090"/>
      <c r="Q35" s="1094">
        <v>458</v>
      </c>
      <c r="R35" s="1095"/>
      <c r="S35" s="1095"/>
      <c r="T35" s="1095"/>
      <c r="U35" s="1095"/>
      <c r="V35" s="1095">
        <v>458</v>
      </c>
      <c r="W35" s="1095"/>
      <c r="X35" s="1095"/>
      <c r="Y35" s="1095"/>
      <c r="Z35" s="1095"/>
      <c r="AA35" s="1095">
        <v>0</v>
      </c>
      <c r="AB35" s="1095"/>
      <c r="AC35" s="1095"/>
      <c r="AD35" s="1095"/>
      <c r="AE35" s="1096"/>
      <c r="AF35" s="1070" t="s">
        <v>415</v>
      </c>
      <c r="AG35" s="1071"/>
      <c r="AH35" s="1071"/>
      <c r="AI35" s="1071"/>
      <c r="AJ35" s="1072"/>
      <c r="AK35" s="1031">
        <v>379</v>
      </c>
      <c r="AL35" s="1022"/>
      <c r="AM35" s="1022"/>
      <c r="AN35" s="1022"/>
      <c r="AO35" s="1022"/>
      <c r="AP35" s="1022">
        <v>3343</v>
      </c>
      <c r="AQ35" s="1022"/>
      <c r="AR35" s="1022"/>
      <c r="AS35" s="1022"/>
      <c r="AT35" s="1022"/>
      <c r="AU35" s="1022">
        <v>3202</v>
      </c>
      <c r="AV35" s="1022"/>
      <c r="AW35" s="1022"/>
      <c r="AX35" s="1022"/>
      <c r="AY35" s="1022"/>
      <c r="AZ35" s="1093" t="s">
        <v>605</v>
      </c>
      <c r="BA35" s="1093"/>
      <c r="BB35" s="1093"/>
      <c r="BC35" s="1093"/>
      <c r="BD35" s="1093"/>
      <c r="BE35" s="1083" t="s">
        <v>416</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417</v>
      </c>
      <c r="C36" s="1089"/>
      <c r="D36" s="1089"/>
      <c r="E36" s="1089"/>
      <c r="F36" s="1089"/>
      <c r="G36" s="1089"/>
      <c r="H36" s="1089"/>
      <c r="I36" s="1089"/>
      <c r="J36" s="1089"/>
      <c r="K36" s="1089"/>
      <c r="L36" s="1089"/>
      <c r="M36" s="1089"/>
      <c r="N36" s="1089"/>
      <c r="O36" s="1089"/>
      <c r="P36" s="1090"/>
      <c r="Q36" s="1094">
        <v>1921</v>
      </c>
      <c r="R36" s="1095"/>
      <c r="S36" s="1095"/>
      <c r="T36" s="1095"/>
      <c r="U36" s="1095"/>
      <c r="V36" s="1095">
        <v>1921</v>
      </c>
      <c r="W36" s="1095"/>
      <c r="X36" s="1095"/>
      <c r="Y36" s="1095"/>
      <c r="Z36" s="1095"/>
      <c r="AA36" s="1095">
        <v>0</v>
      </c>
      <c r="AB36" s="1095"/>
      <c r="AC36" s="1095"/>
      <c r="AD36" s="1095"/>
      <c r="AE36" s="1096"/>
      <c r="AF36" s="1070" t="s">
        <v>418</v>
      </c>
      <c r="AG36" s="1071"/>
      <c r="AH36" s="1071"/>
      <c r="AI36" s="1071"/>
      <c r="AJ36" s="1072"/>
      <c r="AK36" s="1031">
        <v>788</v>
      </c>
      <c r="AL36" s="1022"/>
      <c r="AM36" s="1022"/>
      <c r="AN36" s="1022"/>
      <c r="AO36" s="1022"/>
      <c r="AP36" s="1022">
        <v>4685</v>
      </c>
      <c r="AQ36" s="1022"/>
      <c r="AR36" s="1022"/>
      <c r="AS36" s="1022"/>
      <c r="AT36" s="1022"/>
      <c r="AU36" s="1022">
        <v>2937</v>
      </c>
      <c r="AV36" s="1022"/>
      <c r="AW36" s="1022"/>
      <c r="AX36" s="1022"/>
      <c r="AY36" s="1022"/>
      <c r="AZ36" s="1093" t="s">
        <v>605</v>
      </c>
      <c r="BA36" s="1093"/>
      <c r="BB36" s="1093"/>
      <c r="BC36" s="1093"/>
      <c r="BD36" s="1093"/>
      <c r="BE36" s="1083" t="s">
        <v>419</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420</v>
      </c>
      <c r="C37" s="1089"/>
      <c r="D37" s="1089"/>
      <c r="E37" s="1089"/>
      <c r="F37" s="1089"/>
      <c r="G37" s="1089"/>
      <c r="H37" s="1089"/>
      <c r="I37" s="1089"/>
      <c r="J37" s="1089"/>
      <c r="K37" s="1089"/>
      <c r="L37" s="1089"/>
      <c r="M37" s="1089"/>
      <c r="N37" s="1089"/>
      <c r="O37" s="1089"/>
      <c r="P37" s="1090"/>
      <c r="Q37" s="1094">
        <v>36</v>
      </c>
      <c r="R37" s="1095"/>
      <c r="S37" s="1095"/>
      <c r="T37" s="1095"/>
      <c r="U37" s="1095"/>
      <c r="V37" s="1095">
        <v>36</v>
      </c>
      <c r="W37" s="1095"/>
      <c r="X37" s="1095"/>
      <c r="Y37" s="1095"/>
      <c r="Z37" s="1095"/>
      <c r="AA37" s="1095" t="s">
        <v>607</v>
      </c>
      <c r="AB37" s="1095"/>
      <c r="AC37" s="1095"/>
      <c r="AD37" s="1095"/>
      <c r="AE37" s="1096"/>
      <c r="AF37" s="1070" t="s">
        <v>421</v>
      </c>
      <c r="AG37" s="1071"/>
      <c r="AH37" s="1071"/>
      <c r="AI37" s="1071"/>
      <c r="AJ37" s="1072"/>
      <c r="AK37" s="1031" t="s">
        <v>605</v>
      </c>
      <c r="AL37" s="1022"/>
      <c r="AM37" s="1022"/>
      <c r="AN37" s="1022"/>
      <c r="AO37" s="1022"/>
      <c r="AP37" s="1022" t="s">
        <v>605</v>
      </c>
      <c r="AQ37" s="1022"/>
      <c r="AR37" s="1022"/>
      <c r="AS37" s="1022"/>
      <c r="AT37" s="1022"/>
      <c r="AU37" s="1022" t="s">
        <v>605</v>
      </c>
      <c r="AV37" s="1022"/>
      <c r="AW37" s="1022"/>
      <c r="AX37" s="1022"/>
      <c r="AY37" s="1022"/>
      <c r="AZ37" s="1093" t="s">
        <v>606</v>
      </c>
      <c r="BA37" s="1093"/>
      <c r="BB37" s="1093"/>
      <c r="BC37" s="1093"/>
      <c r="BD37" s="1093"/>
      <c r="BE37" s="1083" t="s">
        <v>416</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423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1359</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424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426</v>
      </c>
      <c r="B66" s="1047"/>
      <c r="C66" s="1047"/>
      <c r="D66" s="1047"/>
      <c r="E66" s="1047"/>
      <c r="F66" s="1047"/>
      <c r="G66" s="1047"/>
      <c r="H66" s="1047"/>
      <c r="I66" s="1047"/>
      <c r="J66" s="1047"/>
      <c r="K66" s="1047"/>
      <c r="L66" s="1047"/>
      <c r="M66" s="1047"/>
      <c r="N66" s="1047"/>
      <c r="O66" s="1047"/>
      <c r="P66" s="1048"/>
      <c r="Q66" s="1052" t="s">
        <v>427</v>
      </c>
      <c r="R66" s="1053"/>
      <c r="S66" s="1053"/>
      <c r="T66" s="1053"/>
      <c r="U66" s="1054"/>
      <c r="V66" s="1052" t="s">
        <v>428</v>
      </c>
      <c r="W66" s="1053"/>
      <c r="X66" s="1053"/>
      <c r="Y66" s="1053"/>
      <c r="Z66" s="1054"/>
      <c r="AA66" s="1052" t="s">
        <v>429</v>
      </c>
      <c r="AB66" s="1053"/>
      <c r="AC66" s="1053"/>
      <c r="AD66" s="1053"/>
      <c r="AE66" s="1054"/>
      <c r="AF66" s="1058" t="s">
        <v>430</v>
      </c>
      <c r="AG66" s="1059"/>
      <c r="AH66" s="1059"/>
      <c r="AI66" s="1059"/>
      <c r="AJ66" s="1060"/>
      <c r="AK66" s="1052" t="s">
        <v>431</v>
      </c>
      <c r="AL66" s="1047"/>
      <c r="AM66" s="1047"/>
      <c r="AN66" s="1047"/>
      <c r="AO66" s="1048"/>
      <c r="AP66" s="1052" t="s">
        <v>432</v>
      </c>
      <c r="AQ66" s="1053"/>
      <c r="AR66" s="1053"/>
      <c r="AS66" s="1053"/>
      <c r="AT66" s="1054"/>
      <c r="AU66" s="1052" t="s">
        <v>433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608</v>
      </c>
      <c r="C68" s="1037"/>
      <c r="D68" s="1037"/>
      <c r="E68" s="1037"/>
      <c r="F68" s="1037"/>
      <c r="G68" s="1037"/>
      <c r="H68" s="1037"/>
      <c r="I68" s="1037"/>
      <c r="J68" s="1037"/>
      <c r="K68" s="1037"/>
      <c r="L68" s="1037"/>
      <c r="M68" s="1037"/>
      <c r="N68" s="1037"/>
      <c r="O68" s="1037"/>
      <c r="P68" s="1038"/>
      <c r="Q68" s="1039">
        <v>1345</v>
      </c>
      <c r="R68" s="1033"/>
      <c r="S68" s="1033"/>
      <c r="T68" s="1033"/>
      <c r="U68" s="1033"/>
      <c r="V68" s="1033">
        <v>1318</v>
      </c>
      <c r="W68" s="1033"/>
      <c r="X68" s="1033"/>
      <c r="Y68" s="1033"/>
      <c r="Z68" s="1033"/>
      <c r="AA68" s="1033">
        <v>27</v>
      </c>
      <c r="AB68" s="1033"/>
      <c r="AC68" s="1033"/>
      <c r="AD68" s="1033"/>
      <c r="AE68" s="1033"/>
      <c r="AF68" s="1033">
        <v>314</v>
      </c>
      <c r="AG68" s="1033"/>
      <c r="AH68" s="1033"/>
      <c r="AI68" s="1033"/>
      <c r="AJ68" s="1033"/>
      <c r="AK68" s="1033" t="s">
        <v>605</v>
      </c>
      <c r="AL68" s="1033"/>
      <c r="AM68" s="1033"/>
      <c r="AN68" s="1033"/>
      <c r="AO68" s="1033"/>
      <c r="AP68" s="1033">
        <v>3747</v>
      </c>
      <c r="AQ68" s="1033"/>
      <c r="AR68" s="1033"/>
      <c r="AS68" s="1033"/>
      <c r="AT68" s="1033"/>
      <c r="AU68" s="1033">
        <v>923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609</v>
      </c>
      <c r="C69" s="1026"/>
      <c r="D69" s="1026"/>
      <c r="E69" s="1026"/>
      <c r="F69" s="1026"/>
      <c r="G69" s="1026"/>
      <c r="H69" s="1026"/>
      <c r="I69" s="1026"/>
      <c r="J69" s="1026"/>
      <c r="K69" s="1026"/>
      <c r="L69" s="1026"/>
      <c r="M69" s="1026"/>
      <c r="N69" s="1026"/>
      <c r="O69" s="1026"/>
      <c r="P69" s="1027"/>
      <c r="Q69" s="1028">
        <v>2181</v>
      </c>
      <c r="R69" s="1022"/>
      <c r="S69" s="1022"/>
      <c r="T69" s="1022"/>
      <c r="U69" s="1022"/>
      <c r="V69" s="1022">
        <v>2107</v>
      </c>
      <c r="W69" s="1022"/>
      <c r="X69" s="1022"/>
      <c r="Y69" s="1022"/>
      <c r="Z69" s="1022"/>
      <c r="AA69" s="1022">
        <v>74</v>
      </c>
      <c r="AB69" s="1022"/>
      <c r="AC69" s="1022"/>
      <c r="AD69" s="1022"/>
      <c r="AE69" s="1022"/>
      <c r="AF69" s="1022">
        <v>74</v>
      </c>
      <c r="AG69" s="1022"/>
      <c r="AH69" s="1022"/>
      <c r="AI69" s="1022"/>
      <c r="AJ69" s="1022"/>
      <c r="AK69" s="1022" t="s">
        <v>606</v>
      </c>
      <c r="AL69" s="1022"/>
      <c r="AM69" s="1022"/>
      <c r="AN69" s="1022"/>
      <c r="AO69" s="1022"/>
      <c r="AP69" s="1022">
        <v>348</v>
      </c>
      <c r="AQ69" s="1022"/>
      <c r="AR69" s="1022"/>
      <c r="AS69" s="1022"/>
      <c r="AT69" s="1022"/>
      <c r="AU69" s="1022">
        <v>227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610</v>
      </c>
      <c r="C70" s="1026"/>
      <c r="D70" s="1026"/>
      <c r="E70" s="1026"/>
      <c r="F70" s="1026"/>
      <c r="G70" s="1026"/>
      <c r="H70" s="1026"/>
      <c r="I70" s="1026"/>
      <c r="J70" s="1026"/>
      <c r="K70" s="1026"/>
      <c r="L70" s="1026"/>
      <c r="M70" s="1026"/>
      <c r="N70" s="1026"/>
      <c r="O70" s="1026"/>
      <c r="P70" s="1027"/>
      <c r="Q70" s="1028">
        <v>1216</v>
      </c>
      <c r="R70" s="1022"/>
      <c r="S70" s="1022"/>
      <c r="T70" s="1022"/>
      <c r="U70" s="1022"/>
      <c r="V70" s="1022">
        <v>1193</v>
      </c>
      <c r="W70" s="1022"/>
      <c r="X70" s="1022"/>
      <c r="Y70" s="1022"/>
      <c r="Z70" s="1022"/>
      <c r="AA70" s="1022">
        <v>23</v>
      </c>
      <c r="AB70" s="1022"/>
      <c r="AC70" s="1022"/>
      <c r="AD70" s="1022"/>
      <c r="AE70" s="1022"/>
      <c r="AF70" s="1022">
        <v>23</v>
      </c>
      <c r="AG70" s="1022"/>
      <c r="AH70" s="1022"/>
      <c r="AI70" s="1022"/>
      <c r="AJ70" s="1022"/>
      <c r="AK70" s="1022" t="s">
        <v>605</v>
      </c>
      <c r="AL70" s="1022"/>
      <c r="AM70" s="1022"/>
      <c r="AN70" s="1022"/>
      <c r="AO70" s="1022"/>
      <c r="AP70" s="1022">
        <v>4179</v>
      </c>
      <c r="AQ70" s="1022"/>
      <c r="AR70" s="1022"/>
      <c r="AS70" s="1022"/>
      <c r="AT70" s="1022"/>
      <c r="AU70" s="1022">
        <v>609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611</v>
      </c>
      <c r="C71" s="1026"/>
      <c r="D71" s="1026"/>
      <c r="E71" s="1026"/>
      <c r="F71" s="1026"/>
      <c r="G71" s="1026"/>
      <c r="H71" s="1026"/>
      <c r="I71" s="1026"/>
      <c r="J71" s="1026"/>
      <c r="K71" s="1026"/>
      <c r="L71" s="1026"/>
      <c r="M71" s="1026"/>
      <c r="N71" s="1026"/>
      <c r="O71" s="1026"/>
      <c r="P71" s="1027"/>
      <c r="Q71" s="1028">
        <v>1248</v>
      </c>
      <c r="R71" s="1022"/>
      <c r="S71" s="1022"/>
      <c r="T71" s="1022"/>
      <c r="U71" s="1022"/>
      <c r="V71" s="1022">
        <v>1042</v>
      </c>
      <c r="W71" s="1022"/>
      <c r="X71" s="1022"/>
      <c r="Y71" s="1022"/>
      <c r="Z71" s="1022"/>
      <c r="AA71" s="1022">
        <v>206</v>
      </c>
      <c r="AB71" s="1022"/>
      <c r="AC71" s="1022"/>
      <c r="AD71" s="1022"/>
      <c r="AE71" s="1022"/>
      <c r="AF71" s="1022">
        <v>3548</v>
      </c>
      <c r="AG71" s="1022"/>
      <c r="AH71" s="1022"/>
      <c r="AI71" s="1022"/>
      <c r="AJ71" s="1022"/>
      <c r="AK71" s="1022" t="s">
        <v>606</v>
      </c>
      <c r="AL71" s="1022"/>
      <c r="AM71" s="1022"/>
      <c r="AN71" s="1022"/>
      <c r="AO71" s="1022"/>
      <c r="AP71" s="1022">
        <v>1859</v>
      </c>
      <c r="AQ71" s="1022"/>
      <c r="AR71" s="1022"/>
      <c r="AS71" s="1022"/>
      <c r="AT71" s="1022"/>
      <c r="AU71" s="1022" t="s">
        <v>605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612</v>
      </c>
      <c r="C72" s="1026"/>
      <c r="D72" s="1026"/>
      <c r="E72" s="1026"/>
      <c r="F72" s="1026"/>
      <c r="G72" s="1026"/>
      <c r="H72" s="1026"/>
      <c r="I72" s="1026"/>
      <c r="J72" s="1026"/>
      <c r="K72" s="1026"/>
      <c r="L72" s="1026"/>
      <c r="M72" s="1026"/>
      <c r="N72" s="1026"/>
      <c r="O72" s="1026"/>
      <c r="P72" s="1027"/>
      <c r="Q72" s="1028">
        <v>2944</v>
      </c>
      <c r="R72" s="1022"/>
      <c r="S72" s="1022"/>
      <c r="T72" s="1022"/>
      <c r="U72" s="1022"/>
      <c r="V72" s="1022">
        <v>2882</v>
      </c>
      <c r="W72" s="1022"/>
      <c r="X72" s="1022"/>
      <c r="Y72" s="1022"/>
      <c r="Z72" s="1022"/>
      <c r="AA72" s="1022">
        <v>63</v>
      </c>
      <c r="AB72" s="1022"/>
      <c r="AC72" s="1022"/>
      <c r="AD72" s="1022"/>
      <c r="AE72" s="1022"/>
      <c r="AF72" s="1022">
        <v>63</v>
      </c>
      <c r="AG72" s="1022"/>
      <c r="AH72" s="1022"/>
      <c r="AI72" s="1022"/>
      <c r="AJ72" s="1022"/>
      <c r="AK72" s="1022" t="s">
        <v>605</v>
      </c>
      <c r="AL72" s="1022"/>
      <c r="AM72" s="1022"/>
      <c r="AN72" s="1022"/>
      <c r="AO72" s="1022"/>
      <c r="AP72" s="1022" t="s">
        <v>605</v>
      </c>
      <c r="AQ72" s="1022"/>
      <c r="AR72" s="1022"/>
      <c r="AS72" s="1022"/>
      <c r="AT72" s="1022"/>
      <c r="AU72" s="1022" t="s">
        <v>605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613</v>
      </c>
      <c r="C73" s="1026"/>
      <c r="D73" s="1026"/>
      <c r="E73" s="1026"/>
      <c r="F73" s="1026"/>
      <c r="G73" s="1026"/>
      <c r="H73" s="1026"/>
      <c r="I73" s="1026"/>
      <c r="J73" s="1026"/>
      <c r="K73" s="1026"/>
      <c r="L73" s="1026"/>
      <c r="M73" s="1026"/>
      <c r="N73" s="1026"/>
      <c r="O73" s="1026"/>
      <c r="P73" s="1027"/>
      <c r="Q73" s="1028">
        <v>12131</v>
      </c>
      <c r="R73" s="1022"/>
      <c r="S73" s="1022"/>
      <c r="T73" s="1022"/>
      <c r="U73" s="1022"/>
      <c r="V73" s="1022">
        <v>12049</v>
      </c>
      <c r="W73" s="1022"/>
      <c r="X73" s="1022"/>
      <c r="Y73" s="1022"/>
      <c r="Z73" s="1022"/>
      <c r="AA73" s="1022">
        <v>82</v>
      </c>
      <c r="AB73" s="1022"/>
      <c r="AC73" s="1022"/>
      <c r="AD73" s="1022"/>
      <c r="AE73" s="1022"/>
      <c r="AF73" s="1022">
        <v>82</v>
      </c>
      <c r="AG73" s="1022"/>
      <c r="AH73" s="1022"/>
      <c r="AI73" s="1022"/>
      <c r="AJ73" s="1022"/>
      <c r="AK73" s="1022" t="s">
        <v>617</v>
      </c>
      <c r="AL73" s="1022"/>
      <c r="AM73" s="1022"/>
      <c r="AN73" s="1022"/>
      <c r="AO73" s="1022"/>
      <c r="AP73" s="1022" t="s">
        <v>617</v>
      </c>
      <c r="AQ73" s="1022"/>
      <c r="AR73" s="1022"/>
      <c r="AS73" s="1022"/>
      <c r="AT73" s="1022"/>
      <c r="AU73" s="1022" t="s">
        <v>617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614</v>
      </c>
      <c r="C74" s="1026"/>
      <c r="D74" s="1026"/>
      <c r="E74" s="1026"/>
      <c r="F74" s="1026"/>
      <c r="G74" s="1026"/>
      <c r="H74" s="1026"/>
      <c r="I74" s="1026"/>
      <c r="J74" s="1026"/>
      <c r="K74" s="1026"/>
      <c r="L74" s="1026"/>
      <c r="M74" s="1026"/>
      <c r="N74" s="1026"/>
      <c r="O74" s="1026"/>
      <c r="P74" s="1027"/>
      <c r="Q74" s="1028">
        <v>113</v>
      </c>
      <c r="R74" s="1022"/>
      <c r="S74" s="1022"/>
      <c r="T74" s="1022"/>
      <c r="U74" s="1022"/>
      <c r="V74" s="1022">
        <v>113</v>
      </c>
      <c r="W74" s="1022"/>
      <c r="X74" s="1022"/>
      <c r="Y74" s="1022"/>
      <c r="Z74" s="1022"/>
      <c r="AA74" s="1022">
        <v>1</v>
      </c>
      <c r="AB74" s="1022"/>
      <c r="AC74" s="1022"/>
      <c r="AD74" s="1022"/>
      <c r="AE74" s="1022"/>
      <c r="AF74" s="1022">
        <v>1</v>
      </c>
      <c r="AG74" s="1022"/>
      <c r="AH74" s="1022"/>
      <c r="AI74" s="1022"/>
      <c r="AJ74" s="1022"/>
      <c r="AK74" s="1022" t="s">
        <v>617</v>
      </c>
      <c r="AL74" s="1022"/>
      <c r="AM74" s="1022"/>
      <c r="AN74" s="1022"/>
      <c r="AO74" s="1022"/>
      <c r="AP74" s="1022" t="s">
        <v>617</v>
      </c>
      <c r="AQ74" s="1022"/>
      <c r="AR74" s="1022"/>
      <c r="AS74" s="1022"/>
      <c r="AT74" s="1022"/>
      <c r="AU74" s="1022" t="s">
        <v>617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615</v>
      </c>
      <c r="C75" s="1026"/>
      <c r="D75" s="1026"/>
      <c r="E75" s="1026"/>
      <c r="F75" s="1026"/>
      <c r="G75" s="1026"/>
      <c r="H75" s="1026"/>
      <c r="I75" s="1026"/>
      <c r="J75" s="1026"/>
      <c r="K75" s="1026"/>
      <c r="L75" s="1026"/>
      <c r="M75" s="1026"/>
      <c r="N75" s="1026"/>
      <c r="O75" s="1026"/>
      <c r="P75" s="1027"/>
      <c r="Q75" s="1029">
        <v>679</v>
      </c>
      <c r="R75" s="1030"/>
      <c r="S75" s="1030"/>
      <c r="T75" s="1030"/>
      <c r="U75" s="1031"/>
      <c r="V75" s="1032">
        <v>357</v>
      </c>
      <c r="W75" s="1030"/>
      <c r="X75" s="1030"/>
      <c r="Y75" s="1030"/>
      <c r="Z75" s="1031"/>
      <c r="AA75" s="1032">
        <v>322</v>
      </c>
      <c r="AB75" s="1030"/>
      <c r="AC75" s="1030"/>
      <c r="AD75" s="1030"/>
      <c r="AE75" s="1031"/>
      <c r="AF75" s="1032">
        <v>322</v>
      </c>
      <c r="AG75" s="1030"/>
      <c r="AH75" s="1030"/>
      <c r="AI75" s="1030"/>
      <c r="AJ75" s="1031"/>
      <c r="AK75" s="1032">
        <v>188</v>
      </c>
      <c r="AL75" s="1030"/>
      <c r="AM75" s="1030"/>
      <c r="AN75" s="1030"/>
      <c r="AO75" s="1031"/>
      <c r="AP75" s="1032" t="s">
        <v>617</v>
      </c>
      <c r="AQ75" s="1030"/>
      <c r="AR75" s="1030"/>
      <c r="AS75" s="1030"/>
      <c r="AT75" s="1031"/>
      <c r="AU75" s="1032" t="s">
        <v>617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616</v>
      </c>
      <c r="C76" s="1026"/>
      <c r="D76" s="1026"/>
      <c r="E76" s="1026"/>
      <c r="F76" s="1026"/>
      <c r="G76" s="1026"/>
      <c r="H76" s="1026"/>
      <c r="I76" s="1026"/>
      <c r="J76" s="1026"/>
      <c r="K76" s="1026"/>
      <c r="L76" s="1026"/>
      <c r="M76" s="1026"/>
      <c r="N76" s="1026"/>
      <c r="O76" s="1026"/>
      <c r="P76" s="1027"/>
      <c r="Q76" s="1029">
        <v>764162</v>
      </c>
      <c r="R76" s="1030"/>
      <c r="S76" s="1030"/>
      <c r="T76" s="1030"/>
      <c r="U76" s="1031"/>
      <c r="V76" s="1032">
        <v>744508</v>
      </c>
      <c r="W76" s="1030"/>
      <c r="X76" s="1030"/>
      <c r="Y76" s="1030"/>
      <c r="Z76" s="1031"/>
      <c r="AA76" s="1032">
        <v>19654</v>
      </c>
      <c r="AB76" s="1030"/>
      <c r="AC76" s="1030"/>
      <c r="AD76" s="1030"/>
      <c r="AE76" s="1031"/>
      <c r="AF76" s="1032">
        <v>19654</v>
      </c>
      <c r="AG76" s="1030"/>
      <c r="AH76" s="1030"/>
      <c r="AI76" s="1030"/>
      <c r="AJ76" s="1031"/>
      <c r="AK76" s="1032">
        <v>4314</v>
      </c>
      <c r="AL76" s="1030"/>
      <c r="AM76" s="1030"/>
      <c r="AN76" s="1030"/>
      <c r="AO76" s="1031"/>
      <c r="AP76" s="1032" t="s">
        <v>617</v>
      </c>
      <c r="AQ76" s="1030"/>
      <c r="AR76" s="1030"/>
      <c r="AS76" s="1030"/>
      <c r="AT76" s="1031"/>
      <c r="AU76" s="1032" t="s">
        <v>617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434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435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440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442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443</v>
      </c>
      <c r="AB109" s="945"/>
      <c r="AC109" s="945"/>
      <c r="AD109" s="945"/>
      <c r="AE109" s="946"/>
      <c r="AF109" s="947" t="s">
        <v>304</v>
      </c>
      <c r="AG109" s="945"/>
      <c r="AH109" s="945"/>
      <c r="AI109" s="945"/>
      <c r="AJ109" s="946"/>
      <c r="AK109" s="947" t="s">
        <v>303</v>
      </c>
      <c r="AL109" s="945"/>
      <c r="AM109" s="945"/>
      <c r="AN109" s="945"/>
      <c r="AO109" s="946"/>
      <c r="AP109" s="947" t="s">
        <v>444</v>
      </c>
      <c r="AQ109" s="945"/>
      <c r="AR109" s="945"/>
      <c r="AS109" s="945"/>
      <c r="AT109" s="976"/>
      <c r="AU109" s="944" t="s">
        <v>442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443</v>
      </c>
      <c r="BR109" s="945"/>
      <c r="BS109" s="945"/>
      <c r="BT109" s="945"/>
      <c r="BU109" s="946"/>
      <c r="BV109" s="947" t="s">
        <v>304</v>
      </c>
      <c r="BW109" s="945"/>
      <c r="BX109" s="945"/>
      <c r="BY109" s="945"/>
      <c r="BZ109" s="946"/>
      <c r="CA109" s="947" t="s">
        <v>303</v>
      </c>
      <c r="CB109" s="945"/>
      <c r="CC109" s="945"/>
      <c r="CD109" s="945"/>
      <c r="CE109" s="946"/>
      <c r="CF109" s="983" t="s">
        <v>444</v>
      </c>
      <c r="CG109" s="983"/>
      <c r="CH109" s="983"/>
      <c r="CI109" s="983"/>
      <c r="CJ109" s="983"/>
      <c r="CK109" s="947" t="s">
        <v>445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443</v>
      </c>
      <c r="DH109" s="945"/>
      <c r="DI109" s="945"/>
      <c r="DJ109" s="945"/>
      <c r="DK109" s="946"/>
      <c r="DL109" s="947" t="s">
        <v>304</v>
      </c>
      <c r="DM109" s="945"/>
      <c r="DN109" s="945"/>
      <c r="DO109" s="945"/>
      <c r="DP109" s="946"/>
      <c r="DQ109" s="947" t="s">
        <v>303</v>
      </c>
      <c r="DR109" s="945"/>
      <c r="DS109" s="945"/>
      <c r="DT109" s="945"/>
      <c r="DU109" s="946"/>
      <c r="DV109" s="947" t="s">
        <v>444</v>
      </c>
      <c r="DW109" s="945"/>
      <c r="DX109" s="945"/>
      <c r="DY109" s="945"/>
      <c r="DZ109" s="976"/>
    </row>
    <row r="110" spans="1:131" s="246" customFormat="1" ht="26.25" customHeight="1" x14ac:dyDescent="0.15">
      <c r="A110" s="847" t="s">
        <v>446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3588969</v>
      </c>
      <c r="AB110" s="938"/>
      <c r="AC110" s="938"/>
      <c r="AD110" s="938"/>
      <c r="AE110" s="939"/>
      <c r="AF110" s="940">
        <v>3549772</v>
      </c>
      <c r="AG110" s="938"/>
      <c r="AH110" s="938"/>
      <c r="AI110" s="938"/>
      <c r="AJ110" s="939"/>
      <c r="AK110" s="940">
        <v>3414439</v>
      </c>
      <c r="AL110" s="938"/>
      <c r="AM110" s="938"/>
      <c r="AN110" s="938"/>
      <c r="AO110" s="939"/>
      <c r="AP110" s="941">
        <v>20.6</v>
      </c>
      <c r="AQ110" s="942"/>
      <c r="AR110" s="942"/>
      <c r="AS110" s="942"/>
      <c r="AT110" s="943"/>
      <c r="AU110" s="977" t="s">
        <v>73</v>
      </c>
      <c r="AV110" s="978"/>
      <c r="AW110" s="978"/>
      <c r="AX110" s="978"/>
      <c r="AY110" s="978"/>
      <c r="AZ110" s="903" t="s">
        <v>447</v>
      </c>
      <c r="BA110" s="848"/>
      <c r="BB110" s="848"/>
      <c r="BC110" s="848"/>
      <c r="BD110" s="848"/>
      <c r="BE110" s="848"/>
      <c r="BF110" s="848"/>
      <c r="BG110" s="848"/>
      <c r="BH110" s="848"/>
      <c r="BI110" s="848"/>
      <c r="BJ110" s="848"/>
      <c r="BK110" s="848"/>
      <c r="BL110" s="848"/>
      <c r="BM110" s="848"/>
      <c r="BN110" s="848"/>
      <c r="BO110" s="848"/>
      <c r="BP110" s="849"/>
      <c r="BQ110" s="904">
        <v>38778318</v>
      </c>
      <c r="BR110" s="885"/>
      <c r="BS110" s="885"/>
      <c r="BT110" s="885"/>
      <c r="BU110" s="885"/>
      <c r="BV110" s="885">
        <v>38604068</v>
      </c>
      <c r="BW110" s="885"/>
      <c r="BX110" s="885"/>
      <c r="BY110" s="885"/>
      <c r="BZ110" s="885"/>
      <c r="CA110" s="885">
        <v>38499580</v>
      </c>
      <c r="CB110" s="885"/>
      <c r="CC110" s="885"/>
      <c r="CD110" s="885"/>
      <c r="CE110" s="885"/>
      <c r="CF110" s="909">
        <v>232</v>
      </c>
      <c r="CG110" s="910"/>
      <c r="CH110" s="910"/>
      <c r="CI110" s="910"/>
      <c r="CJ110" s="910"/>
      <c r="CK110" s="973" t="s">
        <v>448</v>
      </c>
      <c r="CL110" s="859"/>
      <c r="CM110" s="934" t="s">
        <v>449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450</v>
      </c>
      <c r="DH110" s="885"/>
      <c r="DI110" s="885"/>
      <c r="DJ110" s="885"/>
      <c r="DK110" s="885"/>
      <c r="DL110" s="885" t="s">
        <v>451</v>
      </c>
      <c r="DM110" s="885"/>
      <c r="DN110" s="885"/>
      <c r="DO110" s="885"/>
      <c r="DP110" s="885"/>
      <c r="DQ110" s="885" t="s">
        <v>450</v>
      </c>
      <c r="DR110" s="885"/>
      <c r="DS110" s="885"/>
      <c r="DT110" s="885"/>
      <c r="DU110" s="885"/>
      <c r="DV110" s="886" t="s">
        <v>451</v>
      </c>
      <c r="DW110" s="886"/>
      <c r="DX110" s="886"/>
      <c r="DY110" s="886"/>
      <c r="DZ110" s="887"/>
    </row>
    <row r="111" spans="1:131" s="246" customFormat="1" ht="26.25" customHeight="1" x14ac:dyDescent="0.15">
      <c r="A111" s="814" t="s">
        <v>452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451</v>
      </c>
      <c r="AB111" s="966"/>
      <c r="AC111" s="966"/>
      <c r="AD111" s="966"/>
      <c r="AE111" s="967"/>
      <c r="AF111" s="968" t="s">
        <v>450</v>
      </c>
      <c r="AG111" s="966"/>
      <c r="AH111" s="966"/>
      <c r="AI111" s="966"/>
      <c r="AJ111" s="967"/>
      <c r="AK111" s="968" t="s">
        <v>451</v>
      </c>
      <c r="AL111" s="966"/>
      <c r="AM111" s="966"/>
      <c r="AN111" s="966"/>
      <c r="AO111" s="967"/>
      <c r="AP111" s="969" t="s">
        <v>450</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t="s">
        <v>451</v>
      </c>
      <c r="BR111" s="857"/>
      <c r="BS111" s="857"/>
      <c r="BT111" s="857"/>
      <c r="BU111" s="857"/>
      <c r="BV111" s="857" t="s">
        <v>451</v>
      </c>
      <c r="BW111" s="857"/>
      <c r="BX111" s="857"/>
      <c r="BY111" s="857"/>
      <c r="BZ111" s="857"/>
      <c r="CA111" s="857" t="s">
        <v>451</v>
      </c>
      <c r="CB111" s="857"/>
      <c r="CC111" s="857"/>
      <c r="CD111" s="857"/>
      <c r="CE111" s="857"/>
      <c r="CF111" s="918" t="s">
        <v>451</v>
      </c>
      <c r="CG111" s="919"/>
      <c r="CH111" s="919"/>
      <c r="CI111" s="919"/>
      <c r="CJ111" s="919"/>
      <c r="CK111" s="974"/>
      <c r="CL111" s="861"/>
      <c r="CM111" s="864" t="s">
        <v>454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451</v>
      </c>
      <c r="DH111" s="857"/>
      <c r="DI111" s="857"/>
      <c r="DJ111" s="857"/>
      <c r="DK111" s="857"/>
      <c r="DL111" s="857" t="s">
        <v>451</v>
      </c>
      <c r="DM111" s="857"/>
      <c r="DN111" s="857"/>
      <c r="DO111" s="857"/>
      <c r="DP111" s="857"/>
      <c r="DQ111" s="857" t="s">
        <v>451</v>
      </c>
      <c r="DR111" s="857"/>
      <c r="DS111" s="857"/>
      <c r="DT111" s="857"/>
      <c r="DU111" s="857"/>
      <c r="DV111" s="834" t="s">
        <v>451</v>
      </c>
      <c r="DW111" s="834"/>
      <c r="DX111" s="834"/>
      <c r="DY111" s="834"/>
      <c r="DZ111" s="835"/>
    </row>
    <row r="112" spans="1:131" s="246" customFormat="1" ht="26.25" customHeight="1" x14ac:dyDescent="0.15">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33333</v>
      </c>
      <c r="AB112" s="820"/>
      <c r="AC112" s="820"/>
      <c r="AD112" s="820"/>
      <c r="AE112" s="821"/>
      <c r="AF112" s="822">
        <v>33333</v>
      </c>
      <c r="AG112" s="820"/>
      <c r="AH112" s="820"/>
      <c r="AI112" s="820"/>
      <c r="AJ112" s="821"/>
      <c r="AK112" s="822">
        <v>33333</v>
      </c>
      <c r="AL112" s="820"/>
      <c r="AM112" s="820"/>
      <c r="AN112" s="820"/>
      <c r="AO112" s="821"/>
      <c r="AP112" s="867">
        <v>0.2</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31339801</v>
      </c>
      <c r="BR112" s="857"/>
      <c r="BS112" s="857"/>
      <c r="BT112" s="857"/>
      <c r="BU112" s="857"/>
      <c r="BV112" s="857">
        <v>29091781</v>
      </c>
      <c r="BW112" s="857"/>
      <c r="BX112" s="857"/>
      <c r="BY112" s="857"/>
      <c r="BZ112" s="857"/>
      <c r="CA112" s="857">
        <v>27369001</v>
      </c>
      <c r="CB112" s="857"/>
      <c r="CC112" s="857"/>
      <c r="CD112" s="857"/>
      <c r="CE112" s="857"/>
      <c r="CF112" s="918">
        <v>164.9</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451</v>
      </c>
      <c r="DH112" s="857"/>
      <c r="DI112" s="857"/>
      <c r="DJ112" s="857"/>
      <c r="DK112" s="857"/>
      <c r="DL112" s="857" t="s">
        <v>451</v>
      </c>
      <c r="DM112" s="857"/>
      <c r="DN112" s="857"/>
      <c r="DO112" s="857"/>
      <c r="DP112" s="857"/>
      <c r="DQ112" s="857" t="s">
        <v>451</v>
      </c>
      <c r="DR112" s="857"/>
      <c r="DS112" s="857"/>
      <c r="DT112" s="857"/>
      <c r="DU112" s="857"/>
      <c r="DV112" s="834" t="s">
        <v>451</v>
      </c>
      <c r="DW112" s="834"/>
      <c r="DX112" s="834"/>
      <c r="DY112" s="834"/>
      <c r="DZ112" s="835"/>
    </row>
    <row r="113" spans="1:130" s="246" customFormat="1" ht="26.25" customHeight="1" x14ac:dyDescent="0.15">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3294699</v>
      </c>
      <c r="AB113" s="966"/>
      <c r="AC113" s="966"/>
      <c r="AD113" s="966"/>
      <c r="AE113" s="967"/>
      <c r="AF113" s="968">
        <v>3092633</v>
      </c>
      <c r="AG113" s="966"/>
      <c r="AH113" s="966"/>
      <c r="AI113" s="966"/>
      <c r="AJ113" s="967"/>
      <c r="AK113" s="968">
        <v>3170660</v>
      </c>
      <c r="AL113" s="966"/>
      <c r="AM113" s="966"/>
      <c r="AN113" s="966"/>
      <c r="AO113" s="967"/>
      <c r="AP113" s="969">
        <v>19.100000000000001</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v>2387870</v>
      </c>
      <c r="BR113" s="857"/>
      <c r="BS113" s="857"/>
      <c r="BT113" s="857"/>
      <c r="BU113" s="857"/>
      <c r="BV113" s="857">
        <v>2025101</v>
      </c>
      <c r="BW113" s="857"/>
      <c r="BX113" s="857"/>
      <c r="BY113" s="857"/>
      <c r="BZ113" s="857"/>
      <c r="CA113" s="857">
        <v>1759359</v>
      </c>
      <c r="CB113" s="857"/>
      <c r="CC113" s="857"/>
      <c r="CD113" s="857"/>
      <c r="CE113" s="857"/>
      <c r="CF113" s="918">
        <v>10.6</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451</v>
      </c>
      <c r="DH113" s="820"/>
      <c r="DI113" s="820"/>
      <c r="DJ113" s="820"/>
      <c r="DK113" s="821"/>
      <c r="DL113" s="822" t="s">
        <v>451</v>
      </c>
      <c r="DM113" s="820"/>
      <c r="DN113" s="820"/>
      <c r="DO113" s="820"/>
      <c r="DP113" s="821"/>
      <c r="DQ113" s="822" t="s">
        <v>451</v>
      </c>
      <c r="DR113" s="820"/>
      <c r="DS113" s="820"/>
      <c r="DT113" s="820"/>
      <c r="DU113" s="821"/>
      <c r="DV113" s="867" t="s">
        <v>451</v>
      </c>
      <c r="DW113" s="868"/>
      <c r="DX113" s="868"/>
      <c r="DY113" s="868"/>
      <c r="DZ113" s="869"/>
    </row>
    <row r="114" spans="1:130" s="246" customFormat="1" ht="26.25" customHeight="1" x14ac:dyDescent="0.15">
      <c r="A114" s="961"/>
      <c r="B114" s="962"/>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345746</v>
      </c>
      <c r="AB114" s="820"/>
      <c r="AC114" s="820"/>
      <c r="AD114" s="820"/>
      <c r="AE114" s="821"/>
      <c r="AF114" s="822">
        <v>345232</v>
      </c>
      <c r="AG114" s="820"/>
      <c r="AH114" s="820"/>
      <c r="AI114" s="820"/>
      <c r="AJ114" s="821"/>
      <c r="AK114" s="822">
        <v>261500</v>
      </c>
      <c r="AL114" s="820"/>
      <c r="AM114" s="820"/>
      <c r="AN114" s="820"/>
      <c r="AO114" s="821"/>
      <c r="AP114" s="867">
        <v>1.6</v>
      </c>
      <c r="AQ114" s="868"/>
      <c r="AR114" s="868"/>
      <c r="AS114" s="868"/>
      <c r="AT114" s="869"/>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3468124</v>
      </c>
      <c r="BR114" s="857"/>
      <c r="BS114" s="857"/>
      <c r="BT114" s="857"/>
      <c r="BU114" s="857"/>
      <c r="BV114" s="857">
        <v>3559395</v>
      </c>
      <c r="BW114" s="857"/>
      <c r="BX114" s="857"/>
      <c r="BY114" s="857"/>
      <c r="BZ114" s="857"/>
      <c r="CA114" s="857">
        <v>3708041</v>
      </c>
      <c r="CB114" s="857"/>
      <c r="CC114" s="857"/>
      <c r="CD114" s="857"/>
      <c r="CE114" s="857"/>
      <c r="CF114" s="918">
        <v>22.3</v>
      </c>
      <c r="CG114" s="919"/>
      <c r="CH114" s="919"/>
      <c r="CI114" s="919"/>
      <c r="CJ114" s="919"/>
      <c r="CK114" s="974"/>
      <c r="CL114" s="861"/>
      <c r="CM114" s="864" t="s">
        <v>464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451</v>
      </c>
      <c r="DH114" s="820"/>
      <c r="DI114" s="820"/>
      <c r="DJ114" s="820"/>
      <c r="DK114" s="821"/>
      <c r="DL114" s="822" t="s">
        <v>451</v>
      </c>
      <c r="DM114" s="820"/>
      <c r="DN114" s="820"/>
      <c r="DO114" s="820"/>
      <c r="DP114" s="821"/>
      <c r="DQ114" s="822" t="s">
        <v>451</v>
      </c>
      <c r="DR114" s="820"/>
      <c r="DS114" s="820"/>
      <c r="DT114" s="820"/>
      <c r="DU114" s="821"/>
      <c r="DV114" s="867" t="s">
        <v>451</v>
      </c>
      <c r="DW114" s="868"/>
      <c r="DX114" s="868"/>
      <c r="DY114" s="868"/>
      <c r="DZ114" s="869"/>
    </row>
    <row r="115" spans="1:130" s="246" customFormat="1" ht="26.25" customHeight="1" x14ac:dyDescent="0.15">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451</v>
      </c>
      <c r="AB115" s="966"/>
      <c r="AC115" s="966"/>
      <c r="AD115" s="966"/>
      <c r="AE115" s="967"/>
      <c r="AF115" s="968" t="s">
        <v>451</v>
      </c>
      <c r="AG115" s="966"/>
      <c r="AH115" s="966"/>
      <c r="AI115" s="966"/>
      <c r="AJ115" s="967"/>
      <c r="AK115" s="968" t="s">
        <v>451</v>
      </c>
      <c r="AL115" s="966"/>
      <c r="AM115" s="966"/>
      <c r="AN115" s="966"/>
      <c r="AO115" s="967"/>
      <c r="AP115" s="969" t="s">
        <v>451</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451</v>
      </c>
      <c r="BR115" s="857"/>
      <c r="BS115" s="857"/>
      <c r="BT115" s="857"/>
      <c r="BU115" s="857"/>
      <c r="BV115" s="857" t="s">
        <v>451</v>
      </c>
      <c r="BW115" s="857"/>
      <c r="BX115" s="857"/>
      <c r="BY115" s="857"/>
      <c r="BZ115" s="857"/>
      <c r="CA115" s="857" t="s">
        <v>451</v>
      </c>
      <c r="CB115" s="857"/>
      <c r="CC115" s="857"/>
      <c r="CD115" s="857"/>
      <c r="CE115" s="857"/>
      <c r="CF115" s="918" t="s">
        <v>451</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451</v>
      </c>
      <c r="DH115" s="820"/>
      <c r="DI115" s="820"/>
      <c r="DJ115" s="820"/>
      <c r="DK115" s="821"/>
      <c r="DL115" s="822" t="s">
        <v>451</v>
      </c>
      <c r="DM115" s="820"/>
      <c r="DN115" s="820"/>
      <c r="DO115" s="820"/>
      <c r="DP115" s="821"/>
      <c r="DQ115" s="822" t="s">
        <v>451</v>
      </c>
      <c r="DR115" s="820"/>
      <c r="DS115" s="820"/>
      <c r="DT115" s="820"/>
      <c r="DU115" s="821"/>
      <c r="DV115" s="867" t="s">
        <v>451</v>
      </c>
      <c r="DW115" s="868"/>
      <c r="DX115" s="868"/>
      <c r="DY115" s="868"/>
      <c r="DZ115" s="869"/>
    </row>
    <row r="116" spans="1:130" s="246" customFormat="1" ht="26.25" customHeight="1" x14ac:dyDescent="0.15">
      <c r="A116" s="963"/>
      <c r="B116" s="964"/>
      <c r="C116" s="923" t="s">
        <v>468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451</v>
      </c>
      <c r="AB116" s="820"/>
      <c r="AC116" s="820"/>
      <c r="AD116" s="820"/>
      <c r="AE116" s="821"/>
      <c r="AF116" s="822" t="s">
        <v>451</v>
      </c>
      <c r="AG116" s="820"/>
      <c r="AH116" s="820"/>
      <c r="AI116" s="820"/>
      <c r="AJ116" s="821"/>
      <c r="AK116" s="822" t="s">
        <v>451</v>
      </c>
      <c r="AL116" s="820"/>
      <c r="AM116" s="820"/>
      <c r="AN116" s="820"/>
      <c r="AO116" s="821"/>
      <c r="AP116" s="867" t="s">
        <v>451</v>
      </c>
      <c r="AQ116" s="868"/>
      <c r="AR116" s="868"/>
      <c r="AS116" s="868"/>
      <c r="AT116" s="869"/>
      <c r="AU116" s="979"/>
      <c r="AV116" s="980"/>
      <c r="AW116" s="980"/>
      <c r="AX116" s="980"/>
      <c r="AY116" s="980"/>
      <c r="AZ116" s="906" t="s">
        <v>469</v>
      </c>
      <c r="BA116" s="907"/>
      <c r="BB116" s="907"/>
      <c r="BC116" s="907"/>
      <c r="BD116" s="907"/>
      <c r="BE116" s="907"/>
      <c r="BF116" s="907"/>
      <c r="BG116" s="907"/>
      <c r="BH116" s="907"/>
      <c r="BI116" s="907"/>
      <c r="BJ116" s="907"/>
      <c r="BK116" s="907"/>
      <c r="BL116" s="907"/>
      <c r="BM116" s="907"/>
      <c r="BN116" s="907"/>
      <c r="BO116" s="907"/>
      <c r="BP116" s="908"/>
      <c r="BQ116" s="856" t="s">
        <v>451</v>
      </c>
      <c r="BR116" s="857"/>
      <c r="BS116" s="857"/>
      <c r="BT116" s="857"/>
      <c r="BU116" s="857"/>
      <c r="BV116" s="857" t="s">
        <v>451</v>
      </c>
      <c r="BW116" s="857"/>
      <c r="BX116" s="857"/>
      <c r="BY116" s="857"/>
      <c r="BZ116" s="857"/>
      <c r="CA116" s="857" t="s">
        <v>451</v>
      </c>
      <c r="CB116" s="857"/>
      <c r="CC116" s="857"/>
      <c r="CD116" s="857"/>
      <c r="CE116" s="857"/>
      <c r="CF116" s="918" t="s">
        <v>451</v>
      </c>
      <c r="CG116" s="919"/>
      <c r="CH116" s="919"/>
      <c r="CI116" s="919"/>
      <c r="CJ116" s="919"/>
      <c r="CK116" s="974"/>
      <c r="CL116" s="861"/>
      <c r="CM116" s="864" t="s">
        <v>470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451</v>
      </c>
      <c r="DH116" s="820"/>
      <c r="DI116" s="820"/>
      <c r="DJ116" s="820"/>
      <c r="DK116" s="821"/>
      <c r="DL116" s="822" t="s">
        <v>451</v>
      </c>
      <c r="DM116" s="820"/>
      <c r="DN116" s="820"/>
      <c r="DO116" s="820"/>
      <c r="DP116" s="821"/>
      <c r="DQ116" s="822" t="s">
        <v>451</v>
      </c>
      <c r="DR116" s="820"/>
      <c r="DS116" s="820"/>
      <c r="DT116" s="820"/>
      <c r="DU116" s="821"/>
      <c r="DV116" s="867" t="s">
        <v>451</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471</v>
      </c>
      <c r="Z117" s="946"/>
      <c r="AA117" s="951">
        <v>7262747</v>
      </c>
      <c r="AB117" s="952"/>
      <c r="AC117" s="952"/>
      <c r="AD117" s="952"/>
      <c r="AE117" s="953"/>
      <c r="AF117" s="954">
        <v>7020970</v>
      </c>
      <c r="AG117" s="952"/>
      <c r="AH117" s="952"/>
      <c r="AI117" s="952"/>
      <c r="AJ117" s="953"/>
      <c r="AK117" s="954">
        <v>6879932</v>
      </c>
      <c r="AL117" s="952"/>
      <c r="AM117" s="952"/>
      <c r="AN117" s="952"/>
      <c r="AO117" s="953"/>
      <c r="AP117" s="955"/>
      <c r="AQ117" s="956"/>
      <c r="AR117" s="956"/>
      <c r="AS117" s="956"/>
      <c r="AT117" s="957"/>
      <c r="AU117" s="979"/>
      <c r="AV117" s="980"/>
      <c r="AW117" s="980"/>
      <c r="AX117" s="980"/>
      <c r="AY117" s="980"/>
      <c r="AZ117" s="906" t="s">
        <v>472</v>
      </c>
      <c r="BA117" s="907"/>
      <c r="BB117" s="907"/>
      <c r="BC117" s="907"/>
      <c r="BD117" s="907"/>
      <c r="BE117" s="907"/>
      <c r="BF117" s="907"/>
      <c r="BG117" s="907"/>
      <c r="BH117" s="907"/>
      <c r="BI117" s="907"/>
      <c r="BJ117" s="907"/>
      <c r="BK117" s="907"/>
      <c r="BL117" s="907"/>
      <c r="BM117" s="907"/>
      <c r="BN117" s="907"/>
      <c r="BO117" s="907"/>
      <c r="BP117" s="908"/>
      <c r="BQ117" s="856" t="s">
        <v>473</v>
      </c>
      <c r="BR117" s="857"/>
      <c r="BS117" s="857"/>
      <c r="BT117" s="857"/>
      <c r="BU117" s="857"/>
      <c r="BV117" s="857" t="s">
        <v>474</v>
      </c>
      <c r="BW117" s="857"/>
      <c r="BX117" s="857"/>
      <c r="BY117" s="857"/>
      <c r="BZ117" s="857"/>
      <c r="CA117" s="857" t="s">
        <v>386</v>
      </c>
      <c r="CB117" s="857"/>
      <c r="CC117" s="857"/>
      <c r="CD117" s="857"/>
      <c r="CE117" s="857"/>
      <c r="CF117" s="918" t="s">
        <v>415</v>
      </c>
      <c r="CG117" s="919"/>
      <c r="CH117" s="919"/>
      <c r="CI117" s="919"/>
      <c r="CJ117" s="919"/>
      <c r="CK117" s="974"/>
      <c r="CL117" s="861"/>
      <c r="CM117" s="864" t="s">
        <v>475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474</v>
      </c>
      <c r="DH117" s="820"/>
      <c r="DI117" s="820"/>
      <c r="DJ117" s="820"/>
      <c r="DK117" s="821"/>
      <c r="DL117" s="822" t="s">
        <v>386</v>
      </c>
      <c r="DM117" s="820"/>
      <c r="DN117" s="820"/>
      <c r="DO117" s="820"/>
      <c r="DP117" s="821"/>
      <c r="DQ117" s="822" t="s">
        <v>476</v>
      </c>
      <c r="DR117" s="820"/>
      <c r="DS117" s="820"/>
      <c r="DT117" s="820"/>
      <c r="DU117" s="821"/>
      <c r="DV117" s="867" t="s">
        <v>477</v>
      </c>
      <c r="DW117" s="868"/>
      <c r="DX117" s="868"/>
      <c r="DY117" s="868"/>
      <c r="DZ117" s="869"/>
    </row>
    <row r="118" spans="1:130" s="246" customFormat="1" ht="26.25" customHeight="1" x14ac:dyDescent="0.15">
      <c r="A118" s="944" t="s">
        <v>445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443</v>
      </c>
      <c r="AB118" s="945"/>
      <c r="AC118" s="945"/>
      <c r="AD118" s="945"/>
      <c r="AE118" s="946"/>
      <c r="AF118" s="947" t="s">
        <v>304</v>
      </c>
      <c r="AG118" s="945"/>
      <c r="AH118" s="945"/>
      <c r="AI118" s="945"/>
      <c r="AJ118" s="946"/>
      <c r="AK118" s="947" t="s">
        <v>303</v>
      </c>
      <c r="AL118" s="945"/>
      <c r="AM118" s="945"/>
      <c r="AN118" s="945"/>
      <c r="AO118" s="946"/>
      <c r="AP118" s="948" t="s">
        <v>444</v>
      </c>
      <c r="AQ118" s="949"/>
      <c r="AR118" s="949"/>
      <c r="AS118" s="949"/>
      <c r="AT118" s="950"/>
      <c r="AU118" s="979"/>
      <c r="AV118" s="980"/>
      <c r="AW118" s="980"/>
      <c r="AX118" s="980"/>
      <c r="AY118" s="980"/>
      <c r="AZ118" s="922" t="s">
        <v>478</v>
      </c>
      <c r="BA118" s="923"/>
      <c r="BB118" s="923"/>
      <c r="BC118" s="923"/>
      <c r="BD118" s="923"/>
      <c r="BE118" s="923"/>
      <c r="BF118" s="923"/>
      <c r="BG118" s="923"/>
      <c r="BH118" s="923"/>
      <c r="BI118" s="923"/>
      <c r="BJ118" s="923"/>
      <c r="BK118" s="923"/>
      <c r="BL118" s="923"/>
      <c r="BM118" s="923"/>
      <c r="BN118" s="923"/>
      <c r="BO118" s="923"/>
      <c r="BP118" s="924"/>
      <c r="BQ118" s="925" t="s">
        <v>386</v>
      </c>
      <c r="BR118" s="888"/>
      <c r="BS118" s="888"/>
      <c r="BT118" s="888"/>
      <c r="BU118" s="888"/>
      <c r="BV118" s="888" t="s">
        <v>386</v>
      </c>
      <c r="BW118" s="888"/>
      <c r="BX118" s="888"/>
      <c r="BY118" s="888"/>
      <c r="BZ118" s="888"/>
      <c r="CA118" s="888" t="s">
        <v>479</v>
      </c>
      <c r="CB118" s="888"/>
      <c r="CC118" s="888"/>
      <c r="CD118" s="888"/>
      <c r="CE118" s="888"/>
      <c r="CF118" s="918" t="s">
        <v>480</v>
      </c>
      <c r="CG118" s="919"/>
      <c r="CH118" s="919"/>
      <c r="CI118" s="919"/>
      <c r="CJ118" s="919"/>
      <c r="CK118" s="974"/>
      <c r="CL118" s="861"/>
      <c r="CM118" s="864" t="s">
        <v>481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473</v>
      </c>
      <c r="DH118" s="820"/>
      <c r="DI118" s="820"/>
      <c r="DJ118" s="820"/>
      <c r="DK118" s="821"/>
      <c r="DL118" s="822" t="s">
        <v>386</v>
      </c>
      <c r="DM118" s="820"/>
      <c r="DN118" s="820"/>
      <c r="DO118" s="820"/>
      <c r="DP118" s="821"/>
      <c r="DQ118" s="822" t="s">
        <v>386</v>
      </c>
      <c r="DR118" s="820"/>
      <c r="DS118" s="820"/>
      <c r="DT118" s="820"/>
      <c r="DU118" s="821"/>
      <c r="DV118" s="867" t="s">
        <v>386</v>
      </c>
      <c r="DW118" s="868"/>
      <c r="DX118" s="868"/>
      <c r="DY118" s="868"/>
      <c r="DZ118" s="869"/>
    </row>
    <row r="119" spans="1:130" s="246" customFormat="1" ht="26.25" customHeight="1" x14ac:dyDescent="0.15">
      <c r="A119" s="858" t="s">
        <v>448</v>
      </c>
      <c r="B119" s="859"/>
      <c r="C119" s="934" t="s">
        <v>449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482</v>
      </c>
      <c r="AB119" s="938"/>
      <c r="AC119" s="938"/>
      <c r="AD119" s="938"/>
      <c r="AE119" s="939"/>
      <c r="AF119" s="940" t="s">
        <v>386</v>
      </c>
      <c r="AG119" s="938"/>
      <c r="AH119" s="938"/>
      <c r="AI119" s="938"/>
      <c r="AJ119" s="939"/>
      <c r="AK119" s="940" t="s">
        <v>477</v>
      </c>
      <c r="AL119" s="938"/>
      <c r="AM119" s="938"/>
      <c r="AN119" s="938"/>
      <c r="AO119" s="939"/>
      <c r="AP119" s="941" t="s">
        <v>386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483</v>
      </c>
      <c r="BP119" s="921"/>
      <c r="BQ119" s="925">
        <v>75974113</v>
      </c>
      <c r="BR119" s="888"/>
      <c r="BS119" s="888"/>
      <c r="BT119" s="888"/>
      <c r="BU119" s="888"/>
      <c r="BV119" s="888">
        <v>73280345</v>
      </c>
      <c r="BW119" s="888"/>
      <c r="BX119" s="888"/>
      <c r="BY119" s="888"/>
      <c r="BZ119" s="888"/>
      <c r="CA119" s="888">
        <v>71335981</v>
      </c>
      <c r="CB119" s="888"/>
      <c r="CC119" s="888"/>
      <c r="CD119" s="888"/>
      <c r="CE119" s="888"/>
      <c r="CF119" s="786"/>
      <c r="CG119" s="787"/>
      <c r="CH119" s="787"/>
      <c r="CI119" s="787"/>
      <c r="CJ119" s="877"/>
      <c r="CK119" s="975"/>
      <c r="CL119" s="863"/>
      <c r="CM119" s="881" t="s">
        <v>484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412</v>
      </c>
      <c r="DH119" s="803"/>
      <c r="DI119" s="803"/>
      <c r="DJ119" s="803"/>
      <c r="DK119" s="804"/>
      <c r="DL119" s="805" t="s">
        <v>482</v>
      </c>
      <c r="DM119" s="803"/>
      <c r="DN119" s="803"/>
      <c r="DO119" s="803"/>
      <c r="DP119" s="804"/>
      <c r="DQ119" s="805" t="s">
        <v>386</v>
      </c>
      <c r="DR119" s="803"/>
      <c r="DS119" s="803"/>
      <c r="DT119" s="803"/>
      <c r="DU119" s="804"/>
      <c r="DV119" s="891" t="s">
        <v>412</v>
      </c>
      <c r="DW119" s="892"/>
      <c r="DX119" s="892"/>
      <c r="DY119" s="892"/>
      <c r="DZ119" s="893"/>
    </row>
    <row r="120" spans="1:130" s="246" customFormat="1" ht="26.25" customHeight="1" x14ac:dyDescent="0.15">
      <c r="A120" s="860"/>
      <c r="B120" s="861"/>
      <c r="C120" s="864" t="s">
        <v>454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415</v>
      </c>
      <c r="AB120" s="820"/>
      <c r="AC120" s="820"/>
      <c r="AD120" s="820"/>
      <c r="AE120" s="821"/>
      <c r="AF120" s="822" t="s">
        <v>386</v>
      </c>
      <c r="AG120" s="820"/>
      <c r="AH120" s="820"/>
      <c r="AI120" s="820"/>
      <c r="AJ120" s="821"/>
      <c r="AK120" s="822" t="s">
        <v>412</v>
      </c>
      <c r="AL120" s="820"/>
      <c r="AM120" s="820"/>
      <c r="AN120" s="820"/>
      <c r="AO120" s="821"/>
      <c r="AP120" s="867" t="s">
        <v>415</v>
      </c>
      <c r="AQ120" s="868"/>
      <c r="AR120" s="868"/>
      <c r="AS120" s="868"/>
      <c r="AT120" s="869"/>
      <c r="AU120" s="926" t="s">
        <v>485</v>
      </c>
      <c r="AV120" s="927"/>
      <c r="AW120" s="927"/>
      <c r="AX120" s="927"/>
      <c r="AY120" s="928"/>
      <c r="AZ120" s="903" t="s">
        <v>486</v>
      </c>
      <c r="BA120" s="848"/>
      <c r="BB120" s="848"/>
      <c r="BC120" s="848"/>
      <c r="BD120" s="848"/>
      <c r="BE120" s="848"/>
      <c r="BF120" s="848"/>
      <c r="BG120" s="848"/>
      <c r="BH120" s="848"/>
      <c r="BI120" s="848"/>
      <c r="BJ120" s="848"/>
      <c r="BK120" s="848"/>
      <c r="BL120" s="848"/>
      <c r="BM120" s="848"/>
      <c r="BN120" s="848"/>
      <c r="BO120" s="848"/>
      <c r="BP120" s="849"/>
      <c r="BQ120" s="904">
        <v>16168424</v>
      </c>
      <c r="BR120" s="885"/>
      <c r="BS120" s="885"/>
      <c r="BT120" s="885"/>
      <c r="BU120" s="885"/>
      <c r="BV120" s="885">
        <v>17256105</v>
      </c>
      <c r="BW120" s="885"/>
      <c r="BX120" s="885"/>
      <c r="BY120" s="885"/>
      <c r="BZ120" s="885"/>
      <c r="CA120" s="885">
        <v>18249355</v>
      </c>
      <c r="CB120" s="885"/>
      <c r="CC120" s="885"/>
      <c r="CD120" s="885"/>
      <c r="CE120" s="885"/>
      <c r="CF120" s="909">
        <v>110</v>
      </c>
      <c r="CG120" s="910"/>
      <c r="CH120" s="910"/>
      <c r="CI120" s="910"/>
      <c r="CJ120" s="910"/>
      <c r="CK120" s="911" t="s">
        <v>487</v>
      </c>
      <c r="CL120" s="895"/>
      <c r="CM120" s="895"/>
      <c r="CN120" s="895"/>
      <c r="CO120" s="896"/>
      <c r="CP120" s="915" t="s">
        <v>488</v>
      </c>
      <c r="CQ120" s="916"/>
      <c r="CR120" s="916"/>
      <c r="CS120" s="916"/>
      <c r="CT120" s="916"/>
      <c r="CU120" s="916"/>
      <c r="CV120" s="916"/>
      <c r="CW120" s="916"/>
      <c r="CX120" s="916"/>
      <c r="CY120" s="916"/>
      <c r="CZ120" s="916"/>
      <c r="DA120" s="916"/>
      <c r="DB120" s="916"/>
      <c r="DC120" s="916"/>
      <c r="DD120" s="916"/>
      <c r="DE120" s="916"/>
      <c r="DF120" s="917"/>
      <c r="DG120" s="904">
        <v>23806118</v>
      </c>
      <c r="DH120" s="885"/>
      <c r="DI120" s="885"/>
      <c r="DJ120" s="885"/>
      <c r="DK120" s="885"/>
      <c r="DL120" s="885">
        <v>22022257</v>
      </c>
      <c r="DM120" s="885"/>
      <c r="DN120" s="885"/>
      <c r="DO120" s="885"/>
      <c r="DP120" s="885"/>
      <c r="DQ120" s="885">
        <v>20690257</v>
      </c>
      <c r="DR120" s="885"/>
      <c r="DS120" s="885"/>
      <c r="DT120" s="885"/>
      <c r="DU120" s="885"/>
      <c r="DV120" s="886">
        <v>124.7</v>
      </c>
      <c r="DW120" s="886"/>
      <c r="DX120" s="886"/>
      <c r="DY120" s="886"/>
      <c r="DZ120" s="887"/>
    </row>
    <row r="121" spans="1:130" s="246" customFormat="1" ht="26.25" customHeight="1" x14ac:dyDescent="0.15">
      <c r="A121" s="860"/>
      <c r="B121" s="861"/>
      <c r="C121" s="906" t="s">
        <v>489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490</v>
      </c>
      <c r="AB121" s="820"/>
      <c r="AC121" s="820"/>
      <c r="AD121" s="820"/>
      <c r="AE121" s="821"/>
      <c r="AF121" s="822" t="s">
        <v>386</v>
      </c>
      <c r="AG121" s="820"/>
      <c r="AH121" s="820"/>
      <c r="AI121" s="820"/>
      <c r="AJ121" s="821"/>
      <c r="AK121" s="822" t="s">
        <v>412</v>
      </c>
      <c r="AL121" s="820"/>
      <c r="AM121" s="820"/>
      <c r="AN121" s="820"/>
      <c r="AO121" s="821"/>
      <c r="AP121" s="867" t="s">
        <v>386</v>
      </c>
      <c r="AQ121" s="868"/>
      <c r="AR121" s="868"/>
      <c r="AS121" s="868"/>
      <c r="AT121" s="869"/>
      <c r="AU121" s="929"/>
      <c r="AV121" s="930"/>
      <c r="AW121" s="930"/>
      <c r="AX121" s="930"/>
      <c r="AY121" s="931"/>
      <c r="AZ121" s="855" t="s">
        <v>491</v>
      </c>
      <c r="BA121" s="790"/>
      <c r="BB121" s="790"/>
      <c r="BC121" s="790"/>
      <c r="BD121" s="790"/>
      <c r="BE121" s="790"/>
      <c r="BF121" s="790"/>
      <c r="BG121" s="790"/>
      <c r="BH121" s="790"/>
      <c r="BI121" s="790"/>
      <c r="BJ121" s="790"/>
      <c r="BK121" s="790"/>
      <c r="BL121" s="790"/>
      <c r="BM121" s="790"/>
      <c r="BN121" s="790"/>
      <c r="BO121" s="790"/>
      <c r="BP121" s="791"/>
      <c r="BQ121" s="856">
        <v>4607039</v>
      </c>
      <c r="BR121" s="857"/>
      <c r="BS121" s="857"/>
      <c r="BT121" s="857"/>
      <c r="BU121" s="857"/>
      <c r="BV121" s="857">
        <v>4357898</v>
      </c>
      <c r="BW121" s="857"/>
      <c r="BX121" s="857"/>
      <c r="BY121" s="857"/>
      <c r="BZ121" s="857"/>
      <c r="CA121" s="857">
        <v>4179186</v>
      </c>
      <c r="CB121" s="857"/>
      <c r="CC121" s="857"/>
      <c r="CD121" s="857"/>
      <c r="CE121" s="857"/>
      <c r="CF121" s="918">
        <v>25.2</v>
      </c>
      <c r="CG121" s="919"/>
      <c r="CH121" s="919"/>
      <c r="CI121" s="919"/>
      <c r="CJ121" s="919"/>
      <c r="CK121" s="912"/>
      <c r="CL121" s="898"/>
      <c r="CM121" s="898"/>
      <c r="CN121" s="898"/>
      <c r="CO121" s="899"/>
      <c r="CP121" s="878" t="s">
        <v>492</v>
      </c>
      <c r="CQ121" s="879"/>
      <c r="CR121" s="879"/>
      <c r="CS121" s="879"/>
      <c r="CT121" s="879"/>
      <c r="CU121" s="879"/>
      <c r="CV121" s="879"/>
      <c r="CW121" s="879"/>
      <c r="CX121" s="879"/>
      <c r="CY121" s="879"/>
      <c r="CZ121" s="879"/>
      <c r="DA121" s="879"/>
      <c r="DB121" s="879"/>
      <c r="DC121" s="879"/>
      <c r="DD121" s="879"/>
      <c r="DE121" s="879"/>
      <c r="DF121" s="880"/>
      <c r="DG121" s="856">
        <v>3721758</v>
      </c>
      <c r="DH121" s="857"/>
      <c r="DI121" s="857"/>
      <c r="DJ121" s="857"/>
      <c r="DK121" s="857"/>
      <c r="DL121" s="857">
        <v>3497770</v>
      </c>
      <c r="DM121" s="857"/>
      <c r="DN121" s="857"/>
      <c r="DO121" s="857"/>
      <c r="DP121" s="857"/>
      <c r="DQ121" s="857">
        <v>3202187</v>
      </c>
      <c r="DR121" s="857"/>
      <c r="DS121" s="857"/>
      <c r="DT121" s="857"/>
      <c r="DU121" s="857"/>
      <c r="DV121" s="834">
        <v>19.3</v>
      </c>
      <c r="DW121" s="834"/>
      <c r="DX121" s="834"/>
      <c r="DY121" s="834"/>
      <c r="DZ121" s="835"/>
    </row>
    <row r="122" spans="1:130" s="246" customFormat="1" ht="26.25" customHeight="1" x14ac:dyDescent="0.15">
      <c r="A122" s="860"/>
      <c r="B122" s="861"/>
      <c r="C122" s="864" t="s">
        <v>464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415</v>
      </c>
      <c r="AG122" s="820"/>
      <c r="AH122" s="820"/>
      <c r="AI122" s="820"/>
      <c r="AJ122" s="821"/>
      <c r="AK122" s="822" t="s">
        <v>476</v>
      </c>
      <c r="AL122" s="820"/>
      <c r="AM122" s="820"/>
      <c r="AN122" s="820"/>
      <c r="AO122" s="821"/>
      <c r="AP122" s="867" t="s">
        <v>474</v>
      </c>
      <c r="AQ122" s="868"/>
      <c r="AR122" s="868"/>
      <c r="AS122" s="868"/>
      <c r="AT122" s="869"/>
      <c r="AU122" s="929"/>
      <c r="AV122" s="930"/>
      <c r="AW122" s="930"/>
      <c r="AX122" s="930"/>
      <c r="AY122" s="931"/>
      <c r="AZ122" s="922" t="s">
        <v>493</v>
      </c>
      <c r="BA122" s="923"/>
      <c r="BB122" s="923"/>
      <c r="BC122" s="923"/>
      <c r="BD122" s="923"/>
      <c r="BE122" s="923"/>
      <c r="BF122" s="923"/>
      <c r="BG122" s="923"/>
      <c r="BH122" s="923"/>
      <c r="BI122" s="923"/>
      <c r="BJ122" s="923"/>
      <c r="BK122" s="923"/>
      <c r="BL122" s="923"/>
      <c r="BM122" s="923"/>
      <c r="BN122" s="923"/>
      <c r="BO122" s="923"/>
      <c r="BP122" s="924"/>
      <c r="BQ122" s="925">
        <v>48816933</v>
      </c>
      <c r="BR122" s="888"/>
      <c r="BS122" s="888"/>
      <c r="BT122" s="888"/>
      <c r="BU122" s="888"/>
      <c r="BV122" s="888">
        <v>47599991</v>
      </c>
      <c r="BW122" s="888"/>
      <c r="BX122" s="888"/>
      <c r="BY122" s="888"/>
      <c r="BZ122" s="888"/>
      <c r="CA122" s="888">
        <v>46343375</v>
      </c>
      <c r="CB122" s="888"/>
      <c r="CC122" s="888"/>
      <c r="CD122" s="888"/>
      <c r="CE122" s="888"/>
      <c r="CF122" s="889">
        <v>279.3</v>
      </c>
      <c r="CG122" s="890"/>
      <c r="CH122" s="890"/>
      <c r="CI122" s="890"/>
      <c r="CJ122" s="890"/>
      <c r="CK122" s="912"/>
      <c r="CL122" s="898"/>
      <c r="CM122" s="898"/>
      <c r="CN122" s="898"/>
      <c r="CO122" s="899"/>
      <c r="CP122" s="878" t="s">
        <v>494</v>
      </c>
      <c r="CQ122" s="879"/>
      <c r="CR122" s="879"/>
      <c r="CS122" s="879"/>
      <c r="CT122" s="879"/>
      <c r="CU122" s="879"/>
      <c r="CV122" s="879"/>
      <c r="CW122" s="879"/>
      <c r="CX122" s="879"/>
      <c r="CY122" s="879"/>
      <c r="CZ122" s="879"/>
      <c r="DA122" s="879"/>
      <c r="DB122" s="879"/>
      <c r="DC122" s="879"/>
      <c r="DD122" s="879"/>
      <c r="DE122" s="879"/>
      <c r="DF122" s="880"/>
      <c r="DG122" s="856">
        <v>3152434</v>
      </c>
      <c r="DH122" s="857"/>
      <c r="DI122" s="857"/>
      <c r="DJ122" s="857"/>
      <c r="DK122" s="857"/>
      <c r="DL122" s="857">
        <v>3009903</v>
      </c>
      <c r="DM122" s="857"/>
      <c r="DN122" s="857"/>
      <c r="DO122" s="857"/>
      <c r="DP122" s="857"/>
      <c r="DQ122" s="857">
        <v>2937322</v>
      </c>
      <c r="DR122" s="857"/>
      <c r="DS122" s="857"/>
      <c r="DT122" s="857"/>
      <c r="DU122" s="857"/>
      <c r="DV122" s="834">
        <v>17.7</v>
      </c>
      <c r="DW122" s="834"/>
      <c r="DX122" s="834"/>
      <c r="DY122" s="834"/>
      <c r="DZ122" s="835"/>
    </row>
    <row r="123" spans="1:130" s="246" customFormat="1" ht="26.25" customHeight="1" x14ac:dyDescent="0.15">
      <c r="A123" s="860"/>
      <c r="B123" s="861"/>
      <c r="C123" s="864" t="s">
        <v>470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474</v>
      </c>
      <c r="AB123" s="820"/>
      <c r="AC123" s="820"/>
      <c r="AD123" s="820"/>
      <c r="AE123" s="821"/>
      <c r="AF123" s="822" t="s">
        <v>412</v>
      </c>
      <c r="AG123" s="820"/>
      <c r="AH123" s="820"/>
      <c r="AI123" s="820"/>
      <c r="AJ123" s="821"/>
      <c r="AK123" s="822" t="s">
        <v>490</v>
      </c>
      <c r="AL123" s="820"/>
      <c r="AM123" s="820"/>
      <c r="AN123" s="820"/>
      <c r="AO123" s="821"/>
      <c r="AP123" s="867" t="s">
        <v>495</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496</v>
      </c>
      <c r="BP123" s="921"/>
      <c r="BQ123" s="875">
        <v>69592396</v>
      </c>
      <c r="BR123" s="876"/>
      <c r="BS123" s="876"/>
      <c r="BT123" s="876"/>
      <c r="BU123" s="876"/>
      <c r="BV123" s="876">
        <v>69213994</v>
      </c>
      <c r="BW123" s="876"/>
      <c r="BX123" s="876"/>
      <c r="BY123" s="876"/>
      <c r="BZ123" s="876"/>
      <c r="CA123" s="876">
        <v>68771916</v>
      </c>
      <c r="CB123" s="876"/>
      <c r="CC123" s="876"/>
      <c r="CD123" s="876"/>
      <c r="CE123" s="876"/>
      <c r="CF123" s="786"/>
      <c r="CG123" s="787"/>
      <c r="CH123" s="787"/>
      <c r="CI123" s="787"/>
      <c r="CJ123" s="877"/>
      <c r="CK123" s="912"/>
      <c r="CL123" s="898"/>
      <c r="CM123" s="898"/>
      <c r="CN123" s="898"/>
      <c r="CO123" s="899"/>
      <c r="CP123" s="878" t="s">
        <v>497</v>
      </c>
      <c r="CQ123" s="879"/>
      <c r="CR123" s="879"/>
      <c r="CS123" s="879"/>
      <c r="CT123" s="879"/>
      <c r="CU123" s="879"/>
      <c r="CV123" s="879"/>
      <c r="CW123" s="879"/>
      <c r="CX123" s="879"/>
      <c r="CY123" s="879"/>
      <c r="CZ123" s="879"/>
      <c r="DA123" s="879"/>
      <c r="DB123" s="879"/>
      <c r="DC123" s="879"/>
      <c r="DD123" s="879"/>
      <c r="DE123" s="879"/>
      <c r="DF123" s="880"/>
      <c r="DG123" s="819">
        <v>636185</v>
      </c>
      <c r="DH123" s="820"/>
      <c r="DI123" s="820"/>
      <c r="DJ123" s="820"/>
      <c r="DK123" s="821"/>
      <c r="DL123" s="822">
        <v>537274</v>
      </c>
      <c r="DM123" s="820"/>
      <c r="DN123" s="820"/>
      <c r="DO123" s="820"/>
      <c r="DP123" s="821"/>
      <c r="DQ123" s="822">
        <v>517728</v>
      </c>
      <c r="DR123" s="820"/>
      <c r="DS123" s="820"/>
      <c r="DT123" s="820"/>
      <c r="DU123" s="821"/>
      <c r="DV123" s="867">
        <v>3.1</v>
      </c>
      <c r="DW123" s="868"/>
      <c r="DX123" s="868"/>
      <c r="DY123" s="868"/>
      <c r="DZ123" s="869"/>
    </row>
    <row r="124" spans="1:130" s="246" customFormat="1" ht="26.25" customHeight="1" thickBot="1" x14ac:dyDescent="0.2">
      <c r="A124" s="860"/>
      <c r="B124" s="861"/>
      <c r="C124" s="864" t="s">
        <v>475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482</v>
      </c>
      <c r="AB124" s="820"/>
      <c r="AC124" s="820"/>
      <c r="AD124" s="820"/>
      <c r="AE124" s="821"/>
      <c r="AF124" s="822" t="s">
        <v>498</v>
      </c>
      <c r="AG124" s="820"/>
      <c r="AH124" s="820"/>
      <c r="AI124" s="820"/>
      <c r="AJ124" s="821"/>
      <c r="AK124" s="822" t="s">
        <v>476</v>
      </c>
      <c r="AL124" s="820"/>
      <c r="AM124" s="820"/>
      <c r="AN124" s="820"/>
      <c r="AO124" s="821"/>
      <c r="AP124" s="867" t="s">
        <v>499</v>
      </c>
      <c r="AQ124" s="868"/>
      <c r="AR124" s="868"/>
      <c r="AS124" s="868"/>
      <c r="AT124" s="869"/>
      <c r="AU124" s="870" t="s">
        <v>500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38</v>
      </c>
      <c r="BR124" s="874"/>
      <c r="BS124" s="874"/>
      <c r="BT124" s="874"/>
      <c r="BU124" s="874"/>
      <c r="BV124" s="874">
        <v>24.3</v>
      </c>
      <c r="BW124" s="874"/>
      <c r="BX124" s="874"/>
      <c r="BY124" s="874"/>
      <c r="BZ124" s="874"/>
      <c r="CA124" s="874">
        <v>15.4</v>
      </c>
      <c r="CB124" s="874"/>
      <c r="CC124" s="874"/>
      <c r="CD124" s="874"/>
      <c r="CE124" s="874"/>
      <c r="CF124" s="764"/>
      <c r="CG124" s="765"/>
      <c r="CH124" s="765"/>
      <c r="CI124" s="765"/>
      <c r="CJ124" s="905"/>
      <c r="CK124" s="913"/>
      <c r="CL124" s="913"/>
      <c r="CM124" s="913"/>
      <c r="CN124" s="913"/>
      <c r="CO124" s="914"/>
      <c r="CP124" s="878" t="s">
        <v>501</v>
      </c>
      <c r="CQ124" s="879"/>
      <c r="CR124" s="879"/>
      <c r="CS124" s="879"/>
      <c r="CT124" s="879"/>
      <c r="CU124" s="879"/>
      <c r="CV124" s="879"/>
      <c r="CW124" s="879"/>
      <c r="CX124" s="879"/>
      <c r="CY124" s="879"/>
      <c r="CZ124" s="879"/>
      <c r="DA124" s="879"/>
      <c r="DB124" s="879"/>
      <c r="DC124" s="879"/>
      <c r="DD124" s="879"/>
      <c r="DE124" s="879"/>
      <c r="DF124" s="880"/>
      <c r="DG124" s="802">
        <v>23306</v>
      </c>
      <c r="DH124" s="803"/>
      <c r="DI124" s="803"/>
      <c r="DJ124" s="803"/>
      <c r="DK124" s="804"/>
      <c r="DL124" s="805">
        <v>24577</v>
      </c>
      <c r="DM124" s="803"/>
      <c r="DN124" s="803"/>
      <c r="DO124" s="803"/>
      <c r="DP124" s="804"/>
      <c r="DQ124" s="805">
        <v>21507</v>
      </c>
      <c r="DR124" s="803"/>
      <c r="DS124" s="803"/>
      <c r="DT124" s="803"/>
      <c r="DU124" s="804"/>
      <c r="DV124" s="891">
        <v>0.1</v>
      </c>
      <c r="DW124" s="892"/>
      <c r="DX124" s="892"/>
      <c r="DY124" s="892"/>
      <c r="DZ124" s="893"/>
    </row>
    <row r="125" spans="1:130" s="246" customFormat="1" ht="26.25" customHeight="1" x14ac:dyDescent="0.15">
      <c r="A125" s="860"/>
      <c r="B125" s="861"/>
      <c r="C125" s="864" t="s">
        <v>481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498</v>
      </c>
      <c r="AB125" s="820"/>
      <c r="AC125" s="820"/>
      <c r="AD125" s="820"/>
      <c r="AE125" s="821"/>
      <c r="AF125" s="822" t="s">
        <v>473</v>
      </c>
      <c r="AG125" s="820"/>
      <c r="AH125" s="820"/>
      <c r="AI125" s="820"/>
      <c r="AJ125" s="821"/>
      <c r="AK125" s="822" t="s">
        <v>474</v>
      </c>
      <c r="AL125" s="820"/>
      <c r="AM125" s="820"/>
      <c r="AN125" s="820"/>
      <c r="AO125" s="821"/>
      <c r="AP125" s="867" t="s">
        <v>412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502</v>
      </c>
      <c r="CL125" s="895"/>
      <c r="CM125" s="895"/>
      <c r="CN125" s="895"/>
      <c r="CO125" s="896"/>
      <c r="CP125" s="903" t="s">
        <v>503</v>
      </c>
      <c r="CQ125" s="848"/>
      <c r="CR125" s="848"/>
      <c r="CS125" s="848"/>
      <c r="CT125" s="848"/>
      <c r="CU125" s="848"/>
      <c r="CV125" s="848"/>
      <c r="CW125" s="848"/>
      <c r="CX125" s="848"/>
      <c r="CY125" s="848"/>
      <c r="CZ125" s="848"/>
      <c r="DA125" s="848"/>
      <c r="DB125" s="848"/>
      <c r="DC125" s="848"/>
      <c r="DD125" s="848"/>
      <c r="DE125" s="848"/>
      <c r="DF125" s="849"/>
      <c r="DG125" s="904" t="s">
        <v>490</v>
      </c>
      <c r="DH125" s="885"/>
      <c r="DI125" s="885"/>
      <c r="DJ125" s="885"/>
      <c r="DK125" s="885"/>
      <c r="DL125" s="885" t="s">
        <v>477</v>
      </c>
      <c r="DM125" s="885"/>
      <c r="DN125" s="885"/>
      <c r="DO125" s="885"/>
      <c r="DP125" s="885"/>
      <c r="DQ125" s="885" t="s">
        <v>412</v>
      </c>
      <c r="DR125" s="885"/>
      <c r="DS125" s="885"/>
      <c r="DT125" s="885"/>
      <c r="DU125" s="885"/>
      <c r="DV125" s="886" t="s">
        <v>386</v>
      </c>
      <c r="DW125" s="886"/>
      <c r="DX125" s="886"/>
      <c r="DY125" s="886"/>
      <c r="DZ125" s="887"/>
    </row>
    <row r="126" spans="1:130" s="246" customFormat="1" ht="26.25" customHeight="1" thickBot="1" x14ac:dyDescent="0.2">
      <c r="A126" s="860"/>
      <c r="B126" s="861"/>
      <c r="C126" s="864" t="s">
        <v>484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477</v>
      </c>
      <c r="AB126" s="820"/>
      <c r="AC126" s="820"/>
      <c r="AD126" s="820"/>
      <c r="AE126" s="821"/>
      <c r="AF126" s="822" t="s">
        <v>474</v>
      </c>
      <c r="AG126" s="820"/>
      <c r="AH126" s="820"/>
      <c r="AI126" s="820"/>
      <c r="AJ126" s="821"/>
      <c r="AK126" s="822" t="s">
        <v>474</v>
      </c>
      <c r="AL126" s="820"/>
      <c r="AM126" s="820"/>
      <c r="AN126" s="820"/>
      <c r="AO126" s="821"/>
      <c r="AP126" s="867" t="s">
        <v>498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504</v>
      </c>
      <c r="CQ126" s="790"/>
      <c r="CR126" s="790"/>
      <c r="CS126" s="790"/>
      <c r="CT126" s="790"/>
      <c r="CU126" s="790"/>
      <c r="CV126" s="790"/>
      <c r="CW126" s="790"/>
      <c r="CX126" s="790"/>
      <c r="CY126" s="790"/>
      <c r="CZ126" s="790"/>
      <c r="DA126" s="790"/>
      <c r="DB126" s="790"/>
      <c r="DC126" s="790"/>
      <c r="DD126" s="790"/>
      <c r="DE126" s="790"/>
      <c r="DF126" s="791"/>
      <c r="DG126" s="856" t="s">
        <v>476</v>
      </c>
      <c r="DH126" s="857"/>
      <c r="DI126" s="857"/>
      <c r="DJ126" s="857"/>
      <c r="DK126" s="857"/>
      <c r="DL126" s="857" t="s">
        <v>476</v>
      </c>
      <c r="DM126" s="857"/>
      <c r="DN126" s="857"/>
      <c r="DO126" s="857"/>
      <c r="DP126" s="857"/>
      <c r="DQ126" s="857" t="s">
        <v>412</v>
      </c>
      <c r="DR126" s="857"/>
      <c r="DS126" s="857"/>
      <c r="DT126" s="857"/>
      <c r="DU126" s="857"/>
      <c r="DV126" s="834" t="s">
        <v>490</v>
      </c>
      <c r="DW126" s="834"/>
      <c r="DX126" s="834"/>
      <c r="DY126" s="834"/>
      <c r="DZ126" s="835"/>
    </row>
    <row r="127" spans="1:130" s="246" customFormat="1" ht="26.25" customHeight="1" x14ac:dyDescent="0.15">
      <c r="A127" s="862"/>
      <c r="B127" s="863"/>
      <c r="C127" s="881" t="s">
        <v>505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412</v>
      </c>
      <c r="AB127" s="820"/>
      <c r="AC127" s="820"/>
      <c r="AD127" s="820"/>
      <c r="AE127" s="821"/>
      <c r="AF127" s="822" t="s">
        <v>474</v>
      </c>
      <c r="AG127" s="820"/>
      <c r="AH127" s="820"/>
      <c r="AI127" s="820"/>
      <c r="AJ127" s="821"/>
      <c r="AK127" s="822" t="s">
        <v>386</v>
      </c>
      <c r="AL127" s="820"/>
      <c r="AM127" s="820"/>
      <c r="AN127" s="820"/>
      <c r="AO127" s="821"/>
      <c r="AP127" s="867" t="s">
        <v>412</v>
      </c>
      <c r="AQ127" s="868"/>
      <c r="AR127" s="868"/>
      <c r="AS127" s="868"/>
      <c r="AT127" s="869"/>
      <c r="AU127" s="282"/>
      <c r="AV127" s="282"/>
      <c r="AW127" s="282"/>
      <c r="AX127" s="884" t="s">
        <v>506</v>
      </c>
      <c r="AY127" s="852"/>
      <c r="AZ127" s="852"/>
      <c r="BA127" s="852"/>
      <c r="BB127" s="852"/>
      <c r="BC127" s="852"/>
      <c r="BD127" s="852"/>
      <c r="BE127" s="853"/>
      <c r="BF127" s="851" t="s">
        <v>507</v>
      </c>
      <c r="BG127" s="852"/>
      <c r="BH127" s="852"/>
      <c r="BI127" s="852"/>
      <c r="BJ127" s="852"/>
      <c r="BK127" s="852"/>
      <c r="BL127" s="853"/>
      <c r="BM127" s="851" t="s">
        <v>508</v>
      </c>
      <c r="BN127" s="852"/>
      <c r="BO127" s="852"/>
      <c r="BP127" s="852"/>
      <c r="BQ127" s="852"/>
      <c r="BR127" s="852"/>
      <c r="BS127" s="853"/>
      <c r="BT127" s="851" t="s">
        <v>509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510</v>
      </c>
      <c r="CQ127" s="790"/>
      <c r="CR127" s="790"/>
      <c r="CS127" s="790"/>
      <c r="CT127" s="790"/>
      <c r="CU127" s="790"/>
      <c r="CV127" s="790"/>
      <c r="CW127" s="790"/>
      <c r="CX127" s="790"/>
      <c r="CY127" s="790"/>
      <c r="CZ127" s="790"/>
      <c r="DA127" s="790"/>
      <c r="DB127" s="790"/>
      <c r="DC127" s="790"/>
      <c r="DD127" s="790"/>
      <c r="DE127" s="790"/>
      <c r="DF127" s="791"/>
      <c r="DG127" s="856" t="s">
        <v>477</v>
      </c>
      <c r="DH127" s="857"/>
      <c r="DI127" s="857"/>
      <c r="DJ127" s="857"/>
      <c r="DK127" s="857"/>
      <c r="DL127" s="857" t="s">
        <v>474</v>
      </c>
      <c r="DM127" s="857"/>
      <c r="DN127" s="857"/>
      <c r="DO127" s="857"/>
      <c r="DP127" s="857"/>
      <c r="DQ127" s="857" t="s">
        <v>474</v>
      </c>
      <c r="DR127" s="857"/>
      <c r="DS127" s="857"/>
      <c r="DT127" s="857"/>
      <c r="DU127" s="857"/>
      <c r="DV127" s="834" t="s">
        <v>477</v>
      </c>
      <c r="DW127" s="834"/>
      <c r="DX127" s="834"/>
      <c r="DY127" s="834"/>
      <c r="DZ127" s="835"/>
    </row>
    <row r="128" spans="1:130" s="246" customFormat="1" ht="26.25" customHeight="1" thickBot="1" x14ac:dyDescent="0.2">
      <c r="A128" s="836" t="s">
        <v>511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512</v>
      </c>
      <c r="X128" s="838"/>
      <c r="Y128" s="838"/>
      <c r="Z128" s="839"/>
      <c r="AA128" s="840">
        <v>543261</v>
      </c>
      <c r="AB128" s="841"/>
      <c r="AC128" s="841"/>
      <c r="AD128" s="841"/>
      <c r="AE128" s="842"/>
      <c r="AF128" s="843">
        <v>547827</v>
      </c>
      <c r="AG128" s="841"/>
      <c r="AH128" s="841"/>
      <c r="AI128" s="841"/>
      <c r="AJ128" s="842"/>
      <c r="AK128" s="843">
        <v>545747</v>
      </c>
      <c r="AL128" s="841"/>
      <c r="AM128" s="841"/>
      <c r="AN128" s="841"/>
      <c r="AO128" s="842"/>
      <c r="AP128" s="844"/>
      <c r="AQ128" s="845"/>
      <c r="AR128" s="845"/>
      <c r="AS128" s="845"/>
      <c r="AT128" s="846"/>
      <c r="AU128" s="282"/>
      <c r="AV128" s="282"/>
      <c r="AW128" s="282"/>
      <c r="AX128" s="847" t="s">
        <v>513</v>
      </c>
      <c r="AY128" s="848"/>
      <c r="AZ128" s="848"/>
      <c r="BA128" s="848"/>
      <c r="BB128" s="848"/>
      <c r="BC128" s="848"/>
      <c r="BD128" s="848"/>
      <c r="BE128" s="849"/>
      <c r="BF128" s="826" t="s">
        <v>474</v>
      </c>
      <c r="BG128" s="827"/>
      <c r="BH128" s="827"/>
      <c r="BI128" s="827"/>
      <c r="BJ128" s="827"/>
      <c r="BK128" s="827"/>
      <c r="BL128" s="850"/>
      <c r="BM128" s="826">
        <v>12.4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514</v>
      </c>
      <c r="CQ128" s="768"/>
      <c r="CR128" s="768"/>
      <c r="CS128" s="768"/>
      <c r="CT128" s="768"/>
      <c r="CU128" s="768"/>
      <c r="CV128" s="768"/>
      <c r="CW128" s="768"/>
      <c r="CX128" s="768"/>
      <c r="CY128" s="768"/>
      <c r="CZ128" s="768"/>
      <c r="DA128" s="768"/>
      <c r="DB128" s="768"/>
      <c r="DC128" s="768"/>
      <c r="DD128" s="768"/>
      <c r="DE128" s="768"/>
      <c r="DF128" s="769"/>
      <c r="DG128" s="830" t="s">
        <v>479</v>
      </c>
      <c r="DH128" s="831"/>
      <c r="DI128" s="831"/>
      <c r="DJ128" s="831"/>
      <c r="DK128" s="831"/>
      <c r="DL128" s="831" t="s">
        <v>490</v>
      </c>
      <c r="DM128" s="831"/>
      <c r="DN128" s="831"/>
      <c r="DO128" s="831"/>
      <c r="DP128" s="831"/>
      <c r="DQ128" s="831" t="s">
        <v>479</v>
      </c>
      <c r="DR128" s="831"/>
      <c r="DS128" s="831"/>
      <c r="DT128" s="831"/>
      <c r="DU128" s="831"/>
      <c r="DV128" s="832" t="s">
        <v>498</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515</v>
      </c>
      <c r="X129" s="817"/>
      <c r="Y129" s="817"/>
      <c r="Z129" s="818"/>
      <c r="AA129" s="819">
        <v>21372267</v>
      </c>
      <c r="AB129" s="820"/>
      <c r="AC129" s="820"/>
      <c r="AD129" s="820"/>
      <c r="AE129" s="821"/>
      <c r="AF129" s="822">
        <v>21255965</v>
      </c>
      <c r="AG129" s="820"/>
      <c r="AH129" s="820"/>
      <c r="AI129" s="820"/>
      <c r="AJ129" s="821"/>
      <c r="AK129" s="822">
        <v>21025494</v>
      </c>
      <c r="AL129" s="820"/>
      <c r="AM129" s="820"/>
      <c r="AN129" s="820"/>
      <c r="AO129" s="821"/>
      <c r="AP129" s="823"/>
      <c r="AQ129" s="824"/>
      <c r="AR129" s="824"/>
      <c r="AS129" s="824"/>
      <c r="AT129" s="825"/>
      <c r="AU129" s="284"/>
      <c r="AV129" s="284"/>
      <c r="AW129" s="284"/>
      <c r="AX129" s="789" t="s">
        <v>516</v>
      </c>
      <c r="AY129" s="790"/>
      <c r="AZ129" s="790"/>
      <c r="BA129" s="790"/>
      <c r="BB129" s="790"/>
      <c r="BC129" s="790"/>
      <c r="BD129" s="790"/>
      <c r="BE129" s="791"/>
      <c r="BF129" s="809" t="s">
        <v>418</v>
      </c>
      <c r="BG129" s="810"/>
      <c r="BH129" s="810"/>
      <c r="BI129" s="810"/>
      <c r="BJ129" s="810"/>
      <c r="BK129" s="810"/>
      <c r="BL129" s="811"/>
      <c r="BM129" s="809">
        <v>17.399999999999999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517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518</v>
      </c>
      <c r="X130" s="817"/>
      <c r="Y130" s="817"/>
      <c r="Z130" s="818"/>
      <c r="AA130" s="819">
        <v>4598769</v>
      </c>
      <c r="AB130" s="820"/>
      <c r="AC130" s="820"/>
      <c r="AD130" s="820"/>
      <c r="AE130" s="821"/>
      <c r="AF130" s="822">
        <v>4576381</v>
      </c>
      <c r="AG130" s="820"/>
      <c r="AH130" s="820"/>
      <c r="AI130" s="820"/>
      <c r="AJ130" s="821"/>
      <c r="AK130" s="822">
        <v>4431074</v>
      </c>
      <c r="AL130" s="820"/>
      <c r="AM130" s="820"/>
      <c r="AN130" s="820"/>
      <c r="AO130" s="821"/>
      <c r="AP130" s="823"/>
      <c r="AQ130" s="824"/>
      <c r="AR130" s="824"/>
      <c r="AS130" s="824"/>
      <c r="AT130" s="825"/>
      <c r="AU130" s="284"/>
      <c r="AV130" s="284"/>
      <c r="AW130" s="284"/>
      <c r="AX130" s="789" t="s">
        <v>519</v>
      </c>
      <c r="AY130" s="790"/>
      <c r="AZ130" s="790"/>
      <c r="BA130" s="790"/>
      <c r="BB130" s="790"/>
      <c r="BC130" s="790"/>
      <c r="BD130" s="790"/>
      <c r="BE130" s="791"/>
      <c r="BF130" s="792">
        <v>11.8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520</v>
      </c>
      <c r="X131" s="800"/>
      <c r="Y131" s="800"/>
      <c r="Z131" s="801"/>
      <c r="AA131" s="802">
        <v>16773498</v>
      </c>
      <c r="AB131" s="803"/>
      <c r="AC131" s="803"/>
      <c r="AD131" s="803"/>
      <c r="AE131" s="804"/>
      <c r="AF131" s="805">
        <v>16679584</v>
      </c>
      <c r="AG131" s="803"/>
      <c r="AH131" s="803"/>
      <c r="AI131" s="803"/>
      <c r="AJ131" s="804"/>
      <c r="AK131" s="805">
        <v>16594420</v>
      </c>
      <c r="AL131" s="803"/>
      <c r="AM131" s="803"/>
      <c r="AN131" s="803"/>
      <c r="AO131" s="804"/>
      <c r="AP131" s="806"/>
      <c r="AQ131" s="807"/>
      <c r="AR131" s="807"/>
      <c r="AS131" s="807"/>
      <c r="AT131" s="808"/>
      <c r="AU131" s="284"/>
      <c r="AV131" s="284"/>
      <c r="AW131" s="284"/>
      <c r="AX131" s="767" t="s">
        <v>521</v>
      </c>
      <c r="AY131" s="768"/>
      <c r="AZ131" s="768"/>
      <c r="BA131" s="768"/>
      <c r="BB131" s="768"/>
      <c r="BC131" s="768"/>
      <c r="BD131" s="768"/>
      <c r="BE131" s="769"/>
      <c r="BF131" s="770">
        <v>15.4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522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523</v>
      </c>
      <c r="W132" s="780"/>
      <c r="X132" s="780"/>
      <c r="Y132" s="780"/>
      <c r="Z132" s="781"/>
      <c r="AA132" s="782">
        <v>12.64326022</v>
      </c>
      <c r="AB132" s="783"/>
      <c r="AC132" s="783"/>
      <c r="AD132" s="783"/>
      <c r="AE132" s="784"/>
      <c r="AF132" s="785">
        <v>11.37175843</v>
      </c>
      <c r="AG132" s="783"/>
      <c r="AH132" s="783"/>
      <c r="AI132" s="783"/>
      <c r="AJ132" s="784"/>
      <c r="AK132" s="785">
        <v>11.468379130000001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524</v>
      </c>
      <c r="W133" s="759"/>
      <c r="X133" s="759"/>
      <c r="Y133" s="759"/>
      <c r="Z133" s="760"/>
      <c r="AA133" s="761">
        <v>12.9</v>
      </c>
      <c r="AB133" s="762"/>
      <c r="AC133" s="762"/>
      <c r="AD133" s="762"/>
      <c r="AE133" s="763"/>
      <c r="AF133" s="761">
        <v>12.4</v>
      </c>
      <c r="AG133" s="762"/>
      <c r="AH133" s="762"/>
      <c r="AI133" s="762"/>
      <c r="AJ133" s="763"/>
      <c r="AK133" s="761">
        <v>11.8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WQZPF05q57poA7DOKDxZeasGXEAuLYYtoZT9U5vLj43HVlMmuscUckdTyCSc8eq8XmF78pN1IqlEdouZRubbxA==" saltValue="X8V+w0tWAPFjIw9Aaplo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85" zoomScaleNormal="85" zoomScaleSheetLayoutView="85" workbookViewId="0">
      <selection activeCell="BB50" sqref="BB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H5UwFEfDbYxFoaEkHKNvms2ylLo7+OAtOytNb83ftRz4z0aDN1X0A4USVN6YhIUj25MkZLkjinbMQVobVdnEg==" saltValue="zEGR9UTEA1wka9CDOJjh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52" zoomScale="85" zoomScaleNormal="85" zoomScaleSheetLayoutView="55" workbookViewId="0">
      <selection activeCell="AZ33" sqref="AZ33"/>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hEGjkyIhXb3f/3kA42TbszTjxWlZb/jxqRbvVm39HQOU/KzSkNC9IsJL8rEAxP4eFUZO5QzQDzPIUUok1Xi+A==" saltValue="zq7koT/0EegR8jiZ64En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Z33" sqref="AZ33"/>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528</v>
      </c>
      <c r="AP7" s="303"/>
      <c r="AQ7" s="304" t="s">
        <v>529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530</v>
      </c>
      <c r="AQ8" s="310" t="s">
        <v>531</v>
      </c>
      <c r="AR8" s="311" t="s">
        <v>532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533</v>
      </c>
      <c r="AL9" s="1188"/>
      <c r="AM9" s="1188"/>
      <c r="AN9" s="1189"/>
      <c r="AO9" s="312">
        <v>4276387</v>
      </c>
      <c r="AP9" s="312">
        <v>55603</v>
      </c>
      <c r="AQ9" s="313">
        <v>62647</v>
      </c>
      <c r="AR9" s="314">
        <v>-11.2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534</v>
      </c>
      <c r="AL10" s="1188"/>
      <c r="AM10" s="1188"/>
      <c r="AN10" s="1189"/>
      <c r="AO10" s="315">
        <v>718091</v>
      </c>
      <c r="AP10" s="315">
        <v>9337</v>
      </c>
      <c r="AQ10" s="316">
        <v>5968</v>
      </c>
      <c r="AR10" s="317">
        <v>56.5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535</v>
      </c>
      <c r="AL11" s="1188"/>
      <c r="AM11" s="1188"/>
      <c r="AN11" s="1189"/>
      <c r="AO11" s="315">
        <v>981994</v>
      </c>
      <c r="AP11" s="315">
        <v>12768</v>
      </c>
      <c r="AQ11" s="316">
        <v>5863</v>
      </c>
      <c r="AR11" s="317">
        <v>117.8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536</v>
      </c>
      <c r="AL12" s="1188"/>
      <c r="AM12" s="1188"/>
      <c r="AN12" s="1189"/>
      <c r="AO12" s="315">
        <v>258141</v>
      </c>
      <c r="AP12" s="315">
        <v>3356</v>
      </c>
      <c r="AQ12" s="316">
        <v>1312</v>
      </c>
      <c r="AR12" s="317">
        <v>155.80000000000001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537</v>
      </c>
      <c r="AL13" s="1188"/>
      <c r="AM13" s="1188"/>
      <c r="AN13" s="1189"/>
      <c r="AO13" s="315" t="s">
        <v>538</v>
      </c>
      <c r="AP13" s="315" t="s">
        <v>538</v>
      </c>
      <c r="AQ13" s="316">
        <v>0</v>
      </c>
      <c r="AR13" s="317" t="s">
        <v>538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539</v>
      </c>
      <c r="AL14" s="1188"/>
      <c r="AM14" s="1188"/>
      <c r="AN14" s="1189"/>
      <c r="AO14" s="315">
        <v>313950</v>
      </c>
      <c r="AP14" s="315">
        <v>4082</v>
      </c>
      <c r="AQ14" s="316">
        <v>2308</v>
      </c>
      <c r="AR14" s="317">
        <v>76.900000000000006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540</v>
      </c>
      <c r="AL15" s="1188"/>
      <c r="AM15" s="1188"/>
      <c r="AN15" s="1189"/>
      <c r="AO15" s="315">
        <v>90249</v>
      </c>
      <c r="AP15" s="315">
        <v>1173</v>
      </c>
      <c r="AQ15" s="316">
        <v>1635</v>
      </c>
      <c r="AR15" s="317">
        <v>-28.3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541</v>
      </c>
      <c r="AL16" s="1191"/>
      <c r="AM16" s="1191"/>
      <c r="AN16" s="1192"/>
      <c r="AO16" s="315">
        <v>-344743</v>
      </c>
      <c r="AP16" s="315">
        <v>-4482</v>
      </c>
      <c r="AQ16" s="316">
        <v>-5106</v>
      </c>
      <c r="AR16" s="317">
        <v>-12.2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186</v>
      </c>
      <c r="AL17" s="1191"/>
      <c r="AM17" s="1191"/>
      <c r="AN17" s="1192"/>
      <c r="AO17" s="315">
        <v>6294069</v>
      </c>
      <c r="AP17" s="315">
        <v>81838</v>
      </c>
      <c r="AQ17" s="316">
        <v>74627</v>
      </c>
      <c r="AR17" s="317">
        <v>9.6999999999999993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546</v>
      </c>
      <c r="AL21" s="1185"/>
      <c r="AM21" s="1185"/>
      <c r="AN21" s="1186"/>
      <c r="AO21" s="327">
        <v>6.12</v>
      </c>
      <c r="AP21" s="328">
        <v>7.32</v>
      </c>
      <c r="AQ21" s="329">
        <v>-1.2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547</v>
      </c>
      <c r="AL22" s="1185"/>
      <c r="AM22" s="1185"/>
      <c r="AN22" s="1186"/>
      <c r="AO22" s="332">
        <v>99.4</v>
      </c>
      <c r="AP22" s="333">
        <v>98.6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528</v>
      </c>
      <c r="AP30" s="303"/>
      <c r="AQ30" s="304" t="s">
        <v>529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530</v>
      </c>
      <c r="AQ31" s="310" t="s">
        <v>531</v>
      </c>
      <c r="AR31" s="311" t="s">
        <v>532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551</v>
      </c>
      <c r="AL32" s="1176"/>
      <c r="AM32" s="1176"/>
      <c r="AN32" s="1177"/>
      <c r="AO32" s="342">
        <v>3414439</v>
      </c>
      <c r="AP32" s="342">
        <v>44396</v>
      </c>
      <c r="AQ32" s="343">
        <v>39505</v>
      </c>
      <c r="AR32" s="344">
        <v>12.4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552</v>
      </c>
      <c r="AL33" s="1176"/>
      <c r="AM33" s="1176"/>
      <c r="AN33" s="1177"/>
      <c r="AO33" s="342" t="s">
        <v>538</v>
      </c>
      <c r="AP33" s="342" t="s">
        <v>538</v>
      </c>
      <c r="AQ33" s="343" t="s">
        <v>538</v>
      </c>
      <c r="AR33" s="344" t="s">
        <v>538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553</v>
      </c>
      <c r="AL34" s="1176"/>
      <c r="AM34" s="1176"/>
      <c r="AN34" s="1177"/>
      <c r="AO34" s="342">
        <v>33333</v>
      </c>
      <c r="AP34" s="342">
        <v>433</v>
      </c>
      <c r="AQ34" s="343">
        <v>56</v>
      </c>
      <c r="AR34" s="344">
        <v>673.2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554</v>
      </c>
      <c r="AL35" s="1176"/>
      <c r="AM35" s="1176"/>
      <c r="AN35" s="1177"/>
      <c r="AO35" s="342">
        <v>3170660</v>
      </c>
      <c r="AP35" s="342">
        <v>41226</v>
      </c>
      <c r="AQ35" s="343">
        <v>13645</v>
      </c>
      <c r="AR35" s="344">
        <v>202.1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555</v>
      </c>
      <c r="AL36" s="1176"/>
      <c r="AM36" s="1176"/>
      <c r="AN36" s="1177"/>
      <c r="AO36" s="342">
        <v>261500</v>
      </c>
      <c r="AP36" s="342">
        <v>3400</v>
      </c>
      <c r="AQ36" s="343">
        <v>1726</v>
      </c>
      <c r="AR36" s="344">
        <v>97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556</v>
      </c>
      <c r="AL37" s="1176"/>
      <c r="AM37" s="1176"/>
      <c r="AN37" s="1177"/>
      <c r="AO37" s="342" t="s">
        <v>538</v>
      </c>
      <c r="AP37" s="342" t="s">
        <v>538</v>
      </c>
      <c r="AQ37" s="343">
        <v>663</v>
      </c>
      <c r="AR37" s="344" t="s">
        <v>538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557</v>
      </c>
      <c r="AL38" s="1179"/>
      <c r="AM38" s="1179"/>
      <c r="AN38" s="1180"/>
      <c r="AO38" s="345" t="s">
        <v>538</v>
      </c>
      <c r="AP38" s="345" t="s">
        <v>538</v>
      </c>
      <c r="AQ38" s="346">
        <v>1</v>
      </c>
      <c r="AR38" s="334" t="s">
        <v>538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558</v>
      </c>
      <c r="AL39" s="1179"/>
      <c r="AM39" s="1179"/>
      <c r="AN39" s="1180"/>
      <c r="AO39" s="342">
        <v>-545747</v>
      </c>
      <c r="AP39" s="342">
        <v>-7096</v>
      </c>
      <c r="AQ39" s="343">
        <v>-5573</v>
      </c>
      <c r="AR39" s="344">
        <v>27.3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559</v>
      </c>
      <c r="AL40" s="1176"/>
      <c r="AM40" s="1176"/>
      <c r="AN40" s="1177"/>
      <c r="AO40" s="342">
        <v>-4431074</v>
      </c>
      <c r="AP40" s="342">
        <v>-57615</v>
      </c>
      <c r="AQ40" s="343">
        <v>-36518</v>
      </c>
      <c r="AR40" s="344">
        <v>57.8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298</v>
      </c>
      <c r="AL41" s="1182"/>
      <c r="AM41" s="1182"/>
      <c r="AN41" s="1183"/>
      <c r="AO41" s="342">
        <v>1903111</v>
      </c>
      <c r="AP41" s="342">
        <v>24745</v>
      </c>
      <c r="AQ41" s="343">
        <v>13504</v>
      </c>
      <c r="AR41" s="344">
        <v>83.2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528</v>
      </c>
      <c r="AN49" s="1170" t="s">
        <v>563</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564</v>
      </c>
      <c r="AO50" s="359" t="s">
        <v>565</v>
      </c>
      <c r="AP50" s="360" t="s">
        <v>566</v>
      </c>
      <c r="AQ50" s="361" t="s">
        <v>567</v>
      </c>
      <c r="AR50" s="362" t="s">
        <v>568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569</v>
      </c>
      <c r="AL51" s="355"/>
      <c r="AM51" s="363">
        <v>2786455</v>
      </c>
      <c r="AN51" s="364">
        <v>35119</v>
      </c>
      <c r="AO51" s="365">
        <v>15.4</v>
      </c>
      <c r="AP51" s="366">
        <v>57944</v>
      </c>
      <c r="AQ51" s="367">
        <v>3</v>
      </c>
      <c r="AR51" s="368">
        <v>12.4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570</v>
      </c>
      <c r="AM52" s="371">
        <v>1343980</v>
      </c>
      <c r="AN52" s="372">
        <v>16939</v>
      </c>
      <c r="AO52" s="373">
        <v>65.7</v>
      </c>
      <c r="AP52" s="374">
        <v>29326</v>
      </c>
      <c r="AQ52" s="375">
        <v>8.8000000000000007</v>
      </c>
      <c r="AR52" s="376">
        <v>56.9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571</v>
      </c>
      <c r="AL53" s="355"/>
      <c r="AM53" s="363">
        <v>2568791</v>
      </c>
      <c r="AN53" s="364">
        <v>32594</v>
      </c>
      <c r="AO53" s="365">
        <v>-7.2</v>
      </c>
      <c r="AP53" s="366">
        <v>54227</v>
      </c>
      <c r="AQ53" s="367">
        <v>-6.4</v>
      </c>
      <c r="AR53" s="368">
        <v>-0.8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570</v>
      </c>
      <c r="AM54" s="371">
        <v>1456717</v>
      </c>
      <c r="AN54" s="372">
        <v>18483</v>
      </c>
      <c r="AO54" s="373">
        <v>9.1</v>
      </c>
      <c r="AP54" s="374">
        <v>29694</v>
      </c>
      <c r="AQ54" s="375">
        <v>1.3</v>
      </c>
      <c r="AR54" s="376">
        <v>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572</v>
      </c>
      <c r="AL55" s="355"/>
      <c r="AM55" s="363">
        <v>4822434</v>
      </c>
      <c r="AN55" s="364">
        <v>61644</v>
      </c>
      <c r="AO55" s="365">
        <v>89.1</v>
      </c>
      <c r="AP55" s="366">
        <v>57295</v>
      </c>
      <c r="AQ55" s="367">
        <v>5.7</v>
      </c>
      <c r="AR55" s="368">
        <v>83.4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570</v>
      </c>
      <c r="AM56" s="371">
        <v>3231356</v>
      </c>
      <c r="AN56" s="372">
        <v>41305</v>
      </c>
      <c r="AO56" s="373">
        <v>123.5</v>
      </c>
      <c r="AP56" s="374">
        <v>32771</v>
      </c>
      <c r="AQ56" s="375">
        <v>10.4</v>
      </c>
      <c r="AR56" s="376">
        <v>113.1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573</v>
      </c>
      <c r="AL57" s="355"/>
      <c r="AM57" s="363">
        <v>3163340</v>
      </c>
      <c r="AN57" s="364">
        <v>40818</v>
      </c>
      <c r="AO57" s="365">
        <v>-33.799999999999997</v>
      </c>
      <c r="AP57" s="366">
        <v>54110</v>
      </c>
      <c r="AQ57" s="367">
        <v>-5.6</v>
      </c>
      <c r="AR57" s="368">
        <v>-28.2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570</v>
      </c>
      <c r="AM58" s="371">
        <v>1523844</v>
      </c>
      <c r="AN58" s="372">
        <v>19663</v>
      </c>
      <c r="AO58" s="373">
        <v>-52.4</v>
      </c>
      <c r="AP58" s="374">
        <v>30620</v>
      </c>
      <c r="AQ58" s="375">
        <v>-6.6</v>
      </c>
      <c r="AR58" s="376">
        <v>-45.8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574</v>
      </c>
      <c r="AL59" s="355"/>
      <c r="AM59" s="363">
        <v>3298043</v>
      </c>
      <c r="AN59" s="364">
        <v>42882</v>
      </c>
      <c r="AO59" s="365">
        <v>5.0999999999999996</v>
      </c>
      <c r="AP59" s="366">
        <v>54684</v>
      </c>
      <c r="AQ59" s="367">
        <v>1.1000000000000001</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570</v>
      </c>
      <c r="AM60" s="371">
        <v>1730093</v>
      </c>
      <c r="AN60" s="372">
        <v>22495</v>
      </c>
      <c r="AO60" s="373">
        <v>14.4</v>
      </c>
      <c r="AP60" s="374">
        <v>32829</v>
      </c>
      <c r="AQ60" s="375">
        <v>7.2</v>
      </c>
      <c r="AR60" s="376">
        <v>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575</v>
      </c>
      <c r="AL61" s="377"/>
      <c r="AM61" s="378">
        <v>3327813</v>
      </c>
      <c r="AN61" s="379">
        <v>42611</v>
      </c>
      <c r="AO61" s="380">
        <v>13.7</v>
      </c>
      <c r="AP61" s="381">
        <v>55652</v>
      </c>
      <c r="AQ61" s="382">
        <v>-0.4</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570</v>
      </c>
      <c r="AM62" s="371">
        <v>1857198</v>
      </c>
      <c r="AN62" s="372">
        <v>23777</v>
      </c>
      <c r="AO62" s="373">
        <v>32.1</v>
      </c>
      <c r="AP62" s="374">
        <v>31048</v>
      </c>
      <c r="AQ62" s="375">
        <v>4.2</v>
      </c>
      <c r="AR62" s="376">
        <v>27.9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o9CjKVAO22PyAOdjDaI+ma7N30FaFHjiLGW2Cfb/ZWFfXWjR4UyBQCzP86q7KIZ8Y4qjrPXLHLkzupjOlSkxQ==" saltValue="qwws4gGaYo8uBgZOme41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70" zoomScaleNormal="70" zoomScaleSheetLayoutView="55" workbookViewId="0">
      <selection activeCell="AZ33" sqref="AZ3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aFaRv2nd/L4twF+el5ZpeSBhHcZI2pRWSFiSqCTuXGRIWduGAR9VzVPln336abJg7wykIsHg9r0zVagEexWA==" saltValue="gKNAytUMIDufWPLqj5si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0" zoomScaleNormal="70" zoomScaleSheetLayoutView="55" workbookViewId="0">
      <selection activeCell="AZ33" sqref="AZ3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yA3wEYIl6G5NOO41wD+bX+cA5Qrj0+tKtmOv1URD9Sk/S4MlqFZYYOt0yHn8ZdulMHlje0OpM6MbbEHd9fmeg==" saltValue="KuYCMY5IjQZD3II1trJ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election activeCell="E45" sqref="E45:E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93" t="s">
        <v>3</v>
      </c>
      <c r="D47" s="1193"/>
      <c r="E47" s="1194"/>
      <c r="F47" s="11">
        <v>30.94</v>
      </c>
      <c r="G47" s="12">
        <v>34.799999999999997</v>
      </c>
      <c r="H47" s="12">
        <v>37.56</v>
      </c>
      <c r="I47" s="12">
        <v>39.75</v>
      </c>
      <c r="J47" s="13">
        <v>33.18</v>
      </c>
    </row>
    <row r="48" spans="2:10" ht="57.75" customHeight="1" x14ac:dyDescent="0.15">
      <c r="B48" s="14"/>
      <c r="C48" s="1195" t="s">
        <v>4</v>
      </c>
      <c r="D48" s="1195"/>
      <c r="E48" s="1196"/>
      <c r="F48" s="15">
        <v>4.3600000000000003</v>
      </c>
      <c r="G48" s="16">
        <v>6.09</v>
      </c>
      <c r="H48" s="16">
        <v>3.57</v>
      </c>
      <c r="I48" s="16">
        <v>3.07</v>
      </c>
      <c r="J48" s="17">
        <v>3.21</v>
      </c>
    </row>
    <row r="49" spans="2:10" ht="57.75" customHeight="1" thickBot="1" x14ac:dyDescent="0.2">
      <c r="B49" s="18"/>
      <c r="C49" s="1197" t="s">
        <v>5</v>
      </c>
      <c r="D49" s="1197"/>
      <c r="E49" s="1198"/>
      <c r="F49" s="19">
        <v>1.64</v>
      </c>
      <c r="G49" s="20">
        <v>5.97</v>
      </c>
      <c r="H49" s="20" t="s">
        <v>584</v>
      </c>
      <c r="I49" s="20">
        <v>1.46</v>
      </c>
      <c r="J49" s="21" t="s">
        <v>585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2A2DR/n1NMLBb5NLlh1BLkLABn2sYeybMadrfV0Ao9QRL9TEtQfLs8Bp/2M4gbsiNv59wLelpl/QoQwV/oHkw==" saltValue="e8D5vHYujI4dJDu3QfFK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石家 和也</cp:lastModifiedBy>
  <cp:lastPrinted>2020-03-11T05:50:10Z</cp:lastPrinted>
  <dcterms:created xsi:type="dcterms:W3CDTF">2020-02-10T04:53:37Z</dcterms:created>
  <dcterms:modified xsi:type="dcterms:W3CDTF">2020-09-16T09:50:25Z</dcterms:modified>
  <cp:category/>
</cp:coreProperties>
</file>