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1\総務課\財政係\【決算統計】\■財政状況資料集\H30決算\県回答\"/>
    </mc:Choice>
  </mc:AlternateContent>
  <bookViews>
    <workbookView xWindow="0" yWindow="0" windowWidth="19200" windowHeight="113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<sst xmlns="http://schemas.openxmlformats.org/spreadsheetml/2006/main" count="1048" uniqueCount="613">
  <si>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</si>
  <si>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</si>
  <si>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</si>
  <si>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</si>
  <si>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</si>
  <si>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</si>
  <si>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</si>
  <si>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</si>
  <si>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</si>
  <si>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</si>
  <si>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</si>
  <si>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</si>
  <si>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</si>
  <si>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</si>
  <si>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</si>
  <si>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</si>
  <si>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</si>
  <si>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</si>
  <si>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</si>
  <si>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</si>
  <si>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</si>
  <si>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</si>
  <si>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</si>
  <si>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</si>
  <si>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</si>
  <si>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</si>
  <si>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</si>
  <si>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</si>
  <si>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</si>
  <si>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</si>
  <si>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</si>
  <si>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</si>
  <si>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</si>
  <si>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</si>
  <si>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</si>
  <si>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</si>
  <si>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</si>
  <si>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</si>
  <si>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</si>
  <si>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</si>
  <si>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</si>
  <si>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</si>
  <si>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</si>
  <si>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</si>
  <si>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</si>
  <si>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</si>
  <si>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</si>
  <si>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</si>
  <si>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</si>
  <si>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</si>
  <si>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</si>
  <si>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</si>
  <si>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</si>
  <si>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</si>
  <si>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</si>
  <si>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</si>
  <si>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</si>
  <si>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</si>
  <si>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</si>
  <si>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</si>
  <si>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</si>
  <si>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</si>
  <si>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</si>
  <si>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</si>
  <si>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</si>
  <si>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</si>
  <si>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</si>
  <si>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</si>
  <si>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</si>
  <si>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</si>
  <si>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</si>
  <si>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</si>
  <si>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</si>
  <si>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</si>
  <si>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</si>
  <si>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</si>
  <si>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</si>
  <si>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</si>
  <si>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</si>
  <si>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</si>
  <si>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</si>
  <si>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</si>
  <si>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</si>
  <si>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</si>
  <si>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</si>
  <si>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</si>
  <si>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</si>
  <si>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</si>
  <si>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</si>
  <si>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</si>
  <si>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</si>
  <si>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</si>
  <si>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</si>
  <si>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</si>
  <si>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</si>
  <si>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</si>
  <si>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</si>
  <si>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</si>
  <si>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</si>
  <si>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</si>
  <si>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</si>
  <si>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</si>
  <si>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</si>
  <si>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</si>
  <si>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</si>
  <si>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</si>
  <si>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</si>
  <si>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</si>
  <si>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</si>
  <si>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</si>
  <si>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</si>
  <si>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</si>
  <si>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</si>
  <si>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</si>
  <si>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</si>
  <si>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</si>
  <si>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</si>
  <si>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</si>
  <si>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</si>
  <si>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</si>
  <si>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</si>
  <si>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</si>
  <si>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</si>
  <si>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</si>
  <si>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</si>
  <si>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</si>
  <si>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</si>
  <si>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</si>
  <si>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</si>
  <si>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</si>
  <si>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</si>
  <si>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</si>
  <si>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</si>
  <si>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</si>
  <si>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</si>
  <si>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</si>
  <si>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</si>
  <si>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</si>
  <si>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</si>
  <si>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</si>
  <si>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</si>
  <si>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</si>
  <si>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</si>
  <si>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</si>
  <si>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</si>
  <si>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</si>
  <si>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</si>
  <si>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</si>
  <si>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</si>
  <si>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</si>
  <si>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</si>
  <si>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</si>
  <si>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</si>
  <si>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</si>
  <si>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</si>
  <si>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</si>
  <si>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</si>
  <si>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</si>
  <si>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</si>
  <si>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</si>
  <si>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</si>
  <si>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</si>
  <si>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</si>
  <si>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</si>
  <si>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</si>
  <si>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</si>
  <si>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</si>
  <si>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</si>
  <si>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</si>
  <si>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</si>
  <si>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</si>
  <si>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</si>
  <si>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</si>
  <si>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</si>
  <si>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</si>
  <si>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</si>
  <si>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</si>
  <si>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</si>
  <si>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</si>
  <si>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</si>
  <si>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</si>
  <si>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</si>
  <si>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</si>
  <si>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</si>
  <si>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</si>
  <si>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</si>
  <si>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</si>
  <si>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</si>
  <si>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</si>
  <si>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</si>
  <si>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</si>
  <si>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</si>
  <si>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</si>
  <si>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</si>
  <si>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</si>
  <si>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</si>
  <si>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</si>
  <si>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</si>
  <si>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</si>
  <si>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</si>
  <si>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</si>
  <si>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</si>
  <si>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</si>
  <si>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</si>
  <si>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</si>
  <si>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</si>
  <si>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</si>
  <si>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</si>
  <si>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</si>
  <si>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</si>
  <si>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</si>
  <si>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</si>
  <si>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</si>
  <si>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</si>
  <si>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</si>
  <si>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</si>
  <si>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</si>
  <si>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</si>
  <si>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</si>
  <si>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兵庫県新温泉町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</si>
  <si>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</si>
  <si>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</si>
  <si>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</si>
  <si>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</si>
  <si>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</si>
  <si>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</si>
  <si>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</si>
  <si>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</si>
  <si>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</si>
  <si>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</si>
  <si>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</si>
  <si>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</si>
  <si>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</si>
  <si>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</si>
  <si>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</si>
  <si>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</si>
  <si>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</si>
  <si>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</si>
  <si>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</si>
  <si>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</si>
  <si>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</si>
  <si>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</si>
  <si>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</si>
  <si>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</si>
  <si>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</si>
  <si>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</si>
  <si>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</si>
  <si>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</si>
  <si>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</si>
  <si>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</si>
  <si>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</si>
  <si>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</si>
  <si>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</si>
  <si>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</si>
  <si>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</si>
  <si>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</si>
  <si>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</si>
  <si>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</si>
  <si>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</si>
  <si>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</si>
  <si>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</si>
  <si>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</si>
  <si>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</si>
  <si>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</si>
  <si>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</si>
  <si>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</si>
  <si>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</si>
  <si>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</si>
  <si>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</si>
  <si>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</si>
  <si>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</si>
  <si>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</si>
  <si>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</si>
  <si>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</si>
  <si>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</si>
  <si>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</si>
  <si>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</si>
  <si>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</si>
  <si>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</si>
  <si>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</si>
  <si>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</si>
  <si>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</si>
  <si>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</si>
  <si>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</si>
  <si>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</si>
  <si>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</si>
  <si>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</si>
  <si>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</si>
  <si>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</si>
  <si>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</si>
  <si>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</si>
  <si>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</si>
  <si>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</si>
  <si>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</si>
  <si>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</si>
  <si>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</si>
  <si>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</si>
  <si>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</si>
  <si>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</si>
  <si>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</si>
  <si>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</si>
  <si>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</si>
  <si>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</si>
  <si>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</si>
  <si>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</si>
  <si>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</si>
  <si>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</si>
  <si>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</si>
  <si>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</si>
  <si>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</si>
  <si>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</si>
  <si>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</si>
  <si>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</si>
  <si>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</si>
  <si>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</si>
  <si>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</si>
  <si>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</si>
  <si>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</si>
  <si>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</si>
  <si>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</si>
  <si>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</si>
  <si>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</si>
  <si>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</si>
  <si>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</si>
  <si>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</si>
  <si>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</si>
  <si>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</si>
  <si>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</si>
  <si>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</si>
  <si>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</si>
  <si>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</si>
  <si>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</si>
  <si>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</si>
  <si>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</si>
  <si>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</si>
  <si>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</si>
  <si>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</si>
  <si>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</si>
  <si>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</si>
  <si>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</si>
  <si>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</si>
  <si>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</si>
  <si>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</si>
  <si>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</si>
  <si>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</si>
  <si>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</si>
  <si>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</si>
  <si>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</si>
  <si>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</si>
  <si>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</si>
  <si>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</si>
  <si>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</si>
  <si>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</si>
  <si>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</si>
  <si>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</si>
  <si>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</si>
  <si>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</si>
  <si>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</si>
  <si>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</si>
  <si>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</si>
  <si>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</si>
  <si>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</si>
  <si>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</si>
  <si>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</si>
  <si>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</si>
  <si>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</si>
  <si>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</si>
  <si>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</si>
  <si>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</si>
  <si>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</si>
  <si>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兵庫県新温泉町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</si>
  <si>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</si>
  <si>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</si>
  <si>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</si>
  <si>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</si>
  <si>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</si>
  <si>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</si>
  <si>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</si>
  <si>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</si>
  <si>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</si>
  <si>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</si>
  <si>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</si>
  <si>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</si>
  <si>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</si>
  <si>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</si>
  <si>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</si>
  <si>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</si>
  <si>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</si>
  <si>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</si>
  <si>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</si>
  <si>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</si>
  <si>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</si>
  <si>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</si>
  <si>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</si>
  <si>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</si>
  <si>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</si>
  <si>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</si>
  <si>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</si>
  <si>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</si>
  <si>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</si>
  <si>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</si>
  <si>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</si>
  <si>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</si>
  <si>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</si>
  <si>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</si>
  <si>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</si>
  <si>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</si>
  <si>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</si>
  <si>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</si>
  <si>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</si>
  <si>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</si>
  <si>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</si>
  <si>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</si>
  <si>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</si>
  <si>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</si>
  <si>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公立浜坂病院事業会計</t>
    <phoneticPr fontId="5"/>
  </si>
  <si>
    <t>法適用企業</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</si>
  <si>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</si>
  <si>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</si>
  <si>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</si>
  <si>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</si>
  <si>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</si>
  <si>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</si>
  <si>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</si>
  <si>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</si>
  <si>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</si>
  <si>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</si>
  <si>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</si>
  <si>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</si>
  <si>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</si>
  <si>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</si>
  <si>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</si>
  <si>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</si>
  <si>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</si>
  <si>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</si>
  <si>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</si>
  <si>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</si>
  <si>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</si>
  <si>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</si>
  <si>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</si>
  <si>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</si>
  <si>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</si>
  <si>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</si>
  <si>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</si>
  <si>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</si>
  <si>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</si>
  <si>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</si>
  <si>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</si>
  <si>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</si>
  <si>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</si>
  <si>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</si>
  <si>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</si>
  <si>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</si>
  <si>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</si>
  <si>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</si>
  <si>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</si>
  <si>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</si>
  <si>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</si>
  <si>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</si>
  <si>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</si>
  <si>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</si>
  <si>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</si>
  <si>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</si>
  <si>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</si>
  <si>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</si>
  <si>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</si>
  <si>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</si>
  <si>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</si>
  <si>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</si>
  <si>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</si>
  <si>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</si>
  <si>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</si>
  <si>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</si>
  <si>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</si>
  <si>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</si>
  <si>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</si>
  <si>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</si>
  <si>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</si>
  <si>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</si>
  <si>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</si>
  <si>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</si>
  <si>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</si>
  <si>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</si>
  <si>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</si>
  <si>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</si>
  <si>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</si>
  <si>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</si>
  <si>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公立浜坂病院事業会計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</si>
  <si>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</si>
  <si>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</si>
  <si>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</si>
  <si>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</si>
  <si>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</si>
  <si>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</si>
  <si>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</si>
  <si>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</si>
  <si>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</si>
  <si>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</si>
  <si>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</si>
  <si>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</si>
  <si>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</si>
  <si>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</si>
  <si>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</si>
  <si>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</si>
  <si>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</si>
  <si>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</si>
  <si>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</si>
  <si>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</si>
  <si>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</si>
  <si>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</si>
  <si>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</si>
  <si>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</si>
  <si>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</si>
  <si>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</si>
  <si>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</si>
  <si>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</si>
  <si>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</si>
  <si>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</si>
  <si>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</si>
  <si>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</si>
  <si>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</si>
  <si>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</si>
  <si>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</si>
  <si>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</si>
  <si>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</si>
  <si>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</si>
  <si>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</si>
  <si>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</si>
  <si>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</si>
  <si>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</si>
  <si>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</si>
  <si>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</si>
  <si>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</si>
  <si>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</si>
  <si>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</si>
  <si>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</si>
  <si>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</si>
  <si>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</si>
  <si>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</si>
  <si>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</si>
  <si>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</si>
  <si>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</si>
  <si>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</si>
  <si>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</si>
  <si>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</si>
  <si>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</si>
  <si>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</si>
  <si>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</si>
  <si>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</si>
  <si>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</si>
  <si>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</si>
  <si>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</si>
  <si>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</si>
  <si>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</si>
  <si>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</si>
  <si>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</si>
  <si>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</si>
  <si>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</si>
  <si>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</si>
  <si>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</si>
  <si>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</si>
  <si>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</si>
  <si>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</si>
  <si>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</si>
  <si>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</si>
  <si>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</si>
  <si>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</si>
  <si>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</si>
  <si>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</si>
  <si>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</si>
  <si>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</si>
  <si>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</si>
  <si>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</si>
  <si>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</si>
  <si>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</si>
  <si>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</si>
  <si>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</si>
  <si>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</si>
  <si>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6.95</t>
  </si>
  <si>
    <t>▲ 7.45</t>
  </si>
  <si>
    <t>▲ 10.41</t>
  </si>
  <si>
    <t>浜坂地区残土処分場事業特別会計</t>
  </si>
  <si>
    <t>▲ 0.00</t>
  </si>
  <si>
    <t>▲ 1.29</t>
  </si>
  <si>
    <t>▲ 1.88</t>
  </si>
  <si>
    <t>水道事業会計</t>
  </si>
  <si>
    <t>一般会計</t>
  </si>
  <si>
    <t>下水道事業会計</t>
  </si>
  <si>
    <t>公立浜坂病院事業会計</t>
  </si>
  <si>
    <t>▲ 2.39</t>
  </si>
  <si>
    <t>▲ 2.68</t>
  </si>
  <si>
    <t>浜坂温泉配湯事業会計</t>
  </si>
  <si>
    <t>国民健康保険事業特別会計（事業勘定）</t>
  </si>
  <si>
    <t>介護保険事業特別会計（保険事業勘定）</t>
  </si>
  <si>
    <t>その他会計（赤字）</t>
  </si>
  <si>
    <t>その他会計（黒字）</t>
  </si>
  <si>
    <t>H25末</t>
    <phoneticPr fontId="5"/>
  </si>
  <si>
    <t>H26末</t>
    <phoneticPr fontId="5"/>
  </si>
  <si>
    <t>H27末</t>
    <phoneticPr fontId="5"/>
  </si>
  <si>
    <t>H28末</t>
    <phoneticPr fontId="5"/>
  </si>
  <si>
    <t>H29末</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</si>
  <si>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</si>
  <si>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</si>
  <si>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</si>
  <si>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</si>
  <si>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</si>
  <si>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</si>
  <si>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</si>
  <si>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</si>
  <si>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</si>
  <si>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</si>
  <si>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将来負担比率、実質公債費比率は、いずれも近年減少傾向にある。その要因は、収支見通し（財政計画）に基づく計画的な地方債の発行、交付税算入率の高い地方債の発行等によるものである。
　しかし、平成30年度の新温泉町の将来負担比率は72.6ポイントとなっており、類似団体の20.9ポイントを51.7ポイント上回っており、さらに、実質公債費比率は10.2ポイントとなっており、類似団体の9.1ポイントを1.1ポイント上回っており、将来負担比率、実質公債費比率ともに高い水準にある。
　今後も引き続き地方債の発行抑制と交付税算入率の高い地方債の発行に努める。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</si>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</sst>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78903</c:v>
                </c:pt>
                <c:pt idx="3">
                  <c:v>82993</c:v>
                </c:pt>
                <c:pt idx="4">
                  <c:v>108252</c:v>
                </c:pt>
              </c:numCache>
            </c:numRef>
          </c:val>
          <c:smooth val="0"/>
          <c:extLst>
            <c:ext xmlns:c16="http://schemas.microsoft.com/office/drawing/2014/chart" uri="{C3380CC4-5D6E-409C-BE32-E72D297353CC}">
              <c16:uniqueId val="{00000000-7115-40BD-AA46-A61381EBB8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68945</c:v>
                </c:pt>
                <c:pt idx="1">
                  <c:v>62837</c:v>
                </c:pt>
                <c:pt idx="2">
                  <c:v>62005</c:v>
                </c:pt>
                <c:pt idx="3">
                  <c:v>98742</c:v>
                </c:pt>
                <c:pt idx="4">
                  <c:v>66348</c:v>
                </c:pt>
              </c:numCache>
            </c:numRef>
          </c:val>
          <c:smooth val="0"/>
          <c:extLst>
            <c:ext xmlns:c16="http://schemas.microsoft.com/office/drawing/2014/chart" uri="{C3380CC4-5D6E-409C-BE32-E72D297353CC}">
              <c16:uniqueId val="{00000001-7115-40BD-AA46-A61381EBB8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0.52</c:v>
                </c:pt>
                <c:pt idx="1">
                  <c:v>6.57</c:v>
                </c:pt>
                <c:pt idx="2">
                  <c:v>8.07</c:v>
                </c:pt>
                <c:pt idx="3">
                  <c:v>0.39</c:v>
                </c:pt>
                <c:pt idx="4">
                  <c:v>4.3899999999999997</c:v>
                </c:pt>
              </c:numCache>
            </c:numRef>
          </c:val>
          <c:extLst>
            <c:ext xmlns:c16="http://schemas.microsoft.com/office/drawing/2014/chart" uri="{C3380CC4-5D6E-409C-BE32-E72D297353CC}">
              <c16:uniqueId val="{00000000-A198-4D17-8FEB-A4F4579D12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34.119999999999997</c:v>
                </c:pt>
                <c:pt idx="1">
                  <c:v>34.369999999999997</c:v>
                </c:pt>
                <c:pt idx="2">
                  <c:v>33.1</c:v>
                </c:pt>
                <c:pt idx="3">
                  <c:v>35.36</c:v>
                </c:pt>
                <c:pt idx="4">
                  <c:v>32.700000000000003</c:v>
                </c:pt>
              </c:numCache>
            </c:numRef>
          </c:val>
          <c:extLst>
            <c:ext xmlns:c16="http://schemas.microsoft.com/office/drawing/2014/chart" uri="{C3380CC4-5D6E-409C-BE32-E72D297353CC}">
              <c16:uniqueId val="{00000001-A198-4D17-8FEB-A4F4579D12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-6.95</c:v>
                </c:pt>
                <c:pt idx="1">
                  <c:v>6.1</c:v>
                </c:pt>
                <c:pt idx="2">
                  <c:v>-7.45</c:v>
                </c:pt>
                <c:pt idx="3">
                  <c:v>-10.41</c:v>
                </c:pt>
                <c:pt idx="4">
                  <c:v>0.91</c:v>
                </c:pt>
              </c:numCache>
            </c:numRef>
          </c:val>
          <c:smooth val="0"/>
          <c:extLst>
            <c:ext xmlns:c16="http://schemas.microsoft.com/office/drawing/2014/chart" uri="{C3380CC4-5D6E-409C-BE32-E72D297353CC}">
              <c16:uniqueId val="{00000002-A198-4D17-8FEB-A4F4579D12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0.67</c:v>
                </c:pt>
                <c:pt idx="4">
                  <c:v>#N/A</c:v>
                </c:pt>
                <c:pt idx="5">
                  <c:v>7.0000000000000007E-2</c:v>
                </c:pt>
                <c:pt idx="6">
                  <c:v>#N/A</c:v>
                </c:pt>
                <c:pt idx="7">
                  <c:v>1.49</c:v>
                </c:pt>
                <c:pt idx="8">
                  <c:v>#N/A</c:v>
                </c:pt>
                <c:pt idx="9">
                  <c:v>0.43</c:v>
                </c:pt>
              </c:numCache>
            </c:numRef>
          </c:val>
          <c:extLst>
            <c:ext xmlns:c16="http://schemas.microsoft.com/office/drawing/2014/chart" uri="{C3380CC4-5D6E-409C-BE32-E72D297353CC}">
              <c16:uniqueId val="{00000000-8C0D-4206-83BD-18F6EDD85C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8C0D-4206-83BD-18F6EDD85CD5}"/>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0.84</c:v>
                </c:pt>
                <c:pt idx="4">
                  <c:v>#N/A</c:v>
                </c:pt>
                <c:pt idx="5">
                  <c:v>0.66</c:v>
                </c:pt>
                <c:pt idx="6">
                  <c:v>#N/A</c:v>
                </c:pt>
                <c:pt idx="7">
                  <c:v>0.89</c:v>
                </c:pt>
                <c:pt idx="8">
                  <c:v>#N/A</c:v>
                </c:pt>
                <c:pt idx="9">
                  <c:v>0.65</c:v>
                </c:pt>
              </c:numCache>
            </c:numRef>
          </c:val>
          <c:extLst>
            <c:ext xmlns:c16="http://schemas.microsoft.com/office/drawing/2014/chart" uri="{C3380CC4-5D6E-409C-BE32-E72D297353CC}">
              <c16:uniqueId val="{00000002-8C0D-4206-83BD-18F6EDD85CD5}"/>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0.76</c:v>
                </c:pt>
                <c:pt idx="2">
                  <c:v>#N/A</c:v>
                </c:pt>
                <c:pt idx="3">
                  <c:v>0.79</c:v>
                </c:pt>
                <c:pt idx="4">
                  <c:v>#N/A</c:v>
                </c:pt>
                <c:pt idx="5">
                  <c:v>1.04</c:v>
                </c:pt>
                <c:pt idx="6">
                  <c:v>#N/A</c:v>
                </c:pt>
                <c:pt idx="7">
                  <c:v>1.88</c:v>
                </c:pt>
                <c:pt idx="8">
                  <c:v>#N/A</c:v>
                </c:pt>
                <c:pt idx="9">
                  <c:v>1.17</c:v>
                </c:pt>
              </c:numCache>
            </c:numRef>
          </c:val>
          <c:extLst>
            <c:ext xmlns:c16="http://schemas.microsoft.com/office/drawing/2014/chart" uri="{C3380CC4-5D6E-409C-BE32-E72D297353CC}">
              <c16:uniqueId val="{00000003-8C0D-4206-83BD-18F6EDD85CD5}"/>
            </c:ext>
          </c:extLst>
        </c:ser>
        <c:ser>
          <c:idx val="4"/>
          <c:order val="4"/>
          <c:tx>
            <c:strRef>
              <c:f>データシート!$A$31</c:f>
              <c:strCache>
                <c:ptCount val="1"/>
                <c:pt idx="0">
                  <c:v>浜坂温泉配湯事業会計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4.3600000000000003</c:v>
                </c:pt>
                <c:pt idx="2">
                  <c:v>#N/A</c:v>
                </c:pt>
                <c:pt idx="3">
                  <c:v>3.62</c:v>
                </c:pt>
                <c:pt idx="4">
                  <c:v>#N/A</c:v>
                </c:pt>
                <c:pt idx="5">
                  <c:v>3.43</c:v>
                </c:pt>
                <c:pt idx="6">
                  <c:v>#N/A</c:v>
                </c:pt>
                <c:pt idx="7">
                  <c:v>2.88</c:v>
                </c:pt>
                <c:pt idx="8">
                  <c:v>#N/A</c:v>
                </c:pt>
                <c:pt idx="9">
                  <c:v>1.48</c:v>
                </c:pt>
              </c:numCache>
            </c:numRef>
          </c:val>
          <c:extLst>
            <c:ext xmlns:c16="http://schemas.microsoft.com/office/drawing/2014/chart" uri="{C3380CC4-5D6E-409C-BE32-E72D297353CC}">
              <c16:uniqueId val="{00000004-8C0D-4206-83BD-18F6EDD85CD5}"/>
            </c:ext>
          </c:extLst>
        </c:ser>
        <c:ser>
          <c:idx val="5"/>
          <c:order val="5"/>
          <c:tx>
            <c:strRef>
              <c:f>データシート!$A$32</c:f>
              <c:strCache>
                <c:ptCount val="1"/>
                <c:pt idx="0">
                  <c:v>公立浜坂病院事業会計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2.39</c:v>
                </c:pt>
                <c:pt idx="1">
                  <c:v>#N/A</c:v>
                </c:pt>
                <c:pt idx="2">
                  <c:v>2.68</c:v>
                </c:pt>
                <c:pt idx="3">
                  <c:v>#N/A</c:v>
                </c:pt>
                <c:pt idx="4">
                  <c:v>#N/A</c:v>
                </c:pt>
                <c:pt idx="5">
                  <c:v>0.78</c:v>
                </c:pt>
                <c:pt idx="6">
                  <c:v>#N/A</c:v>
                </c:pt>
                <c:pt idx="7">
                  <c:v>0.8</c:v>
                </c:pt>
                <c:pt idx="8">
                  <c:v>#N/A</c:v>
                </c:pt>
                <c:pt idx="9">
                  <c:v>2.64</c:v>
                </c:pt>
              </c:numCache>
            </c:numRef>
          </c:val>
          <c:extLst>
            <c:ext xmlns:c16="http://schemas.microsoft.com/office/drawing/2014/chart" uri="{C3380CC4-5D6E-409C-BE32-E72D297353CC}">
              <c16:uniqueId val="{00000005-8C0D-4206-83BD-18F6EDD85CD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2.12</c:v>
                </c:pt>
                <c:pt idx="6">
                  <c:v>#N/A</c:v>
                </c:pt>
                <c:pt idx="7">
                  <c:v>2.2999999999999998</c:v>
                </c:pt>
                <c:pt idx="8">
                  <c:v>#N/A</c:v>
                </c:pt>
                <c:pt idx="9">
                  <c:v>4.0199999999999996</c:v>
                </c:pt>
              </c:numCache>
            </c:numRef>
          </c:val>
          <c:extLst>
            <c:ext xmlns:c16="http://schemas.microsoft.com/office/drawing/2014/chart" uri="{C3380CC4-5D6E-409C-BE32-E72D297353CC}">
              <c16:uniqueId val="{00000006-8C0D-4206-83BD-18F6EDD85C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6.51</c:v>
                </c:pt>
                <c:pt idx="4">
                  <c:v>#N/A</c:v>
                </c:pt>
                <c:pt idx="5">
                  <c:v>8.08</c:v>
                </c:pt>
                <c:pt idx="6">
                  <c:v>#N/A</c:v>
                </c:pt>
                <c:pt idx="7">
                  <c:v>0.26</c:v>
                </c:pt>
                <c:pt idx="8">
                  <c:v>#N/A</c:v>
                </c:pt>
                <c:pt idx="9">
                  <c:v>5.92</c:v>
                </c:pt>
              </c:numCache>
            </c:numRef>
          </c:val>
          <c:extLst>
            <c:ext xmlns:c16="http://schemas.microsoft.com/office/drawing/2014/chart" uri="{C3380CC4-5D6E-409C-BE32-E72D297353CC}">
              <c16:uniqueId val="{00000007-8C0D-4206-83BD-18F6EDD85CD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10.95</c:v>
                </c:pt>
                <c:pt idx="2">
                  <c:v>#N/A</c:v>
                </c:pt>
                <c:pt idx="3">
                  <c:v>10.86</c:v>
                </c:pt>
                <c:pt idx="4">
                  <c:v>#N/A</c:v>
                </c:pt>
                <c:pt idx="5">
                  <c:v>11.15</c:v>
                </c:pt>
                <c:pt idx="6">
                  <c:v>#N/A</c:v>
                </c:pt>
                <c:pt idx="7">
                  <c:v>4.2300000000000004</c:v>
                </c:pt>
                <c:pt idx="8">
                  <c:v>#N/A</c:v>
                </c:pt>
                <c:pt idx="9">
                  <c:v>11.6</c:v>
                </c:pt>
              </c:numCache>
            </c:numRef>
          </c:val>
          <c:extLst>
            <c:ext xmlns:c16="http://schemas.microsoft.com/office/drawing/2014/chart" uri="{C3380CC4-5D6E-409C-BE32-E72D297353CC}">
              <c16:uniqueId val="{00000008-8C0D-4206-83BD-18F6EDD85CD5}"/>
            </c:ext>
          </c:extLst>
        </c:ser>
        <c:ser>
          <c:idx val="9"/>
          <c:order val="9"/>
          <c:tx>
            <c:strRef>
              <c:f>データシート!$A$36</c:f>
              <c:strCache>
                <c:ptCount val="1"/>
                <c:pt idx="0">
                  <c:v>浜坂地区残土処分場事業特別会計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0.05</c:v>
                </c:pt>
                <c:pt idx="2">
                  <c:v>#N/A</c:v>
                </c:pt>
                <c:pt idx="3">
                  <c:v>0</c:v>
                </c:pt>
                <c:pt idx="4">
                  <c:v>#N/A</c:v>
                </c:pt>
                <c:pt idx="5">
                  <c:v>0</c:v>
                </c:pt>
                <c:pt idx="6">
                  <c:v>1.29</c:v>
                </c:pt>
                <c:pt idx="7">
                  <c:v>#N/A</c:v>
                </c:pt>
                <c:pt idx="8">
                  <c:v>1.88</c:v>
                </c:pt>
                <c:pt idx="9">
                  <c:v>#N/A</c:v>
                </c:pt>
              </c:numCache>
            </c:numRef>
          </c:val>
          <c:extLst>
            <c:ext xmlns:c16="http://schemas.microsoft.com/office/drawing/2014/chart" uri="{C3380CC4-5D6E-409C-BE32-E72D297353CC}">
              <c16:uniqueId val="{00000009-8C0D-4206-83BD-18F6EDD85C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1547</c:v>
                </c:pt>
                <c:pt idx="5">
                  <c:v>1532</c:v>
                </c:pt>
                <c:pt idx="8">
                  <c:v>1439</c:v>
                </c:pt>
                <c:pt idx="11">
                  <c:v>1441</c:v>
                </c:pt>
                <c:pt idx="14">
                  <c:v>1379</c:v>
                </c:pt>
              </c:numCache>
            </c:numRef>
          </c:val>
          <c:extLst>
            <c:ext xmlns:c16="http://schemas.microsoft.com/office/drawing/2014/chart" uri="{C3380CC4-5D6E-409C-BE32-E72D297353CC}">
              <c16:uniqueId val="{00000000-7487-4CBF-A218-B4CFA6A11F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487-4CBF-A218-B4CFA6A11F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7487-4CBF-A218-B4CFA6A11F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3</c:v>
                </c:pt>
                <c:pt idx="6">
                  <c:v>1</c:v>
                </c:pt>
                <c:pt idx="9">
                  <c:v>0</c:v>
                </c:pt>
                <c:pt idx="12">
                  <c:v>0</c:v>
                </c:pt>
              </c:numCache>
            </c:numRef>
          </c:val>
          <c:extLst>
            <c:ext xmlns:c16="http://schemas.microsoft.com/office/drawing/2014/chart" uri="{C3380CC4-5D6E-409C-BE32-E72D297353CC}">
              <c16:uniqueId val="{00000003-7487-4CBF-A218-B4CFA6A11F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643</c:v>
                </c:pt>
                <c:pt idx="3">
                  <c:v>616</c:v>
                </c:pt>
                <c:pt idx="6">
                  <c:v>514</c:v>
                </c:pt>
                <c:pt idx="9">
                  <c:v>501</c:v>
                </c:pt>
                <c:pt idx="12">
                  <c:v>506</c:v>
                </c:pt>
              </c:numCache>
            </c:numRef>
          </c:val>
          <c:extLst>
            <c:ext xmlns:c16="http://schemas.microsoft.com/office/drawing/2014/chart" uri="{C3380CC4-5D6E-409C-BE32-E72D297353CC}">
              <c16:uniqueId val="{00000004-7487-4CBF-A218-B4CFA6A11F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87-4CBF-A218-B4CFA6A11F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87-4CBF-A218-B4CFA6A11F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1567</c:v>
                </c:pt>
                <c:pt idx="3">
                  <c:v>1539</c:v>
                </c:pt>
                <c:pt idx="6">
                  <c:v>1436</c:v>
                </c:pt>
                <c:pt idx="9">
                  <c:v>1433</c:v>
                </c:pt>
                <c:pt idx="12">
                  <c:v>1389</c:v>
                </c:pt>
              </c:numCache>
            </c:numRef>
          </c:val>
          <c:extLst>
            <c:ext xmlns:c16="http://schemas.microsoft.com/office/drawing/2014/chart" uri="{C3380CC4-5D6E-409C-BE32-E72D297353CC}">
              <c16:uniqueId val="{00000007-7487-4CBF-A218-B4CFA6A11F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669</c:v>
                </c:pt>
                <c:pt idx="2">
                  <c:v>#N/A</c:v>
                </c:pt>
                <c:pt idx="3">
                  <c:v>#N/A</c:v>
                </c:pt>
                <c:pt idx="4">
                  <c:v>627</c:v>
                </c:pt>
                <c:pt idx="5">
                  <c:v>#N/A</c:v>
                </c:pt>
                <c:pt idx="6">
                  <c:v>#N/A</c:v>
                </c:pt>
                <c:pt idx="7">
                  <c:v>513</c:v>
                </c:pt>
                <c:pt idx="8">
                  <c:v>#N/A</c:v>
                </c:pt>
                <c:pt idx="9">
                  <c:v>#N/A</c:v>
                </c:pt>
                <c:pt idx="10">
                  <c:v>494</c:v>
                </c:pt>
                <c:pt idx="11">
                  <c:v>#N/A</c:v>
                </c:pt>
                <c:pt idx="12">
                  <c:v>#N/A</c:v>
                </c:pt>
                <c:pt idx="13">
                  <c:v>516</c:v>
                </c:pt>
                <c:pt idx="14">
                  <c:v>#N/A</c:v>
                </c:pt>
              </c:numCache>
            </c:numRef>
          </c:val>
          <c:smooth val="0"/>
          <c:extLst>
            <c:ext xmlns:c16="http://schemas.microsoft.com/office/drawing/2014/chart" uri="{C3380CC4-5D6E-409C-BE32-E72D297353CC}">
              <c16:uniqueId val="{00000008-7487-4CBF-A218-B4CFA6A11F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13232</c:v>
                </c:pt>
                <c:pt idx="5">
                  <c:v>13220</c:v>
                </c:pt>
                <c:pt idx="8">
                  <c:v>13270</c:v>
                </c:pt>
                <c:pt idx="11">
                  <c:v>13321</c:v>
                </c:pt>
                <c:pt idx="14">
                  <c:v>12985</c:v>
                </c:pt>
              </c:numCache>
            </c:numRef>
          </c:val>
          <c:extLst>
            <c:ext xmlns:c16="http://schemas.microsoft.com/office/drawing/2014/chart" uri="{C3380CC4-5D6E-409C-BE32-E72D297353CC}">
              <c16:uniqueId val="{00000000-620E-45EF-8E99-28DCE0AF66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280</c:v>
                </c:pt>
                <c:pt idx="5">
                  <c:v>222</c:v>
                </c:pt>
                <c:pt idx="8">
                  <c:v>260</c:v>
                </c:pt>
                <c:pt idx="11">
                  <c:v>251</c:v>
                </c:pt>
                <c:pt idx="14">
                  <c:v>237</c:v>
                </c:pt>
              </c:numCache>
            </c:numRef>
          </c:val>
          <c:extLst>
            <c:ext xmlns:c16="http://schemas.microsoft.com/office/drawing/2014/chart" uri="{C3380CC4-5D6E-409C-BE32-E72D297353CC}">
              <c16:uniqueId val="{00000001-620E-45EF-8E99-28DCE0AF66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2852</c:v>
                </c:pt>
                <c:pt idx="5">
                  <c:v>2791</c:v>
                </c:pt>
                <c:pt idx="8">
                  <c:v>2728</c:v>
                </c:pt>
                <c:pt idx="11">
                  <c:v>3034</c:v>
                </c:pt>
                <c:pt idx="14">
                  <c:v>3040</c:v>
                </c:pt>
              </c:numCache>
            </c:numRef>
          </c:val>
          <c:extLst>
            <c:ext xmlns:c16="http://schemas.microsoft.com/office/drawing/2014/chart" uri="{C3380CC4-5D6E-409C-BE32-E72D297353CC}">
              <c16:uniqueId val="{00000002-620E-45EF-8E99-28DCE0AF66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0E-45EF-8E99-28DCE0AF66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0E-45EF-8E99-28DCE0AF66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0E-45EF-8E99-28DCE0AF66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1842</c:v>
                </c:pt>
                <c:pt idx="3">
                  <c:v>1714</c:v>
                </c:pt>
                <c:pt idx="6">
                  <c:v>1531</c:v>
                </c:pt>
                <c:pt idx="9">
                  <c:v>1523</c:v>
                </c:pt>
                <c:pt idx="12">
                  <c:v>1496</c:v>
                </c:pt>
              </c:numCache>
            </c:numRef>
          </c:val>
          <c:extLst>
            <c:ext xmlns:c16="http://schemas.microsoft.com/office/drawing/2014/chart" uri="{C3380CC4-5D6E-409C-BE32-E72D297353CC}">
              <c16:uniqueId val="{00000006-620E-45EF-8E99-28DCE0AF66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c:v>
                </c:pt>
                <c:pt idx="3">
                  <c:v>5</c:v>
                </c:pt>
                <c:pt idx="6">
                  <c:v>8</c:v>
                </c:pt>
                <c:pt idx="9">
                  <c:v>3</c:v>
                </c:pt>
                <c:pt idx="12">
                  <c:v>3</c:v>
                </c:pt>
              </c:numCache>
            </c:numRef>
          </c:val>
          <c:extLst>
            <c:ext xmlns:c16="http://schemas.microsoft.com/office/drawing/2014/chart" uri="{C3380CC4-5D6E-409C-BE32-E72D297353CC}">
              <c16:uniqueId val="{00000007-620E-45EF-8E99-28DCE0AF66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6854</c:v>
                </c:pt>
                <c:pt idx="3">
                  <c:v>6381</c:v>
                </c:pt>
                <c:pt idx="6">
                  <c:v>5773</c:v>
                </c:pt>
                <c:pt idx="9">
                  <c:v>5077</c:v>
                </c:pt>
                <c:pt idx="12">
                  <c:v>4613</c:v>
                </c:pt>
              </c:numCache>
            </c:numRef>
          </c:val>
          <c:extLst>
            <c:ext xmlns:c16="http://schemas.microsoft.com/office/drawing/2014/chart" uri="{C3380CC4-5D6E-409C-BE32-E72D297353CC}">
              <c16:uniqueId val="{00000008-620E-45EF-8E99-28DCE0AF66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4</c:v>
                </c:pt>
                <c:pt idx="6">
                  <c:v>3</c:v>
                </c:pt>
                <c:pt idx="9">
                  <c:v>3</c:v>
                </c:pt>
                <c:pt idx="12">
                  <c:v>2</c:v>
                </c:pt>
              </c:numCache>
            </c:numRef>
          </c:val>
          <c:extLst>
            <c:ext xmlns:c16="http://schemas.microsoft.com/office/drawing/2014/chart" uri="{C3380CC4-5D6E-409C-BE32-E72D297353CC}">
              <c16:uniqueId val="{00000009-620E-45EF-8E99-28DCE0AF66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13243</c:v>
                </c:pt>
                <c:pt idx="3">
                  <c:v>13555</c:v>
                </c:pt>
                <c:pt idx="6">
                  <c:v>13708</c:v>
                </c:pt>
                <c:pt idx="9">
                  <c:v>13762</c:v>
                </c:pt>
                <c:pt idx="12">
                  <c:v>13695</c:v>
                </c:pt>
              </c:numCache>
            </c:numRef>
          </c:val>
          <c:extLst>
            <c:ext xmlns:c16="http://schemas.microsoft.com/office/drawing/2014/chart" uri="{C3380CC4-5D6E-409C-BE32-E72D297353CC}">
              <c16:uniqueId val="{0000000A-620E-45EF-8E99-28DCE0AF66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5589</c:v>
                </c:pt>
                <c:pt idx="2">
                  <c:v>#N/A</c:v>
                </c:pt>
                <c:pt idx="3">
                  <c:v>#N/A</c:v>
                </c:pt>
                <c:pt idx="4">
                  <c:v>5426</c:v>
                </c:pt>
                <c:pt idx="5">
                  <c:v>#N/A</c:v>
                </c:pt>
                <c:pt idx="6">
                  <c:v>#N/A</c:v>
                </c:pt>
                <c:pt idx="7">
                  <c:v>4766</c:v>
                </c:pt>
                <c:pt idx="8">
                  <c:v>#N/A</c:v>
                </c:pt>
                <c:pt idx="9">
                  <c:v>#N/A</c:v>
                </c:pt>
                <c:pt idx="10">
                  <c:v>3762</c:v>
                </c:pt>
                <c:pt idx="11">
                  <c:v>#N/A</c:v>
                </c:pt>
                <c:pt idx="12">
                  <c:v>#N/A</c:v>
                </c:pt>
                <c:pt idx="13">
                  <c:v>3546</c:v>
                </c:pt>
                <c:pt idx="14">
                  <c:v>#N/A</c:v>
                </c:pt>
              </c:numCache>
            </c:numRef>
          </c:val>
          <c:smooth val="0"/>
          <c:extLst>
            <c:ext xmlns:c16="http://schemas.microsoft.com/office/drawing/2014/chart" uri="{C3380CC4-5D6E-409C-BE32-E72D297353CC}">
              <c16:uniqueId val="{0000000B-620E-45EF-8E99-28DCE0AF66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2119</c:v>
                </c:pt>
                <c:pt idx="1">
                  <c:v>2218</c:v>
                </c:pt>
                <c:pt idx="2">
                  <c:v>2028</c:v>
                </c:pt>
              </c:numCache>
            </c:numRef>
          </c:val>
          <c:extLst>
            <c:ext xmlns:c16="http://schemas.microsoft.com/office/drawing/2014/chart" uri="{C3380CC4-5D6E-409C-BE32-E72D297353CC}">
              <c16:uniqueId val="{00000000-542A-4CB0-8CF5-4583D2F585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265</c:v>
                </c:pt>
                <c:pt idx="2">
                  <c:v>265</c:v>
                </c:pt>
              </c:numCache>
            </c:numRef>
          </c:val>
          <c:extLst>
            <c:ext xmlns:c16="http://schemas.microsoft.com/office/drawing/2014/chart" uri="{C3380CC4-5D6E-409C-BE32-E72D297353CC}">
              <c16:uniqueId val="{00000001-542A-4CB0-8CF5-4583D2F585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781</c:v>
                </c:pt>
                <c:pt idx="1">
                  <c:v>847</c:v>
                </c:pt>
                <c:pt idx="2">
                  <c:v>1110</c:v>
                </c:pt>
              </c:numCache>
            </c:numRef>
          </c:val>
          <c:extLst>
            <c:ext xmlns:c16="http://schemas.microsoft.com/office/drawing/2014/chart" uri="{C3380CC4-5D6E-409C-BE32-E72D297353CC}">
              <c16:uniqueId val="{00000002-542A-4CB0-8CF5-4583D2F585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{B6524AA8-B35F-4B08-B0CC-69714F4BFF51}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975-488D-AD27-42E7F8D121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{8E2AAC0B-1C87-4B5C-B833-F318ACD7D871}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75-488D-AD27-42E7F8D121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{4DC599A2-2A0F-4FA0-93F2-5C9C9F379F5B}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75-488D-AD27-42E7F8D121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{58AD2766-C5DF-4811-A3E2-683556C8960B}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75-488D-AD27-42E7F8D121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{41DF57EB-59F5-4095-9446-B31642518BFD}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75-488D-AD27-42E7F8D1216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{A8F6B2C8-78CE-4619-AA38-EE20FBF55E28}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975-488D-AD27-42E7F8D1216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{72FA16DE-4EE1-4970-AA1F-AF98AC31A5AA}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975-488D-AD27-42E7F8D1216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{1B902956-B0EE-4E34-8811-F3B315C82C0D}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975-488D-AD27-42E7F8D1216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{7C57EC9D-A893-419B-BC5B-91B6A39663D5}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975-488D-AD27-42E7F8D121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75-488D-AD27-42E7F8D121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{CCF06732-5E4B-48E2-AAE4-EAE1D553E31B}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975-488D-AD27-42E7F8D121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{F17AE469-1F17-4A66-AE20-E99D3794AEF8}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75-488D-AD27-42E7F8D121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{9DE88CD7-DF9F-4811-BB66-974192152480}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75-488D-AD27-42E7F8D121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{B6B1E238-E476-482F-891E-66C654BBB02D}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75-488D-AD27-42E7F8D121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{3A783B7C-F95B-4274-944C-4FB90230C5D7}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75-488D-AD27-42E7F8D1216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{DA0A32C4-61C3-4ECF-A41A-DB38B21D1251}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975-488D-AD27-42E7F8D1216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{E5E8EFE9-0713-4379-92CB-C6BC11A8BAFB}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975-488D-AD27-42E7F8D1216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{7242FA9A-12B9-47E4-B13A-9943B13B9609}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975-488D-AD27-42E7F8D1216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{B5DBC059-91EE-4EC2-AB6D-46ABC8AB06FA}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975-488D-AD27-42E7F8D121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975-488D-AD27-42E7F8D1216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{CAC0AC48-4913-4D8B-BB5A-AB7F75BBACF7}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78-4B3B-A4D2-2F2EE079C1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{A96AE644-6BF1-4DB7-914E-B6F3ED7C2FC3}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78-4B3B-A4D2-2F2EE079C1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{5588FE14-C3A8-48F6-BEB2-DBFBE349DE27}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78-4B3B-A4D2-2F2EE079C1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{69FB29D0-9427-430D-BDA7-B2C36F5ABF15}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78-4B3B-A4D2-2F2EE079C1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{47A9562C-AB04-449A-A185-FA3C5A3B27DD}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78-4B3B-A4D2-2F2EE079C1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{F641ACEE-2618-452C-8624-8914D17BBBF3}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78-4B3B-A4D2-2F2EE079C1A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{7AA9C9B0-C56C-4F45-BA74-20B9FB7A9D84}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78-4B3B-A4D2-2F2EE079C1A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{6333264A-481A-4D28-B43C-46904591FDA9}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78-4B3B-A4D2-2F2EE079C1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{90EC18BA-3561-4C5D-BC7A-93AC8BE53967}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78-4B3B-A4D2-2F2EE079C1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13.6</c:v>
                </c:pt>
                <c:pt idx="16">
                  <c:v>11.8</c:v>
                </c:pt>
                <c:pt idx="24">
                  <c:v>10.8</c:v>
                </c:pt>
                <c:pt idx="32">
                  <c:v>10.199999999999999</c:v>
                </c:pt>
              </c:numCache>
            </c:numRef>
          </c:xVal>
          <c:yVal>
            <c:numRef>
              <c:f>公会計指標分析・財政指標組合せ分析表!$BP$73:$DC$73</c:f>
              <c:numCache>
                <c:formatCode>#,##0.0;"▲ "#,##0.0</c:formatCode>
                <c:ptCount val="40"/>
                <c:pt idx="0">
                  <c:v>110</c:v>
                </c:pt>
                <c:pt idx="8">
                  <c:v>105.8</c:v>
                </c:pt>
                <c:pt idx="16">
                  <c:v>94.4</c:v>
                </c:pt>
                <c:pt idx="24">
                  <c:v>76.8</c:v>
                </c:pt>
                <c:pt idx="32">
                  <c:v>72.599999999999994</c:v>
                </c:pt>
              </c:numCache>
            </c:numRef>
          </c:yVal>
          <c:smooth val="0"/>
          <c:extLst>
            <c:ext xmlns:c16="http://schemas.microsoft.com/office/drawing/2014/chart" uri="{C3380CC4-5D6E-409C-BE32-E72D297353CC}">
              <c16:uniqueId val="{00000009-1478-4B3B-A4D2-2F2EE079C1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{61F762E8-7EBD-471F-8956-1633D2FAB20B}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78-4B3B-A4D2-2F2EE079C1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{72948735-C35F-4CE5-8984-D4853D0213A3}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78-4B3B-A4D2-2F2EE079C1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{B5DD1C66-F797-4A41-98B3-264B084CE6D2}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78-4B3B-A4D2-2F2EE079C1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{58AE9463-020C-43E6-B55F-553134FEA2CD}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78-4B3B-A4D2-2F2EE079C1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{91345623-E0CE-4F42-9783-BADEABC0ACDE}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78-4B3B-A4D2-2F2EE079C1A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{B7E0AD0D-CAA3-4A8B-B181-E4D6159ED3F7}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78-4B3B-A4D2-2F2EE079C1A5}"/>
                </c:ext>
              </c:extLst>
            </c:dLbl>
            <c:dLbl>
              <c:idx val="16"/>
              <c:layout>
                <c:manualLayout>
                  <c:x val="-2.412126156737334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{BC11BE0E-80CD-4893-A770-A71850C3E3EF}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78-4B3B-A4D2-2F2EE079C1A5}"/>
                </c:ext>
              </c:extLst>
            </c:dLbl>
            <c:dLbl>
              <c:idx val="24"/>
              <c:layout>
                <c:manualLayout>
                  <c:x val="-3.927472167084795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{378B56F3-B2D4-4F1B-8A04-36C055E012EE}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78-4B3B-A4D2-2F2EE079C1A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{191419FF-7F25-4606-BFE8-F840BCB66070}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78-4B3B-A4D2-2F2EE079C1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9.1999999999999993</c:v>
                </c:pt>
                <c:pt idx="24">
                  <c:v>9.1</c:v>
                </c:pt>
                <c:pt idx="32">
                  <c:v>9.1</c:v>
                </c:pt>
              </c:numCache>
            </c:numRef>
          </c:xVal>
          <c:yVal>
            <c:numRef>
              <c:f>公会計指標分析・財政指標組合せ分析表!$BP$77:$DC$77</c:f>
              <c:numCache>
                <c:formatCode>#,##0.0;"▲ "#,##0.0</c:formatCode>
                <c:ptCount val="40"/>
                <c:pt idx="0">
                  <c:v>48.7</c:v>
                </c:pt>
                <c:pt idx="8">
                  <c:v>13.1</c:v>
                </c:pt>
                <c:pt idx="16">
                  <c:v>38.5</c:v>
                </c:pt>
                <c:pt idx="24">
                  <c:v>32.799999999999997</c:v>
                </c:pt>
                <c:pt idx="32">
                  <c:v>20.9</c:v>
                </c:pt>
              </c:numCache>
            </c:numRef>
          </c:yVal>
          <c:smooth val="0"/>
          <c:extLst>
            <c:ext xmlns:c16="http://schemas.microsoft.com/office/drawing/2014/chart" uri="{C3380CC4-5D6E-409C-BE32-E72D297353CC}">
              <c16:uniqueId val="{00000013-1478-4B3B-A4D2-2F2EE079C1A5}"/>
            </c:ext>
          </c:extLst>
        </c:ser>
        <c:dLbls>
          <c:showLegendKey val="0"/>
          <c:showVal val="1"/>
          <c:showCatName val="0"/>
          <c:showSerName val="0"/>
          <c:showPercent val="0"/>
          <c:showBubbleSize val="0"/>
        </c:dLbls>
        <c:axId val="84219776"/>
        <c:axId val="84234240"/>
      </c:scatterChart>
      <c:valAx>
        <c:axId val="84219776"/>
        <c:scaling>
          <c:orientation val="minMax"/>
          <c:max val="15.7"/>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債務償還比率は、実質公債費比率や将来負担比率にも表れているように、近年の大型事業実施等により、類似団体と比較して、債務償還比率は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77" name="直線コネクタ 76"/>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80"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81" name="直線コネクタ 80"/>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82"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83" name="フローチャート: 判断 82"/>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84" name="フローチャート: 判断 83"/>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41966</xdr:rowOff>
    </xdr:from>
    <xdr:to>
      <xdr:col>76</xdr:col>
      <xdr:colOff>73025</xdr:colOff>
      <xdr:row>30</xdr:row>
      <xdr:rowOff>143566</xdr:rowOff>
    </xdr:to>
    <xdr:sp macro="" textlink="">
      <xdr:nvSpPr>
        <xdr:cNvPr id="90" name="楕円 89"/>
        <xdr:cNvSpPr/>
      </xdr:nvSpPr>
      <xdr:spPr>
        <a:xfrm>
          <a:off x="14744700" y="5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64843</xdr:rowOff>
    </xdr:from>
    <xdr:ext cx="469744" cy="259045"/>
    <xdr:sp macro="" textlink="">
      <xdr:nvSpPr>
        <xdr:cNvPr id="91" name="債務償還比率該当値テキスト"/>
        <xdr:cNvSpPr txBox="1"/>
      </xdr:nvSpPr>
      <xdr:spPr>
        <a:xfrm>
          <a:off x="14846300" y="580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52282</xdr:rowOff>
    </xdr:from>
    <xdr:to>
      <xdr:col>72</xdr:col>
      <xdr:colOff>123825</xdr:colOff>
      <xdr:row>30</xdr:row>
      <xdr:rowOff>153882</xdr:rowOff>
    </xdr:to>
    <xdr:sp macro="" textlink="">
      <xdr:nvSpPr>
        <xdr:cNvPr id="92" name="楕円 91"/>
        <xdr:cNvSpPr/>
      </xdr:nvSpPr>
      <xdr:spPr>
        <a:xfrm>
          <a:off x="14033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92766</xdr:rowOff>
    </xdr:from>
    <xdr:to>
      <xdr:col>76</xdr:col>
      <xdr:colOff>22225</xdr:colOff>
      <xdr:row>30</xdr:row>
      <xdr:rowOff>103082</xdr:rowOff>
    </xdr:to>
    <xdr:cxnSp macro="">
      <xdr:nvCxnSpPr>
        <xdr:cNvPr id="93" name="直線コネクタ 92"/>
        <xdr:cNvCxnSpPr/>
      </xdr:nvCxnSpPr>
      <xdr:spPr>
        <a:xfrm flipV="1">
          <a:off x="14084300" y="6007791"/>
          <a:ext cx="7112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94"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170409</xdr:rowOff>
    </xdr:from>
    <xdr:ext cx="469744" cy="259045"/>
    <xdr:sp macro="" textlink="">
      <xdr:nvSpPr>
        <xdr:cNvPr id="95" name="n_1mainValue債務償還比率"/>
        <xdr:cNvSpPr txBox="1"/>
      </xdr:nvSpPr>
      <xdr:spPr>
        <a:xfrm>
          <a:off x="13836727" y="57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44450</xdr:rowOff>
    </xdr:to>
    <xdr:cxnSp macro="">
      <xdr:nvCxnSpPr>
        <xdr:cNvPr id="68" name="直線コネクタ 67"/>
        <xdr:cNvCxnSpPr/>
      </xdr:nvCxnSpPr>
      <xdr:spPr>
        <a:xfrm>
          <a:off x="4114800" y="75802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36406</xdr:rowOff>
    </xdr:to>
    <xdr:cxnSp macro="">
      <xdr:nvCxnSpPr>
        <xdr:cNvPr id="71" name="直線コネクタ 70"/>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4" name="直線コネクタ 73"/>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44450</xdr:rowOff>
    </xdr:to>
    <xdr:cxnSp macro="">
      <xdr:nvCxnSpPr>
        <xdr:cNvPr id="77" name="直線コネクタ 76"/>
        <xdr:cNvCxnSpPr/>
      </xdr:nvCxnSpPr>
      <xdr:spPr>
        <a:xfrm flipV="1">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90" name="テキスト ボックス 89"/>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2" name="テキスト ボックス 91"/>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4" name="テキスト ボックス 93"/>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8128</xdr:rowOff>
    </xdr:to>
    <xdr:cxnSp macro="">
      <xdr:nvCxnSpPr>
        <xdr:cNvPr id="129" name="直線コネクタ 128"/>
        <xdr:cNvCxnSpPr/>
      </xdr:nvCxnSpPr>
      <xdr:spPr>
        <a:xfrm>
          <a:off x="4114800" y="107370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116840</xdr:rowOff>
    </xdr:to>
    <xdr:cxnSp macro="">
      <xdr:nvCxnSpPr>
        <xdr:cNvPr id="132" name="直線コネクタ 131"/>
        <xdr:cNvCxnSpPr/>
      </xdr:nvCxnSpPr>
      <xdr:spPr>
        <a:xfrm flipV="1">
          <a:off x="3225800" y="1073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126492</xdr:rowOff>
    </xdr:to>
    <xdr:cxnSp macro="">
      <xdr:nvCxnSpPr>
        <xdr:cNvPr id="135" name="直線コネクタ 134"/>
        <xdr:cNvCxnSpPr/>
      </xdr:nvCxnSpPr>
      <xdr:spPr>
        <a:xfrm flipV="1">
          <a:off x="2336800" y="1074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90170</xdr:rowOff>
    </xdr:to>
    <xdr:cxnSp macro="">
      <xdr:nvCxnSpPr>
        <xdr:cNvPr id="138" name="直線コネクタ 137"/>
        <xdr:cNvCxnSpPr/>
      </xdr:nvCxnSpPr>
      <xdr:spPr>
        <a:xfrm flipV="1">
          <a:off x="1447800" y="1075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39" name="フローチャート: 判断 138"/>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0" name="テキスト ボックス 139"/>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2" name="テキスト ボックス 141"/>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0" name="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1" name="テキスト ボックス 150"/>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2" name="楕円 151"/>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3" name="テキスト ボックス 152"/>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4" name="楕円 153"/>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5" name="テキスト ボックス 154"/>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7" name="テキスト ボックス 156"/>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5417</xdr:rowOff>
    </xdr:from>
    <xdr:to>
      <xdr:col>23</xdr:col>
      <xdr:colOff>133350</xdr:colOff>
      <xdr:row>83</xdr:row>
      <xdr:rowOff>28311</xdr:rowOff>
    </xdr:to>
    <xdr:cxnSp macro="">
      <xdr:nvCxnSpPr>
        <xdr:cNvPr id="192" name="直線コネクタ 191"/>
        <xdr:cNvCxnSpPr/>
      </xdr:nvCxnSpPr>
      <xdr:spPr>
        <a:xfrm flipV="1">
          <a:off x="4114800" y="14235767"/>
          <a:ext cx="8382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167396</xdr:rowOff>
    </xdr:from>
    <xdr:to>
      <xdr:col>19</xdr:col>
      <xdr:colOff>133350</xdr:colOff>
      <xdr:row>83</xdr:row>
      <xdr:rowOff>28311</xdr:rowOff>
    </xdr:to>
    <xdr:cxnSp macro="">
      <xdr:nvCxnSpPr>
        <xdr:cNvPr id="195" name="直線コネクタ 194"/>
        <xdr:cNvCxnSpPr/>
      </xdr:nvCxnSpPr>
      <xdr:spPr>
        <a:xfrm>
          <a:off x="3225800" y="14226296"/>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163057</xdr:rowOff>
    </xdr:from>
    <xdr:to>
      <xdr:col>15</xdr:col>
      <xdr:colOff>82550</xdr:colOff>
      <xdr:row>82</xdr:row>
      <xdr:rowOff>167396</xdr:rowOff>
    </xdr:to>
    <xdr:cxnSp macro="">
      <xdr:nvCxnSpPr>
        <xdr:cNvPr id="198" name="直線コネクタ 197"/>
        <xdr:cNvCxnSpPr/>
      </xdr:nvCxnSpPr>
      <xdr:spPr>
        <a:xfrm>
          <a:off x="2336800" y="1422195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121991</xdr:rowOff>
    </xdr:from>
    <xdr:to>
      <xdr:col>11</xdr:col>
      <xdr:colOff>31750</xdr:colOff>
      <xdr:row>82</xdr:row>
      <xdr:rowOff>163057</xdr:rowOff>
    </xdr:to>
    <xdr:cxnSp macro="">
      <xdr:nvCxnSpPr>
        <xdr:cNvPr id="201" name="直線コネクタ 200"/>
        <xdr:cNvCxnSpPr/>
      </xdr:nvCxnSpPr>
      <xdr:spPr>
        <a:xfrm>
          <a:off x="1447800" y="14180891"/>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2" name="フローチャート: 判断 201"/>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3" name="テキスト ボックス 202"/>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126067</xdr:rowOff>
    </xdr:from>
    <xdr:to>
      <xdr:col>23</xdr:col>
      <xdr:colOff>184150</xdr:colOff>
      <xdr:row>83</xdr:row>
      <xdr:rowOff>56217</xdr:rowOff>
    </xdr:to>
    <xdr:sp macro="" textlink="">
      <xdr:nvSpPr>
        <xdr:cNvPr id="211" name="楕円 210"/>
        <xdr:cNvSpPr/>
      </xdr:nvSpPr>
      <xdr:spPr>
        <a:xfrm>
          <a:off x="4902200" y="141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98144</xdr:rowOff>
    </xdr:from>
    <xdr:ext cx="762000" cy="259045"/>
    <xdr:sp macro="" textlink="">
      <xdr:nvSpPr>
        <xdr:cNvPr id="212" name="人件費・物件費等の状況該当値テキスト"/>
        <xdr:cNvSpPr txBox="1"/>
      </xdr:nvSpPr>
      <xdr:spPr>
        <a:xfrm>
          <a:off x="5041900" y="1415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148961</xdr:rowOff>
    </xdr:from>
    <xdr:to>
      <xdr:col>19</xdr:col>
      <xdr:colOff>184150</xdr:colOff>
      <xdr:row>83</xdr:row>
      <xdr:rowOff>79111</xdr:rowOff>
    </xdr:to>
    <xdr:sp macro="" textlink="">
      <xdr:nvSpPr>
        <xdr:cNvPr id="213" name="楕円 212"/>
        <xdr:cNvSpPr/>
      </xdr:nvSpPr>
      <xdr:spPr>
        <a:xfrm>
          <a:off x="4064000" y="142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63888</xdr:rowOff>
    </xdr:from>
    <xdr:ext cx="736600" cy="259045"/>
    <xdr:sp macro="" textlink="">
      <xdr:nvSpPr>
        <xdr:cNvPr id="214" name="テキスト ボックス 213"/>
        <xdr:cNvSpPr txBox="1"/>
      </xdr:nvSpPr>
      <xdr:spPr>
        <a:xfrm>
          <a:off x="3733800" y="1429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116596</xdr:rowOff>
    </xdr:from>
    <xdr:to>
      <xdr:col>15</xdr:col>
      <xdr:colOff>133350</xdr:colOff>
      <xdr:row>83</xdr:row>
      <xdr:rowOff>46746</xdr:rowOff>
    </xdr:to>
    <xdr:sp macro="" textlink="">
      <xdr:nvSpPr>
        <xdr:cNvPr id="215" name="楕円 214"/>
        <xdr:cNvSpPr/>
      </xdr:nvSpPr>
      <xdr:spPr>
        <a:xfrm>
          <a:off x="3175000" y="141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31523</xdr:rowOff>
    </xdr:from>
    <xdr:ext cx="762000" cy="259045"/>
    <xdr:sp macro="" textlink="">
      <xdr:nvSpPr>
        <xdr:cNvPr id="216" name="テキスト ボックス 215"/>
        <xdr:cNvSpPr txBox="1"/>
      </xdr:nvSpPr>
      <xdr:spPr>
        <a:xfrm>
          <a:off x="2844800" y="14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112257</xdr:rowOff>
    </xdr:from>
    <xdr:to>
      <xdr:col>11</xdr:col>
      <xdr:colOff>82550</xdr:colOff>
      <xdr:row>83</xdr:row>
      <xdr:rowOff>42407</xdr:rowOff>
    </xdr:to>
    <xdr:sp macro="" textlink="">
      <xdr:nvSpPr>
        <xdr:cNvPr id="217" name="楕円 216"/>
        <xdr:cNvSpPr/>
      </xdr:nvSpPr>
      <xdr:spPr>
        <a:xfrm>
          <a:off x="2286000" y="141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27184</xdr:rowOff>
    </xdr:from>
    <xdr:ext cx="762000" cy="259045"/>
    <xdr:sp macro="" textlink="">
      <xdr:nvSpPr>
        <xdr:cNvPr id="218" name="テキスト ボックス 217"/>
        <xdr:cNvSpPr txBox="1"/>
      </xdr:nvSpPr>
      <xdr:spPr>
        <a:xfrm>
          <a:off x="1955800" y="142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71191</xdr:rowOff>
    </xdr:from>
    <xdr:to>
      <xdr:col>7</xdr:col>
      <xdr:colOff>31750</xdr:colOff>
      <xdr:row>83</xdr:row>
      <xdr:rowOff>1341</xdr:rowOff>
    </xdr:to>
    <xdr:sp macro="" textlink="">
      <xdr:nvSpPr>
        <xdr:cNvPr id="219" name="楕円 218"/>
        <xdr:cNvSpPr/>
      </xdr:nvSpPr>
      <xdr:spPr>
        <a:xfrm>
          <a:off x="1397000" y="141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157568</xdr:rowOff>
    </xdr:from>
    <xdr:ext cx="762000" cy="259045"/>
    <xdr:sp macro="" textlink="">
      <xdr:nvSpPr>
        <xdr:cNvPr id="220" name="テキスト ボックス 219"/>
        <xdr:cNvSpPr txBox="1"/>
      </xdr:nvSpPr>
      <xdr:spPr>
        <a:xfrm>
          <a:off x="1066800" y="1421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32657</xdr:rowOff>
    </xdr:to>
    <xdr:cxnSp macro="">
      <xdr:nvCxnSpPr>
        <xdr:cNvPr id="256" name="直線コネクタ 255"/>
        <xdr:cNvCxnSpPr/>
      </xdr:nvCxnSpPr>
      <xdr:spPr>
        <a:xfrm flipV="1">
          <a:off x="16179800" y="147543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59" name="直線コネクタ 258"/>
        <xdr:cNvCxnSpPr/>
      </xdr:nvCxnSpPr>
      <xdr:spPr>
        <a:xfrm flipV="1">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55638</xdr:rowOff>
    </xdr:to>
    <xdr:cxnSp macro="">
      <xdr:nvCxnSpPr>
        <xdr:cNvPr id="262" name="直線コネクタ 261"/>
        <xdr:cNvCxnSpPr/>
      </xdr:nvCxnSpPr>
      <xdr:spPr>
        <a:xfrm>
          <a:off x="14401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32657</xdr:rowOff>
    </xdr:to>
    <xdr:cxnSp macro="">
      <xdr:nvCxnSpPr>
        <xdr:cNvPr id="265" name="直線コネクタ 264"/>
        <xdr:cNvCxnSpPr/>
      </xdr:nvCxnSpPr>
      <xdr:spPr>
        <a:xfrm flipV="1">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9" name="テキスト ボックス 268"/>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5" name="楕円 274"/>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76"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7" name="楕円 276"/>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78" name="テキスト ボックス 277"/>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79" name="楕円 278"/>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0" name="テキスト ボックス 279"/>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2" name="テキスト ボックス 281"/>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3" name="楕円 282"/>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4" name="テキスト ボックス 283"/>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122724</xdr:rowOff>
    </xdr:to>
    <xdr:cxnSp macro="">
      <xdr:nvCxnSpPr>
        <xdr:cNvPr id="319" name="直線コネクタ 318"/>
        <xdr:cNvCxnSpPr/>
      </xdr:nvCxnSpPr>
      <xdr:spPr>
        <a:xfrm>
          <a:off x="16179800" y="10394442"/>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96986</xdr:rowOff>
    </xdr:from>
    <xdr:to>
      <xdr:col>77</xdr:col>
      <xdr:colOff>44450</xdr:colOff>
      <xdr:row>60</xdr:row>
      <xdr:rowOff>107442</xdr:rowOff>
    </xdr:to>
    <xdr:cxnSp macro="">
      <xdr:nvCxnSpPr>
        <xdr:cNvPr id="322" name="直線コネクタ 321"/>
        <xdr:cNvCxnSpPr/>
      </xdr:nvCxnSpPr>
      <xdr:spPr>
        <a:xfrm>
          <a:off x="15290800" y="1038398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96986</xdr:rowOff>
    </xdr:to>
    <xdr:cxnSp macro="">
      <xdr:nvCxnSpPr>
        <xdr:cNvPr id="325" name="直線コネクタ 324"/>
        <xdr:cNvCxnSpPr/>
      </xdr:nvCxnSpPr>
      <xdr:spPr>
        <a:xfrm>
          <a:off x="14401800" y="103799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92964</xdr:rowOff>
    </xdr:from>
    <xdr:to>
      <xdr:col>68</xdr:col>
      <xdr:colOff>152400</xdr:colOff>
      <xdr:row>60</xdr:row>
      <xdr:rowOff>102616</xdr:rowOff>
    </xdr:to>
    <xdr:cxnSp macro="">
      <xdr:nvCxnSpPr>
        <xdr:cNvPr id="328" name="直線コネクタ 327"/>
        <xdr:cNvCxnSpPr/>
      </xdr:nvCxnSpPr>
      <xdr:spPr>
        <a:xfrm flipV="1">
          <a:off x="13512800" y="103799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59055</xdr:rowOff>
    </xdr:from>
    <xdr:to>
      <xdr:col>68</xdr:col>
      <xdr:colOff>203200</xdr:colOff>
      <xdr:row>60</xdr:row>
      <xdr:rowOff>160655</xdr:rowOff>
    </xdr:to>
    <xdr:sp macro="" textlink="">
      <xdr:nvSpPr>
        <xdr:cNvPr id="329" name="フローチャート: 判断 328"/>
        <xdr:cNvSpPr/>
      </xdr:nvSpPr>
      <xdr:spPr>
        <a:xfrm>
          <a:off x="14351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145432</xdr:rowOff>
    </xdr:from>
    <xdr:ext cx="762000" cy="259045"/>
    <xdr:sp macro="" textlink="">
      <xdr:nvSpPr>
        <xdr:cNvPr id="330" name="テキスト ボックス 329"/>
        <xdr:cNvSpPr txBox="1"/>
      </xdr:nvSpPr>
      <xdr:spPr>
        <a:xfrm>
          <a:off x="14020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2" name="テキスト ボックス 331"/>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71924</xdr:rowOff>
    </xdr:from>
    <xdr:to>
      <xdr:col>81</xdr:col>
      <xdr:colOff>95250</xdr:colOff>
      <xdr:row>61</xdr:row>
      <xdr:rowOff>2074</xdr:rowOff>
    </xdr:to>
    <xdr:sp macro="" textlink="">
      <xdr:nvSpPr>
        <xdr:cNvPr id="338" name="楕円 337"/>
        <xdr:cNvSpPr/>
      </xdr:nvSpPr>
      <xdr:spPr>
        <a:xfrm>
          <a:off x="169672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88451</xdr:rowOff>
    </xdr:from>
    <xdr:ext cx="762000" cy="259045"/>
    <xdr:sp macro="" textlink="">
      <xdr:nvSpPr>
        <xdr:cNvPr id="339" name="定員管理の状況該当値テキスト"/>
        <xdr:cNvSpPr txBox="1"/>
      </xdr:nvSpPr>
      <xdr:spPr>
        <a:xfrm>
          <a:off x="17106900" y="1020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40" name="楕円 339"/>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1" name="テキスト ボックス 340"/>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46186</xdr:rowOff>
    </xdr:from>
    <xdr:to>
      <xdr:col>73</xdr:col>
      <xdr:colOff>44450</xdr:colOff>
      <xdr:row>60</xdr:row>
      <xdr:rowOff>147786</xdr:rowOff>
    </xdr:to>
    <xdr:sp macro="" textlink="">
      <xdr:nvSpPr>
        <xdr:cNvPr id="342" name="楕円 341"/>
        <xdr:cNvSpPr/>
      </xdr:nvSpPr>
      <xdr:spPr>
        <a:xfrm>
          <a:off x="15240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157963</xdr:rowOff>
    </xdr:from>
    <xdr:ext cx="762000" cy="259045"/>
    <xdr:sp macro="" textlink="">
      <xdr:nvSpPr>
        <xdr:cNvPr id="343" name="テキスト ボックス 342"/>
        <xdr:cNvSpPr txBox="1"/>
      </xdr:nvSpPr>
      <xdr:spPr>
        <a:xfrm>
          <a:off x="14909800" y="1010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42164</xdr:rowOff>
    </xdr:from>
    <xdr:to>
      <xdr:col>68</xdr:col>
      <xdr:colOff>203200</xdr:colOff>
      <xdr:row>60</xdr:row>
      <xdr:rowOff>143764</xdr:rowOff>
    </xdr:to>
    <xdr:sp macro="" textlink="">
      <xdr:nvSpPr>
        <xdr:cNvPr id="344" name="楕円 343"/>
        <xdr:cNvSpPr/>
      </xdr:nvSpPr>
      <xdr:spPr>
        <a:xfrm>
          <a:off x="14351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153941</xdr:rowOff>
    </xdr:from>
    <xdr:ext cx="762000" cy="259045"/>
    <xdr:sp macro="" textlink="">
      <xdr:nvSpPr>
        <xdr:cNvPr id="345" name="テキスト ボックス 344"/>
        <xdr:cNvSpPr txBox="1"/>
      </xdr:nvSpPr>
      <xdr:spPr>
        <a:xfrm>
          <a:off x="14020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51816</xdr:rowOff>
    </xdr:from>
    <xdr:to>
      <xdr:col>64</xdr:col>
      <xdr:colOff>152400</xdr:colOff>
      <xdr:row>60</xdr:row>
      <xdr:rowOff>153416</xdr:rowOff>
    </xdr:to>
    <xdr:sp macro="" textlink="">
      <xdr:nvSpPr>
        <xdr:cNvPr id="346" name="楕円 345"/>
        <xdr:cNvSpPr/>
      </xdr:nvSpPr>
      <xdr:spPr>
        <a:xfrm>
          <a:off x="13462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138193</xdr:rowOff>
    </xdr:from>
    <xdr:ext cx="762000" cy="259045"/>
    <xdr:sp macro="" textlink="">
      <xdr:nvSpPr>
        <xdr:cNvPr id="347" name="テキスト ボックス 346"/>
        <xdr:cNvSpPr txBox="1"/>
      </xdr:nvSpPr>
      <xdr:spPr>
        <a:xfrm>
          <a:off x="13131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161472</xdr:rowOff>
    </xdr:to>
    <xdr:cxnSp macro="">
      <xdr:nvCxnSpPr>
        <xdr:cNvPr id="384" name="直線コネクタ 383"/>
        <xdr:cNvCxnSpPr/>
      </xdr:nvCxnSpPr>
      <xdr:spPr>
        <a:xfrm flipV="1">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104926</xdr:rowOff>
    </xdr:to>
    <xdr:cxnSp macro="">
      <xdr:nvCxnSpPr>
        <xdr:cNvPr id="387" name="直線コネクタ 386"/>
        <xdr:cNvCxnSpPr/>
      </xdr:nvCxnSpPr>
      <xdr:spPr>
        <a:xfrm flipV="1">
          <a:off x="15290800" y="70194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140305</xdr:rowOff>
    </xdr:to>
    <xdr:cxnSp macro="">
      <xdr:nvCxnSpPr>
        <xdr:cNvPr id="390" name="直線コネクタ 389"/>
        <xdr:cNvCxnSpPr/>
      </xdr:nvCxnSpPr>
      <xdr:spPr>
        <a:xfrm flipV="1">
          <a:off x="14401800" y="71343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141212</xdr:rowOff>
    </xdr:to>
    <xdr:cxnSp macro="">
      <xdr:nvCxnSpPr>
        <xdr:cNvPr id="393" name="直線コネクタ 392"/>
        <xdr:cNvCxnSpPr/>
      </xdr:nvCxnSpPr>
      <xdr:spPr>
        <a:xfrm flipV="1">
          <a:off x="13512800" y="73412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4" name="フローチャート: 判断 393"/>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395" name="テキスト ボックス 394"/>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3" name="楕円 402"/>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4"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5" name="楕円 404"/>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6" name="テキスト ボックス 405"/>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7" name="楕円 406"/>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8" name="テキスト ボックス 407"/>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89505</xdr:rowOff>
    </xdr:from>
    <xdr:to>
      <xdr:col>68</xdr:col>
      <xdr:colOff>203200</xdr:colOff>
      <xdr:row>43</xdr:row>
      <xdr:rowOff>19655</xdr:rowOff>
    </xdr:to>
    <xdr:sp macro="" textlink="">
      <xdr:nvSpPr>
        <xdr:cNvPr id="409" name="楕円 408"/>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410" name="テキスト ボックス 409"/>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90412</xdr:rowOff>
    </xdr:from>
    <xdr:to>
      <xdr:col>64</xdr:col>
      <xdr:colOff>152400</xdr:colOff>
      <xdr:row>44</xdr:row>
      <xdr:rowOff>20562</xdr:rowOff>
    </xdr:to>
    <xdr:sp macro="" textlink="">
      <xdr:nvSpPr>
        <xdr:cNvPr id="411" name="楕円 410"/>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5339</xdr:rowOff>
    </xdr:from>
    <xdr:ext cx="762000" cy="259045"/>
    <xdr:sp macro="" textlink="">
      <xdr:nvSpPr>
        <xdr:cNvPr id="412" name="テキスト ボックス 411"/>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61323</xdr:rowOff>
    </xdr:from>
    <xdr:to>
      <xdr:col>81</xdr:col>
      <xdr:colOff>44450</xdr:colOff>
      <xdr:row>18</xdr:row>
      <xdr:rowOff>109583</xdr:rowOff>
    </xdr:to>
    <xdr:cxnSp macro="">
      <xdr:nvCxnSpPr>
        <xdr:cNvPr id="448" name="直線コネクタ 447"/>
        <xdr:cNvCxnSpPr/>
      </xdr:nvCxnSpPr>
      <xdr:spPr>
        <a:xfrm flipV="1">
          <a:off x="16179800" y="31474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109583</xdr:rowOff>
    </xdr:from>
    <xdr:to>
      <xdr:col>77</xdr:col>
      <xdr:colOff>44450</xdr:colOff>
      <xdr:row>19</xdr:row>
      <xdr:rowOff>140365</xdr:rowOff>
    </xdr:to>
    <xdr:cxnSp macro="">
      <xdr:nvCxnSpPr>
        <xdr:cNvPr id="451" name="直線コネクタ 450"/>
        <xdr:cNvCxnSpPr/>
      </xdr:nvCxnSpPr>
      <xdr:spPr>
        <a:xfrm flipV="1">
          <a:off x="15290800" y="3195683"/>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140365</xdr:rowOff>
    </xdr:from>
    <xdr:to>
      <xdr:col>72</xdr:col>
      <xdr:colOff>203200</xdr:colOff>
      <xdr:row>20</xdr:row>
      <xdr:rowOff>99907</xdr:rowOff>
    </xdr:to>
    <xdr:cxnSp macro="">
      <xdr:nvCxnSpPr>
        <xdr:cNvPr id="454" name="直線コネクタ 453"/>
        <xdr:cNvCxnSpPr/>
      </xdr:nvCxnSpPr>
      <xdr:spPr>
        <a:xfrm flipV="1">
          <a:off x="14401800" y="339791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99907</xdr:rowOff>
    </xdr:from>
    <xdr:to>
      <xdr:col>68</xdr:col>
      <xdr:colOff>152400</xdr:colOff>
      <xdr:row>20</xdr:row>
      <xdr:rowOff>148167</xdr:rowOff>
    </xdr:to>
    <xdr:cxnSp macro="">
      <xdr:nvCxnSpPr>
        <xdr:cNvPr id="457" name="直線コネクタ 456"/>
        <xdr:cNvCxnSpPr/>
      </xdr:nvCxnSpPr>
      <xdr:spPr>
        <a:xfrm flipV="1">
          <a:off x="13512800" y="35289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12640</xdr:rowOff>
    </xdr:from>
    <xdr:to>
      <xdr:col>68</xdr:col>
      <xdr:colOff>203200</xdr:colOff>
      <xdr:row>14</xdr:row>
      <xdr:rowOff>114240</xdr:rowOff>
    </xdr:to>
    <xdr:sp macro="" textlink="">
      <xdr:nvSpPr>
        <xdr:cNvPr id="458" name="フローチャート: 判断 457"/>
        <xdr:cNvSpPr/>
      </xdr:nvSpPr>
      <xdr:spPr>
        <a:xfrm>
          <a:off x="14351000" y="241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124417</xdr:rowOff>
    </xdr:from>
    <xdr:ext cx="762000" cy="259045"/>
    <xdr:sp macro="" textlink="">
      <xdr:nvSpPr>
        <xdr:cNvPr id="459" name="テキスト ボックス 458"/>
        <xdr:cNvSpPr txBox="1"/>
      </xdr:nvSpPr>
      <xdr:spPr>
        <a:xfrm>
          <a:off x="14020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10523</xdr:rowOff>
    </xdr:from>
    <xdr:to>
      <xdr:col>81</xdr:col>
      <xdr:colOff>95250</xdr:colOff>
      <xdr:row>18</xdr:row>
      <xdr:rowOff>112123</xdr:rowOff>
    </xdr:to>
    <xdr:sp macro="" textlink="">
      <xdr:nvSpPr>
        <xdr:cNvPr id="467" name="楕円 466"/>
        <xdr:cNvSpPr/>
      </xdr:nvSpPr>
      <xdr:spPr>
        <a:xfrm>
          <a:off x="169672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154050</xdr:rowOff>
    </xdr:from>
    <xdr:ext cx="762000" cy="259045"/>
    <xdr:sp macro="" textlink="">
      <xdr:nvSpPr>
        <xdr:cNvPr id="468" name="将来負担の状況該当値テキスト"/>
        <xdr:cNvSpPr txBox="1"/>
      </xdr:nvSpPr>
      <xdr:spPr>
        <a:xfrm>
          <a:off x="17106900" y="306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58783</xdr:rowOff>
    </xdr:from>
    <xdr:to>
      <xdr:col>77</xdr:col>
      <xdr:colOff>95250</xdr:colOff>
      <xdr:row>18</xdr:row>
      <xdr:rowOff>160383</xdr:rowOff>
    </xdr:to>
    <xdr:sp macro="" textlink="">
      <xdr:nvSpPr>
        <xdr:cNvPr id="469" name="楕円 468"/>
        <xdr:cNvSpPr/>
      </xdr:nvSpPr>
      <xdr:spPr>
        <a:xfrm>
          <a:off x="16129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145160</xdr:rowOff>
    </xdr:from>
    <xdr:ext cx="736600" cy="259045"/>
    <xdr:sp macro="" textlink="">
      <xdr:nvSpPr>
        <xdr:cNvPr id="470" name="テキスト ボックス 469"/>
        <xdr:cNvSpPr txBox="1"/>
      </xdr:nvSpPr>
      <xdr:spPr>
        <a:xfrm>
          <a:off x="15798800" y="323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89565</xdr:rowOff>
    </xdr:from>
    <xdr:to>
      <xdr:col>73</xdr:col>
      <xdr:colOff>44450</xdr:colOff>
      <xdr:row>20</xdr:row>
      <xdr:rowOff>19715</xdr:rowOff>
    </xdr:to>
    <xdr:sp macro="" textlink="">
      <xdr:nvSpPr>
        <xdr:cNvPr id="471" name="楕円 470"/>
        <xdr:cNvSpPr/>
      </xdr:nvSpPr>
      <xdr:spPr>
        <a:xfrm>
          <a:off x="15240000" y="3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4492</xdr:rowOff>
    </xdr:from>
    <xdr:ext cx="762000" cy="259045"/>
    <xdr:sp macro="" textlink="">
      <xdr:nvSpPr>
        <xdr:cNvPr id="472" name="テキスト ボックス 471"/>
        <xdr:cNvSpPr txBox="1"/>
      </xdr:nvSpPr>
      <xdr:spPr>
        <a:xfrm>
          <a:off x="14909800" y="34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49107</xdr:rowOff>
    </xdr:from>
    <xdr:to>
      <xdr:col>68</xdr:col>
      <xdr:colOff>203200</xdr:colOff>
      <xdr:row>20</xdr:row>
      <xdr:rowOff>150707</xdr:rowOff>
    </xdr:to>
    <xdr:sp macro="" textlink="">
      <xdr:nvSpPr>
        <xdr:cNvPr id="473" name="楕円 472"/>
        <xdr:cNvSpPr/>
      </xdr:nvSpPr>
      <xdr:spPr>
        <a:xfrm>
          <a:off x="14351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135484</xdr:rowOff>
    </xdr:from>
    <xdr:ext cx="762000" cy="259045"/>
    <xdr:sp macro="" textlink="">
      <xdr:nvSpPr>
        <xdr:cNvPr id="474" name="テキスト ボックス 473"/>
        <xdr:cNvSpPr txBox="1"/>
      </xdr:nvSpPr>
      <xdr:spPr>
        <a:xfrm>
          <a:off x="14020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97367</xdr:rowOff>
    </xdr:from>
    <xdr:to>
      <xdr:col>64</xdr:col>
      <xdr:colOff>152400</xdr:colOff>
      <xdr:row>21</xdr:row>
      <xdr:rowOff>27517</xdr:rowOff>
    </xdr:to>
    <xdr:sp macro="" textlink="">
      <xdr:nvSpPr>
        <xdr:cNvPr id="475" name="楕円 474"/>
        <xdr:cNvSpPr/>
      </xdr:nvSpPr>
      <xdr:spPr>
        <a:xfrm>
          <a:off x="13462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12294</xdr:rowOff>
    </xdr:from>
    <xdr:ext cx="762000" cy="259045"/>
    <xdr:sp macro="" textlink="">
      <xdr:nvSpPr>
        <xdr:cNvPr id="476" name="テキスト ボックス 475"/>
        <xdr:cNvSpPr txBox="1"/>
      </xdr:nvSpPr>
      <xdr:spPr>
        <a:xfrm>
          <a:off x="13131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73660</xdr:rowOff>
    </xdr:to>
    <xdr:cxnSp macro="">
      <xdr:nvCxnSpPr>
        <xdr:cNvPr id="66" name="直線コネクタ 65"/>
        <xdr:cNvCxnSpPr/>
      </xdr:nvCxnSpPr>
      <xdr:spPr>
        <a:xfrm>
          <a:off x="3987800" y="5842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35560</xdr:rowOff>
    </xdr:to>
    <xdr:cxnSp macro="">
      <xdr:nvCxnSpPr>
        <xdr:cNvPr id="69" name="直線コネクタ 68"/>
        <xdr:cNvCxnSpPr/>
      </xdr:nvCxnSpPr>
      <xdr:spPr>
        <a:xfrm flipV="1">
          <a:off x="3098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35560</xdr:rowOff>
    </xdr:to>
    <xdr:cxnSp macro="">
      <xdr:nvCxnSpPr>
        <xdr:cNvPr id="72" name="直線コネクタ 71"/>
        <xdr:cNvCxnSpPr/>
      </xdr:nvCxnSpPr>
      <xdr:spPr>
        <a:xfrm>
          <a:off x="2209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35</xdr:row>
      <xdr:rowOff>39370</xdr:rowOff>
    </xdr:to>
    <xdr:cxnSp macro="">
      <xdr:nvCxnSpPr>
        <xdr:cNvPr id="75" name="直線コネクタ 74"/>
        <xdr:cNvCxnSpPr/>
      </xdr:nvCxnSpPr>
      <xdr:spPr>
        <a:xfrm flipV="1">
          <a:off x="1320800" y="5857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26307</xdr:rowOff>
    </xdr:to>
    <xdr:cxnSp macro="">
      <xdr:nvCxnSpPr>
        <xdr:cNvPr id="129" name="直線コネクタ 128"/>
        <xdr:cNvCxnSpPr/>
      </xdr:nvCxnSpPr>
      <xdr:spPr>
        <a:xfrm>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110671</xdr:rowOff>
    </xdr:to>
    <xdr:cxnSp macro="">
      <xdr:nvCxnSpPr>
        <xdr:cNvPr id="132" name="直線コネクタ 131"/>
        <xdr:cNvCxnSpPr/>
      </xdr:nvCxnSpPr>
      <xdr:spPr>
        <a:xfrm>
          <a:off x="14782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16</xdr:row>
      <xdr:rowOff>78014</xdr:rowOff>
    </xdr:to>
    <xdr:cxnSp macro="">
      <xdr:nvCxnSpPr>
        <xdr:cNvPr id="135" name="直線コネクタ 134"/>
        <xdr:cNvCxnSpPr/>
      </xdr:nvCxnSpPr>
      <xdr:spPr>
        <a:xfrm>
          <a:off x="13893800" y="25926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20864</xdr:rowOff>
    </xdr:to>
    <xdr:cxnSp macro="">
      <xdr:nvCxnSpPr>
        <xdr:cNvPr id="138" name="直線コネクタ 137"/>
        <xdr:cNvCxnSpPr/>
      </xdr:nvCxnSpPr>
      <xdr:spPr>
        <a:xfrm>
          <a:off x="13004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42" name="テキスト ボックス 141"/>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6350</xdr:rowOff>
    </xdr:to>
    <xdr:cxnSp macro="">
      <xdr:nvCxnSpPr>
        <xdr:cNvPr id="189" name="直線コネクタ 188"/>
        <xdr:cNvCxnSpPr/>
      </xdr:nvCxnSpPr>
      <xdr:spPr>
        <a:xfrm>
          <a:off x="3987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2" name="直線コネクタ 191"/>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127000</xdr:rowOff>
    </xdr:to>
    <xdr:cxnSp macro="">
      <xdr:nvCxnSpPr>
        <xdr:cNvPr id="195" name="直線コネクタ 194"/>
        <xdr:cNvCxnSpPr/>
      </xdr:nvCxnSpPr>
      <xdr:spPr>
        <a:xfrm>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8" name="直線コネクタ 197"/>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9" name="フローチャート: 判断 198"/>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00" name="テキスト ボックス 199"/>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8" name="楕円 207"/>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9"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0" name="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1" name="テキスト ボックス 21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2" name="楕円 211"/>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3" name="テキスト ボックス 21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4" name="楕円 213"/>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5" name="テキスト ボックス 214"/>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6" name="楕円 215"/>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7" name="テキスト ボックス 216"/>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99241</xdr:rowOff>
    </xdr:to>
    <xdr:cxnSp macro="">
      <xdr:nvCxnSpPr>
        <xdr:cNvPr id="252" name="直線コネクタ 251"/>
        <xdr:cNvCxnSpPr/>
      </xdr:nvCxnSpPr>
      <xdr:spPr>
        <a:xfrm flipV="1">
          <a:off x="15671800" y="938530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99241</xdr:rowOff>
    </xdr:to>
    <xdr:cxnSp macro="">
      <xdr:nvCxnSpPr>
        <xdr:cNvPr id="255" name="直線コネクタ 254"/>
        <xdr:cNvCxnSpPr/>
      </xdr:nvCxnSpPr>
      <xdr:spPr>
        <a:xfrm>
          <a:off x="14782800" y="945061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57</xdr:row>
      <xdr:rowOff>89444</xdr:rowOff>
    </xdr:to>
    <xdr:cxnSp macro="">
      <xdr:nvCxnSpPr>
        <xdr:cNvPr id="258" name="直線コネクタ 257"/>
        <xdr:cNvCxnSpPr/>
      </xdr:nvCxnSpPr>
      <xdr:spPr>
        <a:xfrm flipV="1">
          <a:off x="13893800" y="9450615"/>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89444</xdr:rowOff>
    </xdr:from>
    <xdr:to>
      <xdr:col>69</xdr:col>
      <xdr:colOff>92075</xdr:colOff>
      <xdr:row>57</xdr:row>
      <xdr:rowOff>161290</xdr:rowOff>
    </xdr:to>
    <xdr:cxnSp macro="">
      <xdr:nvCxnSpPr>
        <xdr:cNvPr id="261" name="直線コネクタ 260"/>
        <xdr:cNvCxnSpPr/>
      </xdr:nvCxnSpPr>
      <xdr:spPr>
        <a:xfrm flipV="1">
          <a:off x="13004800" y="98620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62" name="フローチャート: 判断 261"/>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3" name="テキスト ボックス 262"/>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5" name="テキスト ボックス 26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1" name="楕円 270"/>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2"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3" name="楕円 272"/>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4" name="テキスト ボックス 273"/>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5" name="楕円 274"/>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6" name="テキスト ボックス 275"/>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77" name="楕円 276"/>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125021</xdr:rowOff>
    </xdr:from>
    <xdr:ext cx="762000" cy="259045"/>
    <xdr:sp macro="" textlink="">
      <xdr:nvSpPr>
        <xdr:cNvPr id="278" name="テキスト ボックス 277"/>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9" name="楕円 278"/>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0" name="テキスト ボックス 27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10414</xdr:rowOff>
    </xdr:to>
    <xdr:cxnSp macro="">
      <xdr:nvCxnSpPr>
        <xdr:cNvPr id="310" name="直線コネクタ 309"/>
        <xdr:cNvCxnSpPr/>
      </xdr:nvCxnSpPr>
      <xdr:spPr>
        <a:xfrm>
          <a:off x="15671800" y="624890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1270</xdr:rowOff>
    </xdr:to>
    <xdr:cxnSp macro="">
      <xdr:nvCxnSpPr>
        <xdr:cNvPr id="313" name="直線コネクタ 312"/>
        <xdr:cNvCxnSpPr/>
      </xdr:nvCxnSpPr>
      <xdr:spPr>
        <a:xfrm flipV="1">
          <a:off x="14782800" y="6248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37</xdr:row>
      <xdr:rowOff>1270</xdr:rowOff>
    </xdr:to>
    <xdr:cxnSp macro="">
      <xdr:nvCxnSpPr>
        <xdr:cNvPr id="316" name="直線コネクタ 315"/>
        <xdr:cNvCxnSpPr/>
      </xdr:nvCxnSpPr>
      <xdr:spPr>
        <a:xfrm>
          <a:off x="13893800" y="61437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9" name="直線コネクタ 318"/>
        <xdr:cNvCxnSpPr/>
      </xdr:nvCxnSpPr>
      <xdr:spPr>
        <a:xfrm flipV="1">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20" name="フローチャート: 判断 319"/>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1" name="テキスト ボックス 320"/>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9" name="楕円 328"/>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30"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2" name="テキスト ボックス 331"/>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3" name="楕円 33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4" name="テキスト ボックス 333"/>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5" name="楕円 334"/>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6" name="テキスト ボックス 335"/>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7" name="楕円 336"/>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8" name="テキスト ボックス 337"/>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24130</xdr:rowOff>
    </xdr:to>
    <xdr:cxnSp macro="">
      <xdr:nvCxnSpPr>
        <xdr:cNvPr id="368" name="直線コネクタ 367"/>
        <xdr:cNvCxnSpPr/>
      </xdr:nvCxnSpPr>
      <xdr:spPr>
        <a:xfrm flipV="1">
          <a:off x="3987800" y="13554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24130</xdr:rowOff>
    </xdr:to>
    <xdr:cxnSp macro="">
      <xdr:nvCxnSpPr>
        <xdr:cNvPr id="371" name="直線コネクタ 370"/>
        <xdr:cNvCxnSpPr/>
      </xdr:nvCxnSpPr>
      <xdr:spPr>
        <a:xfrm>
          <a:off x="3098800" y="135503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33274</xdr:rowOff>
    </xdr:to>
    <xdr:cxnSp macro="">
      <xdr:nvCxnSpPr>
        <xdr:cNvPr id="374" name="直線コネクタ 373"/>
        <xdr:cNvCxnSpPr/>
      </xdr:nvCxnSpPr>
      <xdr:spPr>
        <a:xfrm flipV="1">
          <a:off x="2209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56135</xdr:rowOff>
    </xdr:to>
    <xdr:cxnSp macro="">
      <xdr:nvCxnSpPr>
        <xdr:cNvPr id="377" name="直線コネクタ 376"/>
        <xdr:cNvCxnSpPr/>
      </xdr:nvCxnSpPr>
      <xdr:spPr>
        <a:xfrm flipV="1">
          <a:off x="1320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8" name="フローチャート: 判断 377"/>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9" name="テキスト ボックス 378"/>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7" name="楕円 386"/>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8"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9" name="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1" name="楕円 390"/>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2" name="テキスト ボックス 391"/>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3" name="楕円 392"/>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4" name="テキスト ボックス 393"/>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5" name="楕円 394"/>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6" name="テキスト ボックス 395"/>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xdr:rowOff>
    </xdr:from>
    <xdr:to>
      <xdr:col>82</xdr:col>
      <xdr:colOff>107950</xdr:colOff>
      <xdr:row>74</xdr:row>
      <xdr:rowOff>85852</xdr:rowOff>
    </xdr:to>
    <xdr:cxnSp macro="">
      <xdr:nvCxnSpPr>
        <xdr:cNvPr id="427" name="直線コネクタ 426"/>
        <xdr:cNvCxnSpPr/>
      </xdr:nvCxnSpPr>
      <xdr:spPr>
        <a:xfrm>
          <a:off x="15671800" y="126908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xdr:rowOff>
    </xdr:from>
    <xdr:to>
      <xdr:col>78</xdr:col>
      <xdr:colOff>69850</xdr:colOff>
      <xdr:row>74</xdr:row>
      <xdr:rowOff>30988</xdr:rowOff>
    </xdr:to>
    <xdr:cxnSp macro="">
      <xdr:nvCxnSpPr>
        <xdr:cNvPr id="430" name="直線コネクタ 429"/>
        <xdr:cNvCxnSpPr/>
      </xdr:nvCxnSpPr>
      <xdr:spPr>
        <a:xfrm flipV="1">
          <a:off x="14782800" y="12690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30988</xdr:rowOff>
    </xdr:to>
    <xdr:cxnSp macro="">
      <xdr:nvCxnSpPr>
        <xdr:cNvPr id="433" name="直線コネクタ 432"/>
        <xdr:cNvCxnSpPr/>
      </xdr:nvCxnSpPr>
      <xdr:spPr>
        <a:xfrm>
          <a:off x="13893800" y="12700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117856</xdr:rowOff>
    </xdr:to>
    <xdr:cxnSp macro="">
      <xdr:nvCxnSpPr>
        <xdr:cNvPr id="436" name="直線コネクタ 435"/>
        <xdr:cNvCxnSpPr/>
      </xdr:nvCxnSpPr>
      <xdr:spPr>
        <a:xfrm flipV="1">
          <a:off x="13004800" y="127000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7" name="フローチャート: 判断 436"/>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8" name="テキスト ボックス 437"/>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46" name="楕円 445"/>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47"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124206</xdr:rowOff>
    </xdr:from>
    <xdr:to>
      <xdr:col>78</xdr:col>
      <xdr:colOff>120650</xdr:colOff>
      <xdr:row>74</xdr:row>
      <xdr:rowOff>54356</xdr:rowOff>
    </xdr:to>
    <xdr:sp macro="" textlink="">
      <xdr:nvSpPr>
        <xdr:cNvPr id="448" name="楕円 447"/>
        <xdr:cNvSpPr/>
      </xdr:nvSpPr>
      <xdr:spPr>
        <a:xfrm>
          <a:off x="15621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64533</xdr:rowOff>
    </xdr:from>
    <xdr:ext cx="736600" cy="259045"/>
    <xdr:sp macro="" textlink="">
      <xdr:nvSpPr>
        <xdr:cNvPr id="449" name="テキスト ボックス 448"/>
        <xdr:cNvSpPr txBox="1"/>
      </xdr:nvSpPr>
      <xdr:spPr>
        <a:xfrm>
          <a:off x="15290800" y="1240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151638</xdr:rowOff>
    </xdr:from>
    <xdr:to>
      <xdr:col>74</xdr:col>
      <xdr:colOff>31750</xdr:colOff>
      <xdr:row>74</xdr:row>
      <xdr:rowOff>81788</xdr:rowOff>
    </xdr:to>
    <xdr:sp macro="" textlink="">
      <xdr:nvSpPr>
        <xdr:cNvPr id="450" name="楕円 449"/>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91965</xdr:rowOff>
    </xdr:from>
    <xdr:ext cx="762000" cy="259045"/>
    <xdr:sp macro="" textlink="">
      <xdr:nvSpPr>
        <xdr:cNvPr id="451" name="テキスト ボックス 450"/>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2" name="楕円 45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3" name="テキスト ボックス 452"/>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54" name="楕円 453"/>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5" name="テキスト ボックス 454"/>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18552</xdr:rowOff>
    </xdr:from>
    <xdr:to>
      <xdr:col>29</xdr:col>
      <xdr:colOff>127000</xdr:colOff>
      <xdr:row>17</xdr:row>
      <xdr:rowOff>38715</xdr:rowOff>
    </xdr:to>
    <xdr:cxnSp macro="">
      <xdr:nvCxnSpPr>
        <xdr:cNvPr id="50" name="直線コネクタ 49"/>
        <xdr:cNvCxnSpPr/>
      </xdr:nvCxnSpPr>
      <xdr:spPr bwMode="auto">
        <a:xfrm flipV="1">
          <a:off x="5003800" y="2980827"/>
          <a:ext cx="647700" cy="20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38715</xdr:rowOff>
    </xdr:from>
    <xdr:to>
      <xdr:col>26</xdr:col>
      <xdr:colOff>50800</xdr:colOff>
      <xdr:row>17</xdr:row>
      <xdr:rowOff>49870</xdr:rowOff>
    </xdr:to>
    <xdr:cxnSp macro="">
      <xdr:nvCxnSpPr>
        <xdr:cNvPr id="53" name="直線コネクタ 52"/>
        <xdr:cNvCxnSpPr/>
      </xdr:nvCxnSpPr>
      <xdr:spPr bwMode="auto">
        <a:xfrm flipV="1">
          <a:off x="4305300" y="3000990"/>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22278</xdr:rowOff>
    </xdr:from>
    <xdr:to>
      <xdr:col>22</xdr:col>
      <xdr:colOff>114300</xdr:colOff>
      <xdr:row>17</xdr:row>
      <xdr:rowOff>49870</xdr:rowOff>
    </xdr:to>
    <xdr:cxnSp macro="">
      <xdr:nvCxnSpPr>
        <xdr:cNvPr id="56" name="直線コネクタ 55"/>
        <xdr:cNvCxnSpPr/>
      </xdr:nvCxnSpPr>
      <xdr:spPr bwMode="auto">
        <a:xfrm>
          <a:off x="3606800" y="2984553"/>
          <a:ext cx="6985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12982</xdr:rowOff>
    </xdr:from>
    <xdr:to>
      <xdr:col>18</xdr:col>
      <xdr:colOff>177800</xdr:colOff>
      <xdr:row>17</xdr:row>
      <xdr:rowOff>22278</xdr:rowOff>
    </xdr:to>
    <xdr:cxnSp macro="">
      <xdr:nvCxnSpPr>
        <xdr:cNvPr id="59" name="直線コネクタ 58"/>
        <xdr:cNvCxnSpPr/>
      </xdr:nvCxnSpPr>
      <xdr:spPr bwMode="auto">
        <a:xfrm>
          <a:off x="2908300" y="2975257"/>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139202</xdr:rowOff>
    </xdr:from>
    <xdr:to>
      <xdr:col>29</xdr:col>
      <xdr:colOff>177800</xdr:colOff>
      <xdr:row>17</xdr:row>
      <xdr:rowOff>69352</xdr:rowOff>
    </xdr:to>
    <xdr:sp macro="" textlink="">
      <xdr:nvSpPr>
        <xdr:cNvPr id="69" name="楕円 68"/>
        <xdr:cNvSpPr/>
      </xdr:nvSpPr>
      <xdr:spPr bwMode="auto">
        <a:xfrm>
          <a:off x="5600700" y="293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155729</xdr:rowOff>
    </xdr:from>
    <xdr:ext cx="762000" cy="259045"/>
    <xdr:sp macro="" textlink="">
      <xdr:nvSpPr>
        <xdr:cNvPr id="70" name="人口1人当たり決算額の推移該当値テキスト130"/>
        <xdr:cNvSpPr txBox="1"/>
      </xdr:nvSpPr>
      <xdr:spPr>
        <a:xfrm>
          <a:off x="5740400" y="277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159365</xdr:rowOff>
    </xdr:from>
    <xdr:to>
      <xdr:col>26</xdr:col>
      <xdr:colOff>101600</xdr:colOff>
      <xdr:row>17</xdr:row>
      <xdr:rowOff>89515</xdr:rowOff>
    </xdr:to>
    <xdr:sp macro="" textlink="">
      <xdr:nvSpPr>
        <xdr:cNvPr id="71" name="楕円 70"/>
        <xdr:cNvSpPr/>
      </xdr:nvSpPr>
      <xdr:spPr bwMode="auto">
        <a:xfrm>
          <a:off x="4953000" y="295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99692</xdr:rowOff>
    </xdr:from>
    <xdr:ext cx="736600" cy="259045"/>
    <xdr:sp macro="" textlink="">
      <xdr:nvSpPr>
        <xdr:cNvPr id="72" name="テキスト ボックス 71"/>
        <xdr:cNvSpPr txBox="1"/>
      </xdr:nvSpPr>
      <xdr:spPr>
        <a:xfrm>
          <a:off x="4622800" y="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170520</xdr:rowOff>
    </xdr:from>
    <xdr:to>
      <xdr:col>22</xdr:col>
      <xdr:colOff>165100</xdr:colOff>
      <xdr:row>17</xdr:row>
      <xdr:rowOff>100670</xdr:rowOff>
    </xdr:to>
    <xdr:sp macro="" textlink="">
      <xdr:nvSpPr>
        <xdr:cNvPr id="73" name="楕円 72"/>
        <xdr:cNvSpPr/>
      </xdr:nvSpPr>
      <xdr:spPr bwMode="auto">
        <a:xfrm>
          <a:off x="4254500" y="296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110847</xdr:rowOff>
    </xdr:from>
    <xdr:ext cx="762000" cy="259045"/>
    <xdr:sp macro="" textlink="">
      <xdr:nvSpPr>
        <xdr:cNvPr id="74" name="テキスト ボックス 73"/>
        <xdr:cNvSpPr txBox="1"/>
      </xdr:nvSpPr>
      <xdr:spPr>
        <a:xfrm>
          <a:off x="3924300" y="27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142928</xdr:rowOff>
    </xdr:from>
    <xdr:to>
      <xdr:col>19</xdr:col>
      <xdr:colOff>38100</xdr:colOff>
      <xdr:row>17</xdr:row>
      <xdr:rowOff>73078</xdr:rowOff>
    </xdr:to>
    <xdr:sp macro="" textlink="">
      <xdr:nvSpPr>
        <xdr:cNvPr id="75" name="楕円 74"/>
        <xdr:cNvSpPr/>
      </xdr:nvSpPr>
      <xdr:spPr bwMode="auto">
        <a:xfrm>
          <a:off x="3556000" y="293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83255</xdr:rowOff>
    </xdr:from>
    <xdr:ext cx="762000" cy="259045"/>
    <xdr:sp macro="" textlink="">
      <xdr:nvSpPr>
        <xdr:cNvPr id="76" name="テキスト ボックス 75"/>
        <xdr:cNvSpPr txBox="1"/>
      </xdr:nvSpPr>
      <xdr:spPr>
        <a:xfrm>
          <a:off x="3225800" y="27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133632</xdr:rowOff>
    </xdr:from>
    <xdr:to>
      <xdr:col>15</xdr:col>
      <xdr:colOff>101600</xdr:colOff>
      <xdr:row>17</xdr:row>
      <xdr:rowOff>63782</xdr:rowOff>
    </xdr:to>
    <xdr:sp macro="" textlink="">
      <xdr:nvSpPr>
        <xdr:cNvPr id="77" name="楕円 76"/>
        <xdr:cNvSpPr/>
      </xdr:nvSpPr>
      <xdr:spPr bwMode="auto">
        <a:xfrm>
          <a:off x="2857500" y="29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73959</xdr:rowOff>
    </xdr:from>
    <xdr:ext cx="762000" cy="259045"/>
    <xdr:sp macro="" textlink="">
      <xdr:nvSpPr>
        <xdr:cNvPr id="78" name="テキスト ボックス 77"/>
        <xdr:cNvSpPr txBox="1"/>
      </xdr:nvSpPr>
      <xdr:spPr>
        <a:xfrm>
          <a:off x="25273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271304</xdr:rowOff>
    </xdr:from>
    <xdr:to>
      <xdr:col>29</xdr:col>
      <xdr:colOff>127000</xdr:colOff>
      <xdr:row>35</xdr:row>
      <xdr:rowOff>312604</xdr:rowOff>
    </xdr:to>
    <xdr:cxnSp macro="">
      <xdr:nvCxnSpPr>
        <xdr:cNvPr id="112" name="直線コネクタ 111"/>
        <xdr:cNvCxnSpPr/>
      </xdr:nvCxnSpPr>
      <xdr:spPr bwMode="auto">
        <a:xfrm flipV="1">
          <a:off x="5003800" y="6881654"/>
          <a:ext cx="647700" cy="4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300031</xdr:rowOff>
    </xdr:from>
    <xdr:to>
      <xdr:col>26</xdr:col>
      <xdr:colOff>50800</xdr:colOff>
      <xdr:row>35</xdr:row>
      <xdr:rowOff>312604</xdr:rowOff>
    </xdr:to>
    <xdr:cxnSp macro="">
      <xdr:nvCxnSpPr>
        <xdr:cNvPr id="115" name="直線コネクタ 114"/>
        <xdr:cNvCxnSpPr/>
      </xdr:nvCxnSpPr>
      <xdr:spPr bwMode="auto">
        <a:xfrm>
          <a:off x="4305300" y="6910381"/>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171539</xdr:rowOff>
    </xdr:from>
    <xdr:to>
      <xdr:col>22</xdr:col>
      <xdr:colOff>114300</xdr:colOff>
      <xdr:row>35</xdr:row>
      <xdr:rowOff>300031</xdr:rowOff>
    </xdr:to>
    <xdr:cxnSp macro="">
      <xdr:nvCxnSpPr>
        <xdr:cNvPr id="118" name="直線コネクタ 117"/>
        <xdr:cNvCxnSpPr/>
      </xdr:nvCxnSpPr>
      <xdr:spPr bwMode="auto">
        <a:xfrm>
          <a:off x="3606800" y="6781889"/>
          <a:ext cx="698500" cy="12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138964</xdr:rowOff>
    </xdr:from>
    <xdr:to>
      <xdr:col>18</xdr:col>
      <xdr:colOff>177800</xdr:colOff>
      <xdr:row>35</xdr:row>
      <xdr:rowOff>171539</xdr:rowOff>
    </xdr:to>
    <xdr:cxnSp macro="">
      <xdr:nvCxnSpPr>
        <xdr:cNvPr id="121" name="直線コネクタ 120"/>
        <xdr:cNvCxnSpPr/>
      </xdr:nvCxnSpPr>
      <xdr:spPr bwMode="auto">
        <a:xfrm>
          <a:off x="2908300" y="6749314"/>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120682</xdr:rowOff>
    </xdr:from>
    <xdr:to>
      <xdr:col>19</xdr:col>
      <xdr:colOff>38100</xdr:colOff>
      <xdr:row>37</xdr:row>
      <xdr:rowOff>50832</xdr:rowOff>
    </xdr:to>
    <xdr:sp macro="" textlink="">
      <xdr:nvSpPr>
        <xdr:cNvPr id="122" name="フローチャート: 判断 121"/>
        <xdr:cNvSpPr/>
      </xdr:nvSpPr>
      <xdr:spPr bwMode="auto">
        <a:xfrm>
          <a:off x="3556000" y="7073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35609</xdr:rowOff>
    </xdr:from>
    <xdr:ext cx="762000" cy="259045"/>
    <xdr:sp macro="" textlink="">
      <xdr:nvSpPr>
        <xdr:cNvPr id="123" name="テキスト ボックス 122"/>
        <xdr:cNvSpPr txBox="1"/>
      </xdr:nvSpPr>
      <xdr:spPr>
        <a:xfrm>
          <a:off x="3225800" y="716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220504</xdr:rowOff>
    </xdr:from>
    <xdr:to>
      <xdr:col>29</xdr:col>
      <xdr:colOff>177800</xdr:colOff>
      <xdr:row>35</xdr:row>
      <xdr:rowOff>322104</xdr:rowOff>
    </xdr:to>
    <xdr:sp macro="" textlink="">
      <xdr:nvSpPr>
        <xdr:cNvPr id="131" name="楕円 130"/>
        <xdr:cNvSpPr/>
      </xdr:nvSpPr>
      <xdr:spPr bwMode="auto">
        <a:xfrm>
          <a:off x="5600700" y="683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65581</xdr:rowOff>
    </xdr:from>
    <xdr:ext cx="762000" cy="259045"/>
    <xdr:sp macro="" textlink="">
      <xdr:nvSpPr>
        <xdr:cNvPr id="132" name="人口1人当たり決算額の推移該当値テキスト445"/>
        <xdr:cNvSpPr txBox="1"/>
      </xdr:nvSpPr>
      <xdr:spPr>
        <a:xfrm>
          <a:off x="5740400" y="667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261804</xdr:rowOff>
    </xdr:from>
    <xdr:to>
      <xdr:col>26</xdr:col>
      <xdr:colOff>101600</xdr:colOff>
      <xdr:row>36</xdr:row>
      <xdr:rowOff>20504</xdr:rowOff>
    </xdr:to>
    <xdr:sp macro="" textlink="">
      <xdr:nvSpPr>
        <xdr:cNvPr id="133" name="楕円 132"/>
        <xdr:cNvSpPr/>
      </xdr:nvSpPr>
      <xdr:spPr bwMode="auto">
        <a:xfrm>
          <a:off x="4953000" y="687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30681</xdr:rowOff>
    </xdr:from>
    <xdr:ext cx="736600" cy="259045"/>
    <xdr:sp macro="" textlink="">
      <xdr:nvSpPr>
        <xdr:cNvPr id="134" name="テキスト ボックス 133"/>
        <xdr:cNvSpPr txBox="1"/>
      </xdr:nvSpPr>
      <xdr:spPr>
        <a:xfrm>
          <a:off x="4622800" y="6641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249231</xdr:rowOff>
    </xdr:from>
    <xdr:to>
      <xdr:col>22</xdr:col>
      <xdr:colOff>165100</xdr:colOff>
      <xdr:row>36</xdr:row>
      <xdr:rowOff>7931</xdr:rowOff>
    </xdr:to>
    <xdr:sp macro="" textlink="">
      <xdr:nvSpPr>
        <xdr:cNvPr id="135" name="楕円 134"/>
        <xdr:cNvSpPr/>
      </xdr:nvSpPr>
      <xdr:spPr bwMode="auto">
        <a:xfrm>
          <a:off x="4254500" y="685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18108</xdr:rowOff>
    </xdr:from>
    <xdr:ext cx="762000" cy="259045"/>
    <xdr:sp macro="" textlink="">
      <xdr:nvSpPr>
        <xdr:cNvPr id="136" name="テキスト ボックス 135"/>
        <xdr:cNvSpPr txBox="1"/>
      </xdr:nvSpPr>
      <xdr:spPr>
        <a:xfrm>
          <a:off x="3924300" y="662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120739</xdr:rowOff>
    </xdr:from>
    <xdr:to>
      <xdr:col>19</xdr:col>
      <xdr:colOff>38100</xdr:colOff>
      <xdr:row>35</xdr:row>
      <xdr:rowOff>222339</xdr:rowOff>
    </xdr:to>
    <xdr:sp macro="" textlink="">
      <xdr:nvSpPr>
        <xdr:cNvPr id="137" name="楕円 136"/>
        <xdr:cNvSpPr/>
      </xdr:nvSpPr>
      <xdr:spPr bwMode="auto">
        <a:xfrm>
          <a:off x="3556000" y="673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232516</xdr:rowOff>
    </xdr:from>
    <xdr:ext cx="762000" cy="259045"/>
    <xdr:sp macro="" textlink="">
      <xdr:nvSpPr>
        <xdr:cNvPr id="138" name="テキスト ボックス 137"/>
        <xdr:cNvSpPr txBox="1"/>
      </xdr:nvSpPr>
      <xdr:spPr>
        <a:xfrm>
          <a:off x="3225800" y="649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88164</xdr:rowOff>
    </xdr:from>
    <xdr:to>
      <xdr:col>15</xdr:col>
      <xdr:colOff>101600</xdr:colOff>
      <xdr:row>35</xdr:row>
      <xdr:rowOff>189764</xdr:rowOff>
    </xdr:to>
    <xdr:sp macro="" textlink="">
      <xdr:nvSpPr>
        <xdr:cNvPr id="139" name="楕円 138"/>
        <xdr:cNvSpPr/>
      </xdr:nvSpPr>
      <xdr:spPr bwMode="auto">
        <a:xfrm>
          <a:off x="2857500" y="669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199941</xdr:rowOff>
    </xdr:from>
    <xdr:ext cx="762000" cy="259045"/>
    <xdr:sp macro="" textlink="">
      <xdr:nvSpPr>
        <xdr:cNvPr id="140" name="テキスト ボックス 139"/>
        <xdr:cNvSpPr txBox="1"/>
      </xdr:nvSpPr>
      <xdr:spPr>
        <a:xfrm>
          <a:off x="2527300" y="64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105246</xdr:rowOff>
    </xdr:from>
    <xdr:to>
      <xdr:col>24</xdr:col>
      <xdr:colOff>63500</xdr:colOff>
      <xdr:row>36</xdr:row>
      <xdr:rowOff>121878</xdr:rowOff>
    </xdr:to>
    <xdr:cxnSp macro="">
      <xdr:nvCxnSpPr>
        <xdr:cNvPr id="59" name="直線コネクタ 58"/>
        <xdr:cNvCxnSpPr/>
      </xdr:nvCxnSpPr>
      <xdr:spPr>
        <a:xfrm flipV="1">
          <a:off x="3797300" y="6277446"/>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121878</xdr:rowOff>
    </xdr:from>
    <xdr:to>
      <xdr:col>19</xdr:col>
      <xdr:colOff>177800</xdr:colOff>
      <xdr:row>36</xdr:row>
      <xdr:rowOff>124631</xdr:rowOff>
    </xdr:to>
    <xdr:cxnSp macro="">
      <xdr:nvCxnSpPr>
        <xdr:cNvPr id="62" name="直線コネクタ 61"/>
        <xdr:cNvCxnSpPr/>
      </xdr:nvCxnSpPr>
      <xdr:spPr>
        <a:xfrm flipV="1">
          <a:off x="2908300" y="6294078"/>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95891</xdr:rowOff>
    </xdr:from>
    <xdr:to>
      <xdr:col>15</xdr:col>
      <xdr:colOff>50800</xdr:colOff>
      <xdr:row>36</xdr:row>
      <xdr:rowOff>124631</xdr:rowOff>
    </xdr:to>
    <xdr:cxnSp macro="">
      <xdr:nvCxnSpPr>
        <xdr:cNvPr id="65" name="直線コネクタ 64"/>
        <xdr:cNvCxnSpPr/>
      </xdr:nvCxnSpPr>
      <xdr:spPr>
        <a:xfrm>
          <a:off x="2019300" y="6268091"/>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48726</xdr:rowOff>
    </xdr:from>
    <xdr:to>
      <xdr:col>10</xdr:col>
      <xdr:colOff>114300</xdr:colOff>
      <xdr:row>36</xdr:row>
      <xdr:rowOff>95891</xdr:rowOff>
    </xdr:to>
    <xdr:cxnSp macro="">
      <xdr:nvCxnSpPr>
        <xdr:cNvPr id="68" name="直線コネクタ 67"/>
        <xdr:cNvCxnSpPr/>
      </xdr:nvCxnSpPr>
      <xdr:spPr>
        <a:xfrm>
          <a:off x="1130300" y="6220926"/>
          <a:ext cx="8890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78677</xdr:rowOff>
    </xdr:from>
    <xdr:to>
      <xdr:col>10</xdr:col>
      <xdr:colOff>165100</xdr:colOff>
      <xdr:row>37</xdr:row>
      <xdr:rowOff>8827</xdr:rowOff>
    </xdr:to>
    <xdr:sp macro="" textlink="">
      <xdr:nvSpPr>
        <xdr:cNvPr id="69" name="フローチャート: 判断 68"/>
        <xdr:cNvSpPr/>
      </xdr:nvSpPr>
      <xdr:spPr>
        <a:xfrm>
          <a:off x="1968500" y="625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171404</xdr:rowOff>
    </xdr:from>
    <xdr:ext cx="534377" cy="259045"/>
    <xdr:sp macro="" textlink="">
      <xdr:nvSpPr>
        <xdr:cNvPr id="70" name="テキスト ボックス 69"/>
        <xdr:cNvSpPr txBox="1"/>
      </xdr:nvSpPr>
      <xdr:spPr>
        <a:xfrm>
          <a:off x="1752111" y="63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54446</xdr:rowOff>
    </xdr:from>
    <xdr:to>
      <xdr:col>24</xdr:col>
      <xdr:colOff>114300</xdr:colOff>
      <xdr:row>36</xdr:row>
      <xdr:rowOff>156046</xdr:rowOff>
    </xdr:to>
    <xdr:sp macro="" textlink="">
      <xdr:nvSpPr>
        <xdr:cNvPr id="78" name="楕円 77"/>
        <xdr:cNvSpPr/>
      </xdr:nvSpPr>
      <xdr:spPr>
        <a:xfrm>
          <a:off x="4584700" y="6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77323</xdr:rowOff>
    </xdr:from>
    <xdr:ext cx="534377" cy="259045"/>
    <xdr:sp macro="" textlink="">
      <xdr:nvSpPr>
        <xdr:cNvPr id="79" name="人件費該当値テキスト"/>
        <xdr:cNvSpPr txBox="1"/>
      </xdr:nvSpPr>
      <xdr:spPr>
        <a:xfrm>
          <a:off x="4686300" y="60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71078</xdr:rowOff>
    </xdr:from>
    <xdr:to>
      <xdr:col>20</xdr:col>
      <xdr:colOff>38100</xdr:colOff>
      <xdr:row>37</xdr:row>
      <xdr:rowOff>1228</xdr:rowOff>
    </xdr:to>
    <xdr:sp macro="" textlink="">
      <xdr:nvSpPr>
        <xdr:cNvPr id="80" name="楕円 79"/>
        <xdr:cNvSpPr/>
      </xdr:nvSpPr>
      <xdr:spPr>
        <a:xfrm>
          <a:off x="3746500" y="62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17755</xdr:rowOff>
    </xdr:from>
    <xdr:ext cx="534377" cy="259045"/>
    <xdr:sp macro="" textlink="">
      <xdr:nvSpPr>
        <xdr:cNvPr id="81" name="テキスト ボックス 80"/>
        <xdr:cNvSpPr txBox="1"/>
      </xdr:nvSpPr>
      <xdr:spPr>
        <a:xfrm>
          <a:off x="3530111" y="60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73831</xdr:rowOff>
    </xdr:from>
    <xdr:to>
      <xdr:col>15</xdr:col>
      <xdr:colOff>101600</xdr:colOff>
      <xdr:row>37</xdr:row>
      <xdr:rowOff>3981</xdr:rowOff>
    </xdr:to>
    <xdr:sp macro="" textlink="">
      <xdr:nvSpPr>
        <xdr:cNvPr id="82" name="楕円 81"/>
        <xdr:cNvSpPr/>
      </xdr:nvSpPr>
      <xdr:spPr>
        <a:xfrm>
          <a:off x="2857500" y="62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20508</xdr:rowOff>
    </xdr:from>
    <xdr:ext cx="534377" cy="259045"/>
    <xdr:sp macro="" textlink="">
      <xdr:nvSpPr>
        <xdr:cNvPr id="83" name="テキスト ボックス 82"/>
        <xdr:cNvSpPr txBox="1"/>
      </xdr:nvSpPr>
      <xdr:spPr>
        <a:xfrm>
          <a:off x="2641111" y="60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45091</xdr:rowOff>
    </xdr:from>
    <xdr:to>
      <xdr:col>10</xdr:col>
      <xdr:colOff>165100</xdr:colOff>
      <xdr:row>36</xdr:row>
      <xdr:rowOff>146691</xdr:rowOff>
    </xdr:to>
    <xdr:sp macro="" textlink="">
      <xdr:nvSpPr>
        <xdr:cNvPr id="84" name="楕円 83"/>
        <xdr:cNvSpPr/>
      </xdr:nvSpPr>
      <xdr:spPr>
        <a:xfrm>
          <a:off x="1968500" y="62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163218</xdr:rowOff>
    </xdr:from>
    <xdr:ext cx="534377" cy="259045"/>
    <xdr:sp macro="" textlink="">
      <xdr:nvSpPr>
        <xdr:cNvPr id="85" name="テキスト ボックス 84"/>
        <xdr:cNvSpPr txBox="1"/>
      </xdr:nvSpPr>
      <xdr:spPr>
        <a:xfrm>
          <a:off x="1752111" y="59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169376</xdr:rowOff>
    </xdr:from>
    <xdr:to>
      <xdr:col>6</xdr:col>
      <xdr:colOff>38100</xdr:colOff>
      <xdr:row>36</xdr:row>
      <xdr:rowOff>99526</xdr:rowOff>
    </xdr:to>
    <xdr:sp macro="" textlink="">
      <xdr:nvSpPr>
        <xdr:cNvPr id="86" name="楕円 85"/>
        <xdr:cNvSpPr/>
      </xdr:nvSpPr>
      <xdr:spPr>
        <a:xfrm>
          <a:off x="1079500" y="61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116053</xdr:rowOff>
    </xdr:from>
    <xdr:ext cx="534377" cy="259045"/>
    <xdr:sp macro="" textlink="">
      <xdr:nvSpPr>
        <xdr:cNvPr id="87" name="テキスト ボックス 86"/>
        <xdr:cNvSpPr txBox="1"/>
      </xdr:nvSpPr>
      <xdr:spPr>
        <a:xfrm>
          <a:off x="863111" y="59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121828</xdr:rowOff>
    </xdr:from>
    <xdr:to>
      <xdr:col>24</xdr:col>
      <xdr:colOff>63500</xdr:colOff>
      <xdr:row>55</xdr:row>
      <xdr:rowOff>134639</xdr:rowOff>
    </xdr:to>
    <xdr:cxnSp macro="">
      <xdr:nvCxnSpPr>
        <xdr:cNvPr id="114" name="直線コネクタ 113"/>
        <xdr:cNvCxnSpPr/>
      </xdr:nvCxnSpPr>
      <xdr:spPr>
        <a:xfrm flipV="1">
          <a:off x="3797300" y="9551578"/>
          <a:ext cx="8382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134639</xdr:rowOff>
    </xdr:from>
    <xdr:to>
      <xdr:col>19</xdr:col>
      <xdr:colOff>177800</xdr:colOff>
      <xdr:row>55</xdr:row>
      <xdr:rowOff>153901</xdr:rowOff>
    </xdr:to>
    <xdr:cxnSp macro="">
      <xdr:nvCxnSpPr>
        <xdr:cNvPr id="117" name="直線コネクタ 116"/>
        <xdr:cNvCxnSpPr/>
      </xdr:nvCxnSpPr>
      <xdr:spPr>
        <a:xfrm flipV="1">
          <a:off x="2908300" y="9564389"/>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145822</xdr:rowOff>
    </xdr:from>
    <xdr:to>
      <xdr:col>15</xdr:col>
      <xdr:colOff>50800</xdr:colOff>
      <xdr:row>55</xdr:row>
      <xdr:rowOff>153901</xdr:rowOff>
    </xdr:to>
    <xdr:cxnSp macro="">
      <xdr:nvCxnSpPr>
        <xdr:cNvPr id="120" name="直線コネクタ 119"/>
        <xdr:cNvCxnSpPr/>
      </xdr:nvCxnSpPr>
      <xdr:spPr>
        <a:xfrm>
          <a:off x="2019300" y="9575572"/>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145822</xdr:rowOff>
    </xdr:from>
    <xdr:to>
      <xdr:col>10</xdr:col>
      <xdr:colOff>114300</xdr:colOff>
      <xdr:row>56</xdr:row>
      <xdr:rowOff>43642</xdr:rowOff>
    </xdr:to>
    <xdr:cxnSp macro="">
      <xdr:nvCxnSpPr>
        <xdr:cNvPr id="123" name="直線コネクタ 122"/>
        <xdr:cNvCxnSpPr/>
      </xdr:nvCxnSpPr>
      <xdr:spPr>
        <a:xfrm flipV="1">
          <a:off x="1130300" y="9575572"/>
          <a:ext cx="8890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67887</xdr:rowOff>
    </xdr:from>
    <xdr:to>
      <xdr:col>10</xdr:col>
      <xdr:colOff>165100</xdr:colOff>
      <xdr:row>56</xdr:row>
      <xdr:rowOff>169487</xdr:rowOff>
    </xdr:to>
    <xdr:sp macro="" textlink="">
      <xdr:nvSpPr>
        <xdr:cNvPr id="124" name="フローチャート: 判断 123"/>
        <xdr:cNvSpPr/>
      </xdr:nvSpPr>
      <xdr:spPr>
        <a:xfrm>
          <a:off x="1968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160614</xdr:rowOff>
    </xdr:from>
    <xdr:ext cx="534377" cy="259045"/>
    <xdr:sp macro="" textlink="">
      <xdr:nvSpPr>
        <xdr:cNvPr id="125" name="テキスト ボックス 124"/>
        <xdr:cNvSpPr txBox="1"/>
      </xdr:nvSpPr>
      <xdr:spPr>
        <a:xfrm>
          <a:off x="1752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71028</xdr:rowOff>
    </xdr:from>
    <xdr:to>
      <xdr:col>24</xdr:col>
      <xdr:colOff>114300</xdr:colOff>
      <xdr:row>56</xdr:row>
      <xdr:rowOff>1178</xdr:rowOff>
    </xdr:to>
    <xdr:sp macro="" textlink="">
      <xdr:nvSpPr>
        <xdr:cNvPr id="133" name="楕円 132"/>
        <xdr:cNvSpPr/>
      </xdr:nvSpPr>
      <xdr:spPr>
        <a:xfrm>
          <a:off x="4584700" y="95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93905</xdr:rowOff>
    </xdr:from>
    <xdr:ext cx="599010" cy="259045"/>
    <xdr:sp macro="" textlink="">
      <xdr:nvSpPr>
        <xdr:cNvPr id="134" name="物件費該当値テキスト"/>
        <xdr:cNvSpPr txBox="1"/>
      </xdr:nvSpPr>
      <xdr:spPr>
        <a:xfrm>
          <a:off x="4686300" y="935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83839</xdr:rowOff>
    </xdr:from>
    <xdr:to>
      <xdr:col>20</xdr:col>
      <xdr:colOff>38100</xdr:colOff>
      <xdr:row>56</xdr:row>
      <xdr:rowOff>13989</xdr:rowOff>
    </xdr:to>
    <xdr:sp macro="" textlink="">
      <xdr:nvSpPr>
        <xdr:cNvPr id="135" name="楕円 134"/>
        <xdr:cNvSpPr/>
      </xdr:nvSpPr>
      <xdr:spPr>
        <a:xfrm>
          <a:off x="3746500" y="95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30516</xdr:rowOff>
    </xdr:from>
    <xdr:ext cx="599010" cy="259045"/>
    <xdr:sp macro="" textlink="">
      <xdr:nvSpPr>
        <xdr:cNvPr id="136" name="テキスト ボックス 135"/>
        <xdr:cNvSpPr txBox="1"/>
      </xdr:nvSpPr>
      <xdr:spPr>
        <a:xfrm>
          <a:off x="3497795" y="92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103101</xdr:rowOff>
    </xdr:from>
    <xdr:to>
      <xdr:col>15</xdr:col>
      <xdr:colOff>101600</xdr:colOff>
      <xdr:row>56</xdr:row>
      <xdr:rowOff>33251</xdr:rowOff>
    </xdr:to>
    <xdr:sp macro="" textlink="">
      <xdr:nvSpPr>
        <xdr:cNvPr id="137" name="楕円 136"/>
        <xdr:cNvSpPr/>
      </xdr:nvSpPr>
      <xdr:spPr>
        <a:xfrm>
          <a:off x="2857500" y="95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49778</xdr:rowOff>
    </xdr:from>
    <xdr:ext cx="599010" cy="259045"/>
    <xdr:sp macro="" textlink="">
      <xdr:nvSpPr>
        <xdr:cNvPr id="138" name="テキスト ボックス 137"/>
        <xdr:cNvSpPr txBox="1"/>
      </xdr:nvSpPr>
      <xdr:spPr>
        <a:xfrm>
          <a:off x="2608795" y="93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95022</xdr:rowOff>
    </xdr:from>
    <xdr:to>
      <xdr:col>10</xdr:col>
      <xdr:colOff>165100</xdr:colOff>
      <xdr:row>56</xdr:row>
      <xdr:rowOff>25172</xdr:rowOff>
    </xdr:to>
    <xdr:sp macro="" textlink="">
      <xdr:nvSpPr>
        <xdr:cNvPr id="139" name="楕円 138"/>
        <xdr:cNvSpPr/>
      </xdr:nvSpPr>
      <xdr:spPr>
        <a:xfrm>
          <a:off x="1968500" y="9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41699</xdr:rowOff>
    </xdr:from>
    <xdr:ext cx="599010" cy="259045"/>
    <xdr:sp macro="" textlink="">
      <xdr:nvSpPr>
        <xdr:cNvPr id="140" name="テキスト ボックス 139"/>
        <xdr:cNvSpPr txBox="1"/>
      </xdr:nvSpPr>
      <xdr:spPr>
        <a:xfrm>
          <a:off x="1719795" y="92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164292</xdr:rowOff>
    </xdr:from>
    <xdr:to>
      <xdr:col>6</xdr:col>
      <xdr:colOff>38100</xdr:colOff>
      <xdr:row>56</xdr:row>
      <xdr:rowOff>94442</xdr:rowOff>
    </xdr:to>
    <xdr:sp macro="" textlink="">
      <xdr:nvSpPr>
        <xdr:cNvPr id="141" name="楕円 140"/>
        <xdr:cNvSpPr/>
      </xdr:nvSpPr>
      <xdr:spPr>
        <a:xfrm>
          <a:off x="10795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110969</xdr:rowOff>
    </xdr:from>
    <xdr:ext cx="534377" cy="259045"/>
    <xdr:sp macro="" textlink="">
      <xdr:nvSpPr>
        <xdr:cNvPr id="142" name="テキスト ボックス 141"/>
        <xdr:cNvSpPr txBox="1"/>
      </xdr:nvSpPr>
      <xdr:spPr>
        <a:xfrm>
          <a:off x="863111" y="93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113205</xdr:rowOff>
    </xdr:from>
    <xdr:to>
      <xdr:col>24</xdr:col>
      <xdr:colOff>63500</xdr:colOff>
      <xdr:row>78</xdr:row>
      <xdr:rowOff>7089</xdr:rowOff>
    </xdr:to>
    <xdr:cxnSp macro="">
      <xdr:nvCxnSpPr>
        <xdr:cNvPr id="169" name="直線コネクタ 168"/>
        <xdr:cNvCxnSpPr/>
      </xdr:nvCxnSpPr>
      <xdr:spPr>
        <a:xfrm>
          <a:off x="3797300" y="13143405"/>
          <a:ext cx="838200" cy="2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113205</xdr:rowOff>
    </xdr:from>
    <xdr:to>
      <xdr:col>19</xdr:col>
      <xdr:colOff>177800</xdr:colOff>
      <xdr:row>77</xdr:row>
      <xdr:rowOff>19982</xdr:rowOff>
    </xdr:to>
    <xdr:cxnSp macro="">
      <xdr:nvCxnSpPr>
        <xdr:cNvPr id="172" name="直線コネクタ 171"/>
        <xdr:cNvCxnSpPr/>
      </xdr:nvCxnSpPr>
      <xdr:spPr>
        <a:xfrm flipV="1">
          <a:off x="2908300" y="13143405"/>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19982</xdr:rowOff>
    </xdr:from>
    <xdr:to>
      <xdr:col>15</xdr:col>
      <xdr:colOff>50800</xdr:colOff>
      <xdr:row>78</xdr:row>
      <xdr:rowOff>16097</xdr:rowOff>
    </xdr:to>
    <xdr:cxnSp macro="">
      <xdr:nvCxnSpPr>
        <xdr:cNvPr id="175" name="直線コネクタ 174"/>
        <xdr:cNvCxnSpPr/>
      </xdr:nvCxnSpPr>
      <xdr:spPr>
        <a:xfrm flipV="1">
          <a:off x="2019300" y="13221632"/>
          <a:ext cx="8890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160182</xdr:rowOff>
    </xdr:from>
    <xdr:to>
      <xdr:col>10</xdr:col>
      <xdr:colOff>114300</xdr:colOff>
      <xdr:row>78</xdr:row>
      <xdr:rowOff>16097</xdr:rowOff>
    </xdr:to>
    <xdr:cxnSp macro="">
      <xdr:nvCxnSpPr>
        <xdr:cNvPr id="178" name="直線コネクタ 177"/>
        <xdr:cNvCxnSpPr/>
      </xdr:nvCxnSpPr>
      <xdr:spPr>
        <a:xfrm>
          <a:off x="1130300" y="13361832"/>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150828</xdr:rowOff>
    </xdr:from>
    <xdr:to>
      <xdr:col>10</xdr:col>
      <xdr:colOff>165100</xdr:colOff>
      <xdr:row>78</xdr:row>
      <xdr:rowOff>80978</xdr:rowOff>
    </xdr:to>
    <xdr:sp macro="" textlink="">
      <xdr:nvSpPr>
        <xdr:cNvPr id="179" name="フローチャート: 判断 178"/>
        <xdr:cNvSpPr/>
      </xdr:nvSpPr>
      <xdr:spPr>
        <a:xfrm>
          <a:off x="1968500" y="1335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72105</xdr:rowOff>
    </xdr:from>
    <xdr:ext cx="469744" cy="259045"/>
    <xdr:sp macro="" textlink="">
      <xdr:nvSpPr>
        <xdr:cNvPr id="180" name="テキスト ボックス 179"/>
        <xdr:cNvSpPr txBox="1"/>
      </xdr:nvSpPr>
      <xdr:spPr>
        <a:xfrm>
          <a:off x="1784428" y="1344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127739</xdr:rowOff>
    </xdr:from>
    <xdr:to>
      <xdr:col>24</xdr:col>
      <xdr:colOff>114300</xdr:colOff>
      <xdr:row>78</xdr:row>
      <xdr:rowOff>57889</xdr:rowOff>
    </xdr:to>
    <xdr:sp macro="" textlink="">
      <xdr:nvSpPr>
        <xdr:cNvPr id="188" name="楕円 187"/>
        <xdr:cNvSpPr/>
      </xdr:nvSpPr>
      <xdr:spPr>
        <a:xfrm>
          <a:off x="4584700" y="133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84312</xdr:rowOff>
    </xdr:from>
    <xdr:ext cx="469744" cy="259045"/>
    <xdr:sp macro="" textlink="">
      <xdr:nvSpPr>
        <xdr:cNvPr id="189" name="維持補修費該当値テキスト"/>
        <xdr:cNvSpPr txBox="1"/>
      </xdr:nvSpPr>
      <xdr:spPr>
        <a:xfrm>
          <a:off x="4686300" y="1328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62405</xdr:rowOff>
    </xdr:from>
    <xdr:to>
      <xdr:col>20</xdr:col>
      <xdr:colOff>38100</xdr:colOff>
      <xdr:row>76</xdr:row>
      <xdr:rowOff>164005</xdr:rowOff>
    </xdr:to>
    <xdr:sp macro="" textlink="">
      <xdr:nvSpPr>
        <xdr:cNvPr id="190" name="楕円 189"/>
        <xdr:cNvSpPr/>
      </xdr:nvSpPr>
      <xdr:spPr>
        <a:xfrm>
          <a:off x="3746500" y="130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9082</xdr:rowOff>
    </xdr:from>
    <xdr:ext cx="534377" cy="259045"/>
    <xdr:sp macro="" textlink="">
      <xdr:nvSpPr>
        <xdr:cNvPr id="191" name="テキスト ボックス 190"/>
        <xdr:cNvSpPr txBox="1"/>
      </xdr:nvSpPr>
      <xdr:spPr>
        <a:xfrm>
          <a:off x="3530111" y="128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140632</xdr:rowOff>
    </xdr:from>
    <xdr:to>
      <xdr:col>15</xdr:col>
      <xdr:colOff>101600</xdr:colOff>
      <xdr:row>77</xdr:row>
      <xdr:rowOff>70782</xdr:rowOff>
    </xdr:to>
    <xdr:sp macro="" textlink="">
      <xdr:nvSpPr>
        <xdr:cNvPr id="192" name="楕円 191"/>
        <xdr:cNvSpPr/>
      </xdr:nvSpPr>
      <xdr:spPr>
        <a:xfrm>
          <a:off x="2857500" y="131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87310</xdr:rowOff>
    </xdr:from>
    <xdr:ext cx="534377" cy="259045"/>
    <xdr:sp macro="" textlink="">
      <xdr:nvSpPr>
        <xdr:cNvPr id="193" name="テキスト ボックス 192"/>
        <xdr:cNvSpPr txBox="1"/>
      </xdr:nvSpPr>
      <xdr:spPr>
        <a:xfrm>
          <a:off x="2641111" y="12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136747</xdr:rowOff>
    </xdr:from>
    <xdr:to>
      <xdr:col>10</xdr:col>
      <xdr:colOff>165100</xdr:colOff>
      <xdr:row>78</xdr:row>
      <xdr:rowOff>66897</xdr:rowOff>
    </xdr:to>
    <xdr:sp macro="" textlink="">
      <xdr:nvSpPr>
        <xdr:cNvPr id="194" name="楕円 193"/>
        <xdr:cNvSpPr/>
      </xdr:nvSpPr>
      <xdr:spPr>
        <a:xfrm>
          <a:off x="1968500" y="133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83424</xdr:rowOff>
    </xdr:from>
    <xdr:ext cx="469744" cy="259045"/>
    <xdr:sp macro="" textlink="">
      <xdr:nvSpPr>
        <xdr:cNvPr id="195" name="テキスト ボックス 194"/>
        <xdr:cNvSpPr txBox="1"/>
      </xdr:nvSpPr>
      <xdr:spPr>
        <a:xfrm>
          <a:off x="1784428" y="1311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109382</xdr:rowOff>
    </xdr:from>
    <xdr:to>
      <xdr:col>6</xdr:col>
      <xdr:colOff>38100</xdr:colOff>
      <xdr:row>78</xdr:row>
      <xdr:rowOff>39532</xdr:rowOff>
    </xdr:to>
    <xdr:sp macro="" textlink="">
      <xdr:nvSpPr>
        <xdr:cNvPr id="196" name="楕円 195"/>
        <xdr:cNvSpPr/>
      </xdr:nvSpPr>
      <xdr:spPr>
        <a:xfrm>
          <a:off x="1079500" y="13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56059</xdr:rowOff>
    </xdr:from>
    <xdr:ext cx="469744" cy="259045"/>
    <xdr:sp macro="" textlink="">
      <xdr:nvSpPr>
        <xdr:cNvPr id="197" name="テキスト ボックス 196"/>
        <xdr:cNvSpPr txBox="1"/>
      </xdr:nvSpPr>
      <xdr:spPr>
        <a:xfrm>
          <a:off x="895428" y="1308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76891</xdr:rowOff>
    </xdr:from>
    <xdr:to>
      <xdr:col>24</xdr:col>
      <xdr:colOff>63500</xdr:colOff>
      <xdr:row>96</xdr:row>
      <xdr:rowOff>116439</xdr:rowOff>
    </xdr:to>
    <xdr:cxnSp macro="">
      <xdr:nvCxnSpPr>
        <xdr:cNvPr id="227" name="直線コネクタ 226"/>
        <xdr:cNvCxnSpPr/>
      </xdr:nvCxnSpPr>
      <xdr:spPr>
        <a:xfrm flipV="1">
          <a:off x="3797300" y="16536091"/>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116439</xdr:rowOff>
    </xdr:from>
    <xdr:to>
      <xdr:col>19</xdr:col>
      <xdr:colOff>177800</xdr:colOff>
      <xdr:row>96</xdr:row>
      <xdr:rowOff>133262</xdr:rowOff>
    </xdr:to>
    <xdr:cxnSp macro="">
      <xdr:nvCxnSpPr>
        <xdr:cNvPr id="230" name="直線コネクタ 229"/>
        <xdr:cNvCxnSpPr/>
      </xdr:nvCxnSpPr>
      <xdr:spPr>
        <a:xfrm flipV="1">
          <a:off x="2908300" y="16575639"/>
          <a:ext cx="8890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133262</xdr:rowOff>
    </xdr:from>
    <xdr:to>
      <xdr:col>15</xdr:col>
      <xdr:colOff>50800</xdr:colOff>
      <xdr:row>97</xdr:row>
      <xdr:rowOff>47270</xdr:rowOff>
    </xdr:to>
    <xdr:cxnSp macro="">
      <xdr:nvCxnSpPr>
        <xdr:cNvPr id="233" name="直線コネクタ 232"/>
        <xdr:cNvCxnSpPr/>
      </xdr:nvCxnSpPr>
      <xdr:spPr>
        <a:xfrm flipV="1">
          <a:off x="2019300" y="16592462"/>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47270</xdr:rowOff>
    </xdr:from>
    <xdr:to>
      <xdr:col>10</xdr:col>
      <xdr:colOff>114300</xdr:colOff>
      <xdr:row>97</xdr:row>
      <xdr:rowOff>73616</xdr:rowOff>
    </xdr:to>
    <xdr:cxnSp macro="">
      <xdr:nvCxnSpPr>
        <xdr:cNvPr id="236" name="直線コネクタ 235"/>
        <xdr:cNvCxnSpPr/>
      </xdr:nvCxnSpPr>
      <xdr:spPr>
        <a:xfrm flipV="1">
          <a:off x="1130300" y="16677920"/>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29826</xdr:rowOff>
    </xdr:from>
    <xdr:to>
      <xdr:col>10</xdr:col>
      <xdr:colOff>165100</xdr:colOff>
      <xdr:row>96</xdr:row>
      <xdr:rowOff>131426</xdr:rowOff>
    </xdr:to>
    <xdr:sp macro="" textlink="">
      <xdr:nvSpPr>
        <xdr:cNvPr id="237" name="フローチャート: 判断 236"/>
        <xdr:cNvSpPr/>
      </xdr:nvSpPr>
      <xdr:spPr>
        <a:xfrm>
          <a:off x="1968500" y="164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147953</xdr:rowOff>
    </xdr:from>
    <xdr:ext cx="534377" cy="259045"/>
    <xdr:sp macro="" textlink="">
      <xdr:nvSpPr>
        <xdr:cNvPr id="238" name="テキスト ボックス 237"/>
        <xdr:cNvSpPr txBox="1"/>
      </xdr:nvSpPr>
      <xdr:spPr>
        <a:xfrm>
          <a:off x="1752111" y="16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26091</xdr:rowOff>
    </xdr:from>
    <xdr:to>
      <xdr:col>24</xdr:col>
      <xdr:colOff>114300</xdr:colOff>
      <xdr:row>96</xdr:row>
      <xdr:rowOff>127691</xdr:rowOff>
    </xdr:to>
    <xdr:sp macro="" textlink="">
      <xdr:nvSpPr>
        <xdr:cNvPr id="246" name="楕円 245"/>
        <xdr:cNvSpPr/>
      </xdr:nvSpPr>
      <xdr:spPr>
        <a:xfrm>
          <a:off x="4584700" y="1648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48968</xdr:rowOff>
    </xdr:from>
    <xdr:ext cx="534377" cy="259045"/>
    <xdr:sp macro="" textlink="">
      <xdr:nvSpPr>
        <xdr:cNvPr id="247" name="扶助費該当値テキスト"/>
        <xdr:cNvSpPr txBox="1"/>
      </xdr:nvSpPr>
      <xdr:spPr>
        <a:xfrm>
          <a:off x="4686300" y="163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65639</xdr:rowOff>
    </xdr:from>
    <xdr:to>
      <xdr:col>20</xdr:col>
      <xdr:colOff>38100</xdr:colOff>
      <xdr:row>96</xdr:row>
      <xdr:rowOff>167239</xdr:rowOff>
    </xdr:to>
    <xdr:sp macro="" textlink="">
      <xdr:nvSpPr>
        <xdr:cNvPr id="248" name="楕円 247"/>
        <xdr:cNvSpPr/>
      </xdr:nvSpPr>
      <xdr:spPr>
        <a:xfrm>
          <a:off x="3746500" y="165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12316</xdr:rowOff>
    </xdr:from>
    <xdr:ext cx="534377" cy="259045"/>
    <xdr:sp macro="" textlink="">
      <xdr:nvSpPr>
        <xdr:cNvPr id="249" name="テキスト ボックス 248"/>
        <xdr:cNvSpPr txBox="1"/>
      </xdr:nvSpPr>
      <xdr:spPr>
        <a:xfrm>
          <a:off x="3530111" y="163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82462</xdr:rowOff>
    </xdr:from>
    <xdr:to>
      <xdr:col>15</xdr:col>
      <xdr:colOff>101600</xdr:colOff>
      <xdr:row>97</xdr:row>
      <xdr:rowOff>12612</xdr:rowOff>
    </xdr:to>
    <xdr:sp macro="" textlink="">
      <xdr:nvSpPr>
        <xdr:cNvPr id="250" name="楕円 249"/>
        <xdr:cNvSpPr/>
      </xdr:nvSpPr>
      <xdr:spPr>
        <a:xfrm>
          <a:off x="2857500" y="165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29139</xdr:rowOff>
    </xdr:from>
    <xdr:ext cx="534377" cy="259045"/>
    <xdr:sp macro="" textlink="">
      <xdr:nvSpPr>
        <xdr:cNvPr id="251" name="テキスト ボックス 250"/>
        <xdr:cNvSpPr txBox="1"/>
      </xdr:nvSpPr>
      <xdr:spPr>
        <a:xfrm>
          <a:off x="2641111" y="163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167920</xdr:rowOff>
    </xdr:from>
    <xdr:to>
      <xdr:col>10</xdr:col>
      <xdr:colOff>165100</xdr:colOff>
      <xdr:row>97</xdr:row>
      <xdr:rowOff>98070</xdr:rowOff>
    </xdr:to>
    <xdr:sp macro="" textlink="">
      <xdr:nvSpPr>
        <xdr:cNvPr id="252" name="楕円 251"/>
        <xdr:cNvSpPr/>
      </xdr:nvSpPr>
      <xdr:spPr>
        <a:xfrm>
          <a:off x="1968500" y="16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89197</xdr:rowOff>
    </xdr:from>
    <xdr:ext cx="534377" cy="259045"/>
    <xdr:sp macro="" textlink="">
      <xdr:nvSpPr>
        <xdr:cNvPr id="253" name="テキスト ボックス 252"/>
        <xdr:cNvSpPr txBox="1"/>
      </xdr:nvSpPr>
      <xdr:spPr>
        <a:xfrm>
          <a:off x="1752111" y="167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22816</xdr:rowOff>
    </xdr:from>
    <xdr:to>
      <xdr:col>6</xdr:col>
      <xdr:colOff>38100</xdr:colOff>
      <xdr:row>97</xdr:row>
      <xdr:rowOff>124416</xdr:rowOff>
    </xdr:to>
    <xdr:sp macro="" textlink="">
      <xdr:nvSpPr>
        <xdr:cNvPr id="254" name="楕円 253"/>
        <xdr:cNvSpPr/>
      </xdr:nvSpPr>
      <xdr:spPr>
        <a:xfrm>
          <a:off x="1079500" y="166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115543</xdr:rowOff>
    </xdr:from>
    <xdr:ext cx="534377" cy="259045"/>
    <xdr:sp macro="" textlink="">
      <xdr:nvSpPr>
        <xdr:cNvPr id="255" name="テキスト ボックス 254"/>
        <xdr:cNvSpPr txBox="1"/>
      </xdr:nvSpPr>
      <xdr:spPr>
        <a:xfrm>
          <a:off x="863111" y="167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162926</xdr:rowOff>
    </xdr:from>
    <xdr:to>
      <xdr:col>55</xdr:col>
      <xdr:colOff>0</xdr:colOff>
      <xdr:row>37</xdr:row>
      <xdr:rowOff>18852</xdr:rowOff>
    </xdr:to>
    <xdr:cxnSp macro="">
      <xdr:nvCxnSpPr>
        <xdr:cNvPr id="286" name="直線コネクタ 285"/>
        <xdr:cNvCxnSpPr/>
      </xdr:nvCxnSpPr>
      <xdr:spPr>
        <a:xfrm>
          <a:off x="9639300" y="6335126"/>
          <a:ext cx="8382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54573</xdr:rowOff>
    </xdr:from>
    <xdr:to>
      <xdr:col>50</xdr:col>
      <xdr:colOff>114300</xdr:colOff>
      <xdr:row>36</xdr:row>
      <xdr:rowOff>162926</xdr:rowOff>
    </xdr:to>
    <xdr:cxnSp macro="">
      <xdr:nvCxnSpPr>
        <xdr:cNvPr id="289" name="直線コネクタ 288"/>
        <xdr:cNvCxnSpPr/>
      </xdr:nvCxnSpPr>
      <xdr:spPr>
        <a:xfrm>
          <a:off x="8750300" y="6226773"/>
          <a:ext cx="889000" cy="1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54573</xdr:rowOff>
    </xdr:from>
    <xdr:to>
      <xdr:col>45</xdr:col>
      <xdr:colOff>177800</xdr:colOff>
      <xdr:row>36</xdr:row>
      <xdr:rowOff>145105</xdr:rowOff>
    </xdr:to>
    <xdr:cxnSp macro="">
      <xdr:nvCxnSpPr>
        <xdr:cNvPr id="292" name="直線コネクタ 291"/>
        <xdr:cNvCxnSpPr/>
      </xdr:nvCxnSpPr>
      <xdr:spPr>
        <a:xfrm flipV="1">
          <a:off x="7861300" y="6226773"/>
          <a:ext cx="889000" cy="9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145105</xdr:rowOff>
    </xdr:from>
    <xdr:to>
      <xdr:col>41</xdr:col>
      <xdr:colOff>50800</xdr:colOff>
      <xdr:row>37</xdr:row>
      <xdr:rowOff>65826</xdr:rowOff>
    </xdr:to>
    <xdr:cxnSp macro="">
      <xdr:nvCxnSpPr>
        <xdr:cNvPr id="295" name="直線コネクタ 294"/>
        <xdr:cNvCxnSpPr/>
      </xdr:nvCxnSpPr>
      <xdr:spPr>
        <a:xfrm flipV="1">
          <a:off x="6972300" y="6317305"/>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136834</xdr:rowOff>
    </xdr:from>
    <xdr:to>
      <xdr:col>41</xdr:col>
      <xdr:colOff>101600</xdr:colOff>
      <xdr:row>38</xdr:row>
      <xdr:rowOff>66984</xdr:rowOff>
    </xdr:to>
    <xdr:sp macro="" textlink="">
      <xdr:nvSpPr>
        <xdr:cNvPr id="296" name="フローチャート: 判断 295"/>
        <xdr:cNvSpPr/>
      </xdr:nvSpPr>
      <xdr:spPr>
        <a:xfrm>
          <a:off x="7810500" y="648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58111</xdr:rowOff>
    </xdr:from>
    <xdr:ext cx="534377" cy="259045"/>
    <xdr:sp macro="" textlink="">
      <xdr:nvSpPr>
        <xdr:cNvPr id="297" name="テキスト ボックス 296"/>
        <xdr:cNvSpPr txBox="1"/>
      </xdr:nvSpPr>
      <xdr:spPr>
        <a:xfrm>
          <a:off x="7594111" y="65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139502</xdr:rowOff>
    </xdr:from>
    <xdr:to>
      <xdr:col>55</xdr:col>
      <xdr:colOff>50800</xdr:colOff>
      <xdr:row>37</xdr:row>
      <xdr:rowOff>69652</xdr:rowOff>
    </xdr:to>
    <xdr:sp macro="" textlink="">
      <xdr:nvSpPr>
        <xdr:cNvPr id="305" name="楕円 304"/>
        <xdr:cNvSpPr/>
      </xdr:nvSpPr>
      <xdr:spPr>
        <a:xfrm>
          <a:off x="10426700" y="63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162379</xdr:rowOff>
    </xdr:from>
    <xdr:ext cx="599010" cy="259045"/>
    <xdr:sp macro="" textlink="">
      <xdr:nvSpPr>
        <xdr:cNvPr id="306" name="補助費等該当値テキスト"/>
        <xdr:cNvSpPr txBox="1"/>
      </xdr:nvSpPr>
      <xdr:spPr>
        <a:xfrm>
          <a:off x="10528300" y="61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112126</xdr:rowOff>
    </xdr:from>
    <xdr:to>
      <xdr:col>50</xdr:col>
      <xdr:colOff>165100</xdr:colOff>
      <xdr:row>37</xdr:row>
      <xdr:rowOff>42276</xdr:rowOff>
    </xdr:to>
    <xdr:sp macro="" textlink="">
      <xdr:nvSpPr>
        <xdr:cNvPr id="307" name="楕円 306"/>
        <xdr:cNvSpPr/>
      </xdr:nvSpPr>
      <xdr:spPr>
        <a:xfrm>
          <a:off x="9588500" y="62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58803</xdr:rowOff>
    </xdr:from>
    <xdr:ext cx="599010" cy="259045"/>
    <xdr:sp macro="" textlink="">
      <xdr:nvSpPr>
        <xdr:cNvPr id="308" name="テキスト ボックス 307"/>
        <xdr:cNvSpPr txBox="1"/>
      </xdr:nvSpPr>
      <xdr:spPr>
        <a:xfrm>
          <a:off x="9339795" y="60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3773</xdr:rowOff>
    </xdr:from>
    <xdr:to>
      <xdr:col>46</xdr:col>
      <xdr:colOff>38100</xdr:colOff>
      <xdr:row>36</xdr:row>
      <xdr:rowOff>105373</xdr:rowOff>
    </xdr:to>
    <xdr:sp macro="" textlink="">
      <xdr:nvSpPr>
        <xdr:cNvPr id="309" name="楕円 308"/>
        <xdr:cNvSpPr/>
      </xdr:nvSpPr>
      <xdr:spPr>
        <a:xfrm>
          <a:off x="8699500" y="61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121900</xdr:rowOff>
    </xdr:from>
    <xdr:ext cx="599010" cy="259045"/>
    <xdr:sp macro="" textlink="">
      <xdr:nvSpPr>
        <xdr:cNvPr id="310" name="テキスト ボックス 309"/>
        <xdr:cNvSpPr txBox="1"/>
      </xdr:nvSpPr>
      <xdr:spPr>
        <a:xfrm>
          <a:off x="8450795" y="59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94305</xdr:rowOff>
    </xdr:from>
    <xdr:to>
      <xdr:col>41</xdr:col>
      <xdr:colOff>101600</xdr:colOff>
      <xdr:row>37</xdr:row>
      <xdr:rowOff>24455</xdr:rowOff>
    </xdr:to>
    <xdr:sp macro="" textlink="">
      <xdr:nvSpPr>
        <xdr:cNvPr id="311" name="楕円 310"/>
        <xdr:cNvSpPr/>
      </xdr:nvSpPr>
      <xdr:spPr>
        <a:xfrm>
          <a:off x="7810500" y="62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40982</xdr:rowOff>
    </xdr:from>
    <xdr:ext cx="599010" cy="259045"/>
    <xdr:sp macro="" textlink="">
      <xdr:nvSpPr>
        <xdr:cNvPr id="312" name="テキスト ボックス 311"/>
        <xdr:cNvSpPr txBox="1"/>
      </xdr:nvSpPr>
      <xdr:spPr>
        <a:xfrm>
          <a:off x="7561795" y="60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15026</xdr:rowOff>
    </xdr:from>
    <xdr:to>
      <xdr:col>36</xdr:col>
      <xdr:colOff>165100</xdr:colOff>
      <xdr:row>37</xdr:row>
      <xdr:rowOff>116626</xdr:rowOff>
    </xdr:to>
    <xdr:sp macro="" textlink="">
      <xdr:nvSpPr>
        <xdr:cNvPr id="313" name="楕円 312"/>
        <xdr:cNvSpPr/>
      </xdr:nvSpPr>
      <xdr:spPr>
        <a:xfrm>
          <a:off x="6921500" y="6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133153</xdr:rowOff>
    </xdr:from>
    <xdr:ext cx="599010" cy="259045"/>
    <xdr:sp macro="" textlink="">
      <xdr:nvSpPr>
        <xdr:cNvPr id="314" name="テキスト ボックス 313"/>
        <xdr:cNvSpPr txBox="1"/>
      </xdr:nvSpPr>
      <xdr:spPr>
        <a:xfrm>
          <a:off x="6672795" y="613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49410</xdr:rowOff>
    </xdr:from>
    <xdr:to>
      <xdr:col>55</xdr:col>
      <xdr:colOff>0</xdr:colOff>
      <xdr:row>58</xdr:row>
      <xdr:rowOff>79032</xdr:rowOff>
    </xdr:to>
    <xdr:cxnSp macro="">
      <xdr:nvCxnSpPr>
        <xdr:cNvPr id="341" name="直線コネクタ 340"/>
        <xdr:cNvCxnSpPr/>
      </xdr:nvCxnSpPr>
      <xdr:spPr>
        <a:xfrm>
          <a:off x="9639300" y="9993510"/>
          <a:ext cx="8382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49410</xdr:rowOff>
    </xdr:from>
    <xdr:to>
      <xdr:col>50</xdr:col>
      <xdr:colOff>114300</xdr:colOff>
      <xdr:row>58</xdr:row>
      <xdr:rowOff>83003</xdr:rowOff>
    </xdr:to>
    <xdr:cxnSp macro="">
      <xdr:nvCxnSpPr>
        <xdr:cNvPr id="344" name="直線コネクタ 343"/>
        <xdr:cNvCxnSpPr/>
      </xdr:nvCxnSpPr>
      <xdr:spPr>
        <a:xfrm flipV="1">
          <a:off x="8750300" y="9993510"/>
          <a:ext cx="889000" cy="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82241</xdr:rowOff>
    </xdr:from>
    <xdr:to>
      <xdr:col>45</xdr:col>
      <xdr:colOff>177800</xdr:colOff>
      <xdr:row>58</xdr:row>
      <xdr:rowOff>83003</xdr:rowOff>
    </xdr:to>
    <xdr:cxnSp macro="">
      <xdr:nvCxnSpPr>
        <xdr:cNvPr id="347" name="直線コネクタ 346"/>
        <xdr:cNvCxnSpPr/>
      </xdr:nvCxnSpPr>
      <xdr:spPr>
        <a:xfrm>
          <a:off x="7861300" y="100263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76657</xdr:rowOff>
    </xdr:from>
    <xdr:to>
      <xdr:col>41</xdr:col>
      <xdr:colOff>50800</xdr:colOff>
      <xdr:row>58</xdr:row>
      <xdr:rowOff>82241</xdr:rowOff>
    </xdr:to>
    <xdr:cxnSp macro="">
      <xdr:nvCxnSpPr>
        <xdr:cNvPr id="350" name="直線コネクタ 349"/>
        <xdr:cNvCxnSpPr/>
      </xdr:nvCxnSpPr>
      <xdr:spPr>
        <a:xfrm>
          <a:off x="6972300" y="10020757"/>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19431</xdr:rowOff>
    </xdr:from>
    <xdr:to>
      <xdr:col>41</xdr:col>
      <xdr:colOff>101600</xdr:colOff>
      <xdr:row>58</xdr:row>
      <xdr:rowOff>121031</xdr:rowOff>
    </xdr:to>
    <xdr:sp macro="" textlink="">
      <xdr:nvSpPr>
        <xdr:cNvPr id="351" name="フローチャート: 判断 350"/>
        <xdr:cNvSpPr/>
      </xdr:nvSpPr>
      <xdr:spPr>
        <a:xfrm>
          <a:off x="7810500" y="996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137558</xdr:rowOff>
    </xdr:from>
    <xdr:ext cx="534377" cy="259045"/>
    <xdr:sp macro="" textlink="">
      <xdr:nvSpPr>
        <xdr:cNvPr id="352" name="テキスト ボックス 351"/>
        <xdr:cNvSpPr txBox="1"/>
      </xdr:nvSpPr>
      <xdr:spPr>
        <a:xfrm>
          <a:off x="7594111" y="97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129115</xdr:rowOff>
    </xdr:from>
    <xdr:ext cx="534377" cy="259045"/>
    <xdr:sp macro="" textlink="">
      <xdr:nvSpPr>
        <xdr:cNvPr id="354" name="テキスト ボックス 353"/>
        <xdr:cNvSpPr txBox="1"/>
      </xdr:nvSpPr>
      <xdr:spPr>
        <a:xfrm>
          <a:off x="6705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28232</xdr:rowOff>
    </xdr:from>
    <xdr:to>
      <xdr:col>55</xdr:col>
      <xdr:colOff>50800</xdr:colOff>
      <xdr:row>58</xdr:row>
      <xdr:rowOff>129832</xdr:rowOff>
    </xdr:to>
    <xdr:sp macro="" textlink="">
      <xdr:nvSpPr>
        <xdr:cNvPr id="360" name="楕円 359"/>
        <xdr:cNvSpPr/>
      </xdr:nvSpPr>
      <xdr:spPr>
        <a:xfrm>
          <a:off x="10426700" y="99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170060</xdr:rowOff>
    </xdr:from>
    <xdr:to>
      <xdr:col>50</xdr:col>
      <xdr:colOff>165100</xdr:colOff>
      <xdr:row>58</xdr:row>
      <xdr:rowOff>100210</xdr:rowOff>
    </xdr:to>
    <xdr:sp macro="" textlink="">
      <xdr:nvSpPr>
        <xdr:cNvPr id="362" name="楕円 361"/>
        <xdr:cNvSpPr/>
      </xdr:nvSpPr>
      <xdr:spPr>
        <a:xfrm>
          <a:off x="9588500" y="99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116737</xdr:rowOff>
    </xdr:from>
    <xdr:ext cx="534377" cy="259045"/>
    <xdr:sp macro="" textlink="">
      <xdr:nvSpPr>
        <xdr:cNvPr id="363" name="テキスト ボックス 362"/>
        <xdr:cNvSpPr txBox="1"/>
      </xdr:nvSpPr>
      <xdr:spPr>
        <a:xfrm>
          <a:off x="9372111" y="9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32203</xdr:rowOff>
    </xdr:from>
    <xdr:to>
      <xdr:col>46</xdr:col>
      <xdr:colOff>38100</xdr:colOff>
      <xdr:row>58</xdr:row>
      <xdr:rowOff>133803</xdr:rowOff>
    </xdr:to>
    <xdr:sp macro="" textlink="">
      <xdr:nvSpPr>
        <xdr:cNvPr id="364" name="楕円 363"/>
        <xdr:cNvSpPr/>
      </xdr:nvSpPr>
      <xdr:spPr>
        <a:xfrm>
          <a:off x="8699500" y="9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124930</xdr:rowOff>
    </xdr:from>
    <xdr:ext cx="534377" cy="259045"/>
    <xdr:sp macro="" textlink="">
      <xdr:nvSpPr>
        <xdr:cNvPr id="365" name="テキスト ボックス 364"/>
        <xdr:cNvSpPr txBox="1"/>
      </xdr:nvSpPr>
      <xdr:spPr>
        <a:xfrm>
          <a:off x="8483111" y="100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31441</xdr:rowOff>
    </xdr:from>
    <xdr:to>
      <xdr:col>41</xdr:col>
      <xdr:colOff>101600</xdr:colOff>
      <xdr:row>58</xdr:row>
      <xdr:rowOff>133041</xdr:rowOff>
    </xdr:to>
    <xdr:sp macro="" textlink="">
      <xdr:nvSpPr>
        <xdr:cNvPr id="366" name="楕円 365"/>
        <xdr:cNvSpPr/>
      </xdr:nvSpPr>
      <xdr:spPr>
        <a:xfrm>
          <a:off x="7810500" y="99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124168</xdr:rowOff>
    </xdr:from>
    <xdr:ext cx="534377" cy="259045"/>
    <xdr:sp macro="" textlink="">
      <xdr:nvSpPr>
        <xdr:cNvPr id="367" name="テキスト ボックス 366"/>
        <xdr:cNvSpPr txBox="1"/>
      </xdr:nvSpPr>
      <xdr:spPr>
        <a:xfrm>
          <a:off x="7594111" y="100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25857</xdr:rowOff>
    </xdr:from>
    <xdr:to>
      <xdr:col>36</xdr:col>
      <xdr:colOff>165100</xdr:colOff>
      <xdr:row>58</xdr:row>
      <xdr:rowOff>127457</xdr:rowOff>
    </xdr:to>
    <xdr:sp macro="" textlink="">
      <xdr:nvSpPr>
        <xdr:cNvPr id="368" name="楕円 367"/>
        <xdr:cNvSpPr/>
      </xdr:nvSpPr>
      <xdr:spPr>
        <a:xfrm>
          <a:off x="6921500" y="99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118584</xdr:rowOff>
    </xdr:from>
    <xdr:ext cx="534377" cy="259045"/>
    <xdr:sp macro="" textlink="">
      <xdr:nvSpPr>
        <xdr:cNvPr id="369" name="テキスト ボックス 368"/>
        <xdr:cNvSpPr txBox="1"/>
      </xdr:nvSpPr>
      <xdr:spPr>
        <a:xfrm>
          <a:off x="6705111" y="100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95927</xdr:rowOff>
    </xdr:from>
    <xdr:to>
      <xdr:col>55</xdr:col>
      <xdr:colOff>0</xdr:colOff>
      <xdr:row>79</xdr:row>
      <xdr:rowOff>1755</xdr:rowOff>
    </xdr:to>
    <xdr:cxnSp macro="">
      <xdr:nvCxnSpPr>
        <xdr:cNvPr id="398" name="直線コネクタ 397"/>
        <xdr:cNvCxnSpPr/>
      </xdr:nvCxnSpPr>
      <xdr:spPr>
        <a:xfrm>
          <a:off x="9639300" y="13469027"/>
          <a:ext cx="838200" cy="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95927</xdr:rowOff>
    </xdr:from>
    <xdr:to>
      <xdr:col>50</xdr:col>
      <xdr:colOff>114300</xdr:colOff>
      <xdr:row>78</xdr:row>
      <xdr:rowOff>165151</xdr:rowOff>
    </xdr:to>
    <xdr:cxnSp macro="">
      <xdr:nvCxnSpPr>
        <xdr:cNvPr id="401" name="直線コネクタ 400"/>
        <xdr:cNvCxnSpPr/>
      </xdr:nvCxnSpPr>
      <xdr:spPr>
        <a:xfrm flipV="1">
          <a:off x="8750300" y="13469027"/>
          <a:ext cx="8890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165151</xdr:rowOff>
    </xdr:from>
    <xdr:to>
      <xdr:col>45</xdr:col>
      <xdr:colOff>177800</xdr:colOff>
      <xdr:row>79</xdr:row>
      <xdr:rowOff>38053</xdr:rowOff>
    </xdr:to>
    <xdr:cxnSp macro="">
      <xdr:nvCxnSpPr>
        <xdr:cNvPr id="404" name="直線コネクタ 403"/>
        <xdr:cNvCxnSpPr/>
      </xdr:nvCxnSpPr>
      <xdr:spPr>
        <a:xfrm flipV="1">
          <a:off x="7861300" y="13538251"/>
          <a:ext cx="889000" cy="4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19986</xdr:rowOff>
    </xdr:from>
    <xdr:to>
      <xdr:col>41</xdr:col>
      <xdr:colOff>50800</xdr:colOff>
      <xdr:row>79</xdr:row>
      <xdr:rowOff>38053</xdr:rowOff>
    </xdr:to>
    <xdr:cxnSp macro="">
      <xdr:nvCxnSpPr>
        <xdr:cNvPr id="407" name="直線コネクタ 406"/>
        <xdr:cNvCxnSpPr/>
      </xdr:nvCxnSpPr>
      <xdr:spPr>
        <a:xfrm>
          <a:off x="6972300" y="13564536"/>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08" name="フローチャート: 判断 407"/>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09" name="テキスト ボックス 408"/>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1" name="テキスト ボックス 410"/>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122405</xdr:rowOff>
    </xdr:from>
    <xdr:to>
      <xdr:col>55</xdr:col>
      <xdr:colOff>50800</xdr:colOff>
      <xdr:row>79</xdr:row>
      <xdr:rowOff>52555</xdr:rowOff>
    </xdr:to>
    <xdr:sp macro="" textlink="">
      <xdr:nvSpPr>
        <xdr:cNvPr id="417" name="楕円 416"/>
        <xdr:cNvSpPr/>
      </xdr:nvSpPr>
      <xdr:spPr>
        <a:xfrm>
          <a:off x="10426700" y="134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37332</xdr:rowOff>
    </xdr:from>
    <xdr:ext cx="534377" cy="259045"/>
    <xdr:sp macro="" textlink="">
      <xdr:nvSpPr>
        <xdr:cNvPr id="418" name="普通建設事業費 （ うち新規整備　）該当値テキスト"/>
        <xdr:cNvSpPr txBox="1"/>
      </xdr:nvSpPr>
      <xdr:spPr>
        <a:xfrm>
          <a:off x="10528300" y="134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45127</xdr:rowOff>
    </xdr:from>
    <xdr:to>
      <xdr:col>50</xdr:col>
      <xdr:colOff>165100</xdr:colOff>
      <xdr:row>78</xdr:row>
      <xdr:rowOff>146727</xdr:rowOff>
    </xdr:to>
    <xdr:sp macro="" textlink="">
      <xdr:nvSpPr>
        <xdr:cNvPr id="419" name="楕円 418"/>
        <xdr:cNvSpPr/>
      </xdr:nvSpPr>
      <xdr:spPr>
        <a:xfrm>
          <a:off x="9588500" y="134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163254</xdr:rowOff>
    </xdr:from>
    <xdr:ext cx="534377" cy="259045"/>
    <xdr:sp macro="" textlink="">
      <xdr:nvSpPr>
        <xdr:cNvPr id="420" name="テキスト ボックス 419"/>
        <xdr:cNvSpPr txBox="1"/>
      </xdr:nvSpPr>
      <xdr:spPr>
        <a:xfrm>
          <a:off x="9372111" y="131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114351</xdr:rowOff>
    </xdr:from>
    <xdr:to>
      <xdr:col>46</xdr:col>
      <xdr:colOff>38100</xdr:colOff>
      <xdr:row>79</xdr:row>
      <xdr:rowOff>44501</xdr:rowOff>
    </xdr:to>
    <xdr:sp macro="" textlink="">
      <xdr:nvSpPr>
        <xdr:cNvPr id="421" name="楕円 420"/>
        <xdr:cNvSpPr/>
      </xdr:nvSpPr>
      <xdr:spPr>
        <a:xfrm>
          <a:off x="8699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35628</xdr:rowOff>
    </xdr:from>
    <xdr:ext cx="534377" cy="259045"/>
    <xdr:sp macro="" textlink="">
      <xdr:nvSpPr>
        <xdr:cNvPr id="422" name="テキスト ボックス 421"/>
        <xdr:cNvSpPr txBox="1"/>
      </xdr:nvSpPr>
      <xdr:spPr>
        <a:xfrm>
          <a:off x="8483111" y="135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158703</xdr:rowOff>
    </xdr:from>
    <xdr:to>
      <xdr:col>41</xdr:col>
      <xdr:colOff>101600</xdr:colOff>
      <xdr:row>79</xdr:row>
      <xdr:rowOff>88853</xdr:rowOff>
    </xdr:to>
    <xdr:sp macro="" textlink="">
      <xdr:nvSpPr>
        <xdr:cNvPr id="423" name="楕円 422"/>
        <xdr:cNvSpPr/>
      </xdr:nvSpPr>
      <xdr:spPr>
        <a:xfrm>
          <a:off x="7810500" y="135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79980</xdr:rowOff>
    </xdr:from>
    <xdr:ext cx="469744" cy="259045"/>
    <xdr:sp macro="" textlink="">
      <xdr:nvSpPr>
        <xdr:cNvPr id="424" name="テキスト ボックス 423"/>
        <xdr:cNvSpPr txBox="1"/>
      </xdr:nvSpPr>
      <xdr:spPr>
        <a:xfrm>
          <a:off x="7626428" y="1362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140636</xdr:rowOff>
    </xdr:from>
    <xdr:to>
      <xdr:col>36</xdr:col>
      <xdr:colOff>165100</xdr:colOff>
      <xdr:row>79</xdr:row>
      <xdr:rowOff>70786</xdr:rowOff>
    </xdr:to>
    <xdr:sp macro="" textlink="">
      <xdr:nvSpPr>
        <xdr:cNvPr id="425" name="楕円 424"/>
        <xdr:cNvSpPr/>
      </xdr:nvSpPr>
      <xdr:spPr>
        <a:xfrm>
          <a:off x="6921500" y="135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61913</xdr:rowOff>
    </xdr:from>
    <xdr:ext cx="469744" cy="259045"/>
    <xdr:sp macro="" textlink="">
      <xdr:nvSpPr>
        <xdr:cNvPr id="426" name="テキスト ボックス 425"/>
        <xdr:cNvSpPr txBox="1"/>
      </xdr:nvSpPr>
      <xdr:spPr>
        <a:xfrm>
          <a:off x="6737428" y="1360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167852</xdr:rowOff>
    </xdr:from>
    <xdr:to>
      <xdr:col>55</xdr:col>
      <xdr:colOff>0</xdr:colOff>
      <xdr:row>99</xdr:row>
      <xdr:rowOff>23011</xdr:rowOff>
    </xdr:to>
    <xdr:cxnSp macro="">
      <xdr:nvCxnSpPr>
        <xdr:cNvPr id="457" name="直線コネクタ 456"/>
        <xdr:cNvCxnSpPr/>
      </xdr:nvCxnSpPr>
      <xdr:spPr>
        <a:xfrm>
          <a:off x="9639300" y="16969952"/>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167852</xdr:rowOff>
    </xdr:from>
    <xdr:to>
      <xdr:col>50</xdr:col>
      <xdr:colOff>114300</xdr:colOff>
      <xdr:row>99</xdr:row>
      <xdr:rowOff>40029</xdr:rowOff>
    </xdr:to>
    <xdr:cxnSp macro="">
      <xdr:nvCxnSpPr>
        <xdr:cNvPr id="460" name="直線コネクタ 459"/>
        <xdr:cNvCxnSpPr/>
      </xdr:nvCxnSpPr>
      <xdr:spPr>
        <a:xfrm flipV="1">
          <a:off x="8750300" y="16969952"/>
          <a:ext cx="889000" cy="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8058</xdr:rowOff>
    </xdr:from>
    <xdr:to>
      <xdr:col>45</xdr:col>
      <xdr:colOff>177800</xdr:colOff>
      <xdr:row>99</xdr:row>
      <xdr:rowOff>40029</xdr:rowOff>
    </xdr:to>
    <xdr:cxnSp macro="">
      <xdr:nvCxnSpPr>
        <xdr:cNvPr id="463" name="直線コネクタ 462"/>
        <xdr:cNvCxnSpPr/>
      </xdr:nvCxnSpPr>
      <xdr:spPr>
        <a:xfrm>
          <a:off x="7861300" y="1698160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901</xdr:rowOff>
    </xdr:from>
    <xdr:to>
      <xdr:col>41</xdr:col>
      <xdr:colOff>50800</xdr:colOff>
      <xdr:row>99</xdr:row>
      <xdr:rowOff>8058</xdr:rowOff>
    </xdr:to>
    <xdr:cxnSp macro="">
      <xdr:nvCxnSpPr>
        <xdr:cNvPr id="466" name="直線コネクタ 465"/>
        <xdr:cNvCxnSpPr/>
      </xdr:nvCxnSpPr>
      <xdr:spPr>
        <a:xfrm>
          <a:off x="6972300" y="16974451"/>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160768</xdr:rowOff>
    </xdr:from>
    <xdr:to>
      <xdr:col>41</xdr:col>
      <xdr:colOff>101600</xdr:colOff>
      <xdr:row>99</xdr:row>
      <xdr:rowOff>90918</xdr:rowOff>
    </xdr:to>
    <xdr:sp macro="" textlink="">
      <xdr:nvSpPr>
        <xdr:cNvPr id="467" name="フローチャート: 判断 466"/>
        <xdr:cNvSpPr/>
      </xdr:nvSpPr>
      <xdr:spPr>
        <a:xfrm>
          <a:off x="7810500" y="1696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82045</xdr:rowOff>
    </xdr:from>
    <xdr:ext cx="534377" cy="259045"/>
    <xdr:sp macro="" textlink="">
      <xdr:nvSpPr>
        <xdr:cNvPr id="468" name="テキスト ボックス 467"/>
        <xdr:cNvSpPr txBox="1"/>
      </xdr:nvSpPr>
      <xdr:spPr>
        <a:xfrm>
          <a:off x="7594111" y="170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143661</xdr:rowOff>
    </xdr:from>
    <xdr:to>
      <xdr:col>55</xdr:col>
      <xdr:colOff>50800</xdr:colOff>
      <xdr:row>99</xdr:row>
      <xdr:rowOff>73811</xdr:rowOff>
    </xdr:to>
    <xdr:sp macro="" textlink="">
      <xdr:nvSpPr>
        <xdr:cNvPr id="476" name="楕円 475"/>
        <xdr:cNvSpPr/>
      </xdr:nvSpPr>
      <xdr:spPr>
        <a:xfrm>
          <a:off x="10426700" y="169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117052</xdr:rowOff>
    </xdr:from>
    <xdr:to>
      <xdr:col>50</xdr:col>
      <xdr:colOff>165100</xdr:colOff>
      <xdr:row>99</xdr:row>
      <xdr:rowOff>47202</xdr:rowOff>
    </xdr:to>
    <xdr:sp macro="" textlink="">
      <xdr:nvSpPr>
        <xdr:cNvPr id="478" name="楕円 477"/>
        <xdr:cNvSpPr/>
      </xdr:nvSpPr>
      <xdr:spPr>
        <a:xfrm>
          <a:off x="9588500" y="169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63729</xdr:rowOff>
    </xdr:from>
    <xdr:ext cx="534377" cy="259045"/>
    <xdr:sp macro="" textlink="">
      <xdr:nvSpPr>
        <xdr:cNvPr id="479" name="テキスト ボックス 478"/>
        <xdr:cNvSpPr txBox="1"/>
      </xdr:nvSpPr>
      <xdr:spPr>
        <a:xfrm>
          <a:off x="9372111" y="166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160679</xdr:rowOff>
    </xdr:from>
    <xdr:to>
      <xdr:col>46</xdr:col>
      <xdr:colOff>38100</xdr:colOff>
      <xdr:row>99</xdr:row>
      <xdr:rowOff>90829</xdr:rowOff>
    </xdr:to>
    <xdr:sp macro="" textlink="">
      <xdr:nvSpPr>
        <xdr:cNvPr id="480" name="楕円 479"/>
        <xdr:cNvSpPr/>
      </xdr:nvSpPr>
      <xdr:spPr>
        <a:xfrm>
          <a:off x="8699500" y="169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81956</xdr:rowOff>
    </xdr:from>
    <xdr:ext cx="534377" cy="259045"/>
    <xdr:sp macro="" textlink="">
      <xdr:nvSpPr>
        <xdr:cNvPr id="481" name="テキスト ボックス 480"/>
        <xdr:cNvSpPr txBox="1"/>
      </xdr:nvSpPr>
      <xdr:spPr>
        <a:xfrm>
          <a:off x="8483111" y="170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128708</xdr:rowOff>
    </xdr:from>
    <xdr:to>
      <xdr:col>41</xdr:col>
      <xdr:colOff>101600</xdr:colOff>
      <xdr:row>99</xdr:row>
      <xdr:rowOff>58858</xdr:rowOff>
    </xdr:to>
    <xdr:sp macro="" textlink="">
      <xdr:nvSpPr>
        <xdr:cNvPr id="482" name="楕円 481"/>
        <xdr:cNvSpPr/>
      </xdr:nvSpPr>
      <xdr:spPr>
        <a:xfrm>
          <a:off x="7810500" y="169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75385</xdr:rowOff>
    </xdr:from>
    <xdr:ext cx="534377" cy="259045"/>
    <xdr:sp macro="" textlink="">
      <xdr:nvSpPr>
        <xdr:cNvPr id="483" name="テキスト ボックス 482"/>
        <xdr:cNvSpPr txBox="1"/>
      </xdr:nvSpPr>
      <xdr:spPr>
        <a:xfrm>
          <a:off x="7594111" y="167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121551</xdr:rowOff>
    </xdr:from>
    <xdr:to>
      <xdr:col>36</xdr:col>
      <xdr:colOff>165100</xdr:colOff>
      <xdr:row>99</xdr:row>
      <xdr:rowOff>51701</xdr:rowOff>
    </xdr:to>
    <xdr:sp macro="" textlink="">
      <xdr:nvSpPr>
        <xdr:cNvPr id="484" name="楕円 483"/>
        <xdr:cNvSpPr/>
      </xdr:nvSpPr>
      <xdr:spPr>
        <a:xfrm>
          <a:off x="6921500" y="169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68228</xdr:rowOff>
    </xdr:from>
    <xdr:ext cx="534377" cy="259045"/>
    <xdr:sp macro="" textlink="">
      <xdr:nvSpPr>
        <xdr:cNvPr id="485" name="テキスト ボックス 484"/>
        <xdr:cNvSpPr txBox="1"/>
      </xdr:nvSpPr>
      <xdr:spPr>
        <a:xfrm>
          <a:off x="6705111" y="166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41380</xdr:rowOff>
    </xdr:from>
    <xdr:to>
      <xdr:col>85</xdr:col>
      <xdr:colOff>127000</xdr:colOff>
      <xdr:row>39</xdr:row>
      <xdr:rowOff>45266</xdr:rowOff>
    </xdr:to>
    <xdr:cxnSp macro="">
      <xdr:nvCxnSpPr>
        <xdr:cNvPr id="516" name="直線コネクタ 515"/>
        <xdr:cNvCxnSpPr/>
      </xdr:nvCxnSpPr>
      <xdr:spPr>
        <a:xfrm flipV="1">
          <a:off x="15481300" y="6556480"/>
          <a:ext cx="8382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45266</xdr:rowOff>
    </xdr:from>
    <xdr:to>
      <xdr:col>81</xdr:col>
      <xdr:colOff>50800</xdr:colOff>
      <xdr:row>39</xdr:row>
      <xdr:rowOff>98214</xdr:rowOff>
    </xdr:to>
    <xdr:cxnSp macro="">
      <xdr:nvCxnSpPr>
        <xdr:cNvPr id="519" name="直線コネクタ 518"/>
        <xdr:cNvCxnSpPr/>
      </xdr:nvCxnSpPr>
      <xdr:spPr>
        <a:xfrm flipV="1">
          <a:off x="14592300" y="6731816"/>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67560</xdr:rowOff>
    </xdr:from>
    <xdr:to>
      <xdr:col>76</xdr:col>
      <xdr:colOff>114300</xdr:colOff>
      <xdr:row>39</xdr:row>
      <xdr:rowOff>98214</xdr:rowOff>
    </xdr:to>
    <xdr:cxnSp macro="">
      <xdr:nvCxnSpPr>
        <xdr:cNvPr id="522" name="直線コネクタ 521"/>
        <xdr:cNvCxnSpPr/>
      </xdr:nvCxnSpPr>
      <xdr:spPr>
        <a:xfrm>
          <a:off x="13703300" y="6754110"/>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79872</xdr:rowOff>
    </xdr:from>
    <xdr:to>
      <xdr:col>71</xdr:col>
      <xdr:colOff>177800</xdr:colOff>
      <xdr:row>39</xdr:row>
      <xdr:rowOff>67560</xdr:rowOff>
    </xdr:to>
    <xdr:cxnSp macro="">
      <xdr:nvCxnSpPr>
        <xdr:cNvPr id="525" name="直線コネクタ 524"/>
        <xdr:cNvCxnSpPr/>
      </xdr:nvCxnSpPr>
      <xdr:spPr>
        <a:xfrm>
          <a:off x="12814300" y="6594972"/>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30345</xdr:rowOff>
    </xdr:from>
    <xdr:to>
      <xdr:col>72</xdr:col>
      <xdr:colOff>38100</xdr:colOff>
      <xdr:row>39</xdr:row>
      <xdr:rowOff>131945</xdr:rowOff>
    </xdr:to>
    <xdr:sp macro="" textlink="">
      <xdr:nvSpPr>
        <xdr:cNvPr id="526" name="フローチャート: 判断 525"/>
        <xdr:cNvSpPr/>
      </xdr:nvSpPr>
      <xdr:spPr>
        <a:xfrm>
          <a:off x="13652500" y="67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123072</xdr:rowOff>
    </xdr:from>
    <xdr:ext cx="469744" cy="259045"/>
    <xdr:sp macro="" textlink="">
      <xdr:nvSpPr>
        <xdr:cNvPr id="527" name="テキスト ボックス 526"/>
        <xdr:cNvSpPr txBox="1"/>
      </xdr:nvSpPr>
      <xdr:spPr>
        <a:xfrm>
          <a:off x="13468428" y="68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102379</xdr:rowOff>
    </xdr:from>
    <xdr:ext cx="469744" cy="259045"/>
    <xdr:sp macro="" textlink="">
      <xdr:nvSpPr>
        <xdr:cNvPr id="529" name="テキスト ボックス 528"/>
        <xdr:cNvSpPr txBox="1"/>
      </xdr:nvSpPr>
      <xdr:spPr>
        <a:xfrm>
          <a:off x="12579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162030</xdr:rowOff>
    </xdr:from>
    <xdr:to>
      <xdr:col>85</xdr:col>
      <xdr:colOff>177800</xdr:colOff>
      <xdr:row>38</xdr:row>
      <xdr:rowOff>92180</xdr:rowOff>
    </xdr:to>
    <xdr:sp macro="" textlink="">
      <xdr:nvSpPr>
        <xdr:cNvPr id="535" name="楕円 534"/>
        <xdr:cNvSpPr/>
      </xdr:nvSpPr>
      <xdr:spPr>
        <a:xfrm>
          <a:off x="16268700" y="6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13457</xdr:rowOff>
    </xdr:from>
    <xdr:ext cx="534377" cy="259045"/>
    <xdr:sp macro="" textlink="">
      <xdr:nvSpPr>
        <xdr:cNvPr id="536" name="災害復旧事業費該当値テキスト"/>
        <xdr:cNvSpPr txBox="1"/>
      </xdr:nvSpPr>
      <xdr:spPr>
        <a:xfrm>
          <a:off x="16370300" y="63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165916</xdr:rowOff>
    </xdr:from>
    <xdr:to>
      <xdr:col>81</xdr:col>
      <xdr:colOff>101600</xdr:colOff>
      <xdr:row>39</xdr:row>
      <xdr:rowOff>96066</xdr:rowOff>
    </xdr:to>
    <xdr:sp macro="" textlink="">
      <xdr:nvSpPr>
        <xdr:cNvPr id="537" name="楕円 536"/>
        <xdr:cNvSpPr/>
      </xdr:nvSpPr>
      <xdr:spPr>
        <a:xfrm>
          <a:off x="15430500" y="66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112594</xdr:rowOff>
    </xdr:from>
    <xdr:ext cx="469744" cy="259045"/>
    <xdr:sp macro="" textlink="">
      <xdr:nvSpPr>
        <xdr:cNvPr id="538" name="テキスト ボックス 537"/>
        <xdr:cNvSpPr txBox="1"/>
      </xdr:nvSpPr>
      <xdr:spPr>
        <a:xfrm>
          <a:off x="15246428" y="645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47414</xdr:rowOff>
    </xdr:from>
    <xdr:to>
      <xdr:col>76</xdr:col>
      <xdr:colOff>165100</xdr:colOff>
      <xdr:row>39</xdr:row>
      <xdr:rowOff>149014</xdr:rowOff>
    </xdr:to>
    <xdr:sp macro="" textlink="">
      <xdr:nvSpPr>
        <xdr:cNvPr id="539" name="楕円 538"/>
        <xdr:cNvSpPr/>
      </xdr:nvSpPr>
      <xdr:spPr>
        <a:xfrm>
          <a:off x="14541500" y="6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140141</xdr:rowOff>
    </xdr:from>
    <xdr:ext cx="313932" cy="259045"/>
    <xdr:sp macro="" textlink="">
      <xdr:nvSpPr>
        <xdr:cNvPr id="540" name="テキスト ボックス 539"/>
        <xdr:cNvSpPr txBox="1"/>
      </xdr:nvSpPr>
      <xdr:spPr>
        <a:xfrm>
          <a:off x="14435333" y="6826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16760</xdr:rowOff>
    </xdr:from>
    <xdr:to>
      <xdr:col>72</xdr:col>
      <xdr:colOff>38100</xdr:colOff>
      <xdr:row>39</xdr:row>
      <xdr:rowOff>118360</xdr:rowOff>
    </xdr:to>
    <xdr:sp macro="" textlink="">
      <xdr:nvSpPr>
        <xdr:cNvPr id="541" name="楕円 540"/>
        <xdr:cNvSpPr/>
      </xdr:nvSpPr>
      <xdr:spPr>
        <a:xfrm>
          <a:off x="13652500" y="67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134887</xdr:rowOff>
    </xdr:from>
    <xdr:ext cx="469744" cy="259045"/>
    <xdr:sp macro="" textlink="">
      <xdr:nvSpPr>
        <xdr:cNvPr id="542" name="テキスト ボックス 541"/>
        <xdr:cNvSpPr txBox="1"/>
      </xdr:nvSpPr>
      <xdr:spPr>
        <a:xfrm>
          <a:off x="13468428" y="647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29072</xdr:rowOff>
    </xdr:from>
    <xdr:to>
      <xdr:col>67</xdr:col>
      <xdr:colOff>101600</xdr:colOff>
      <xdr:row>38</xdr:row>
      <xdr:rowOff>130672</xdr:rowOff>
    </xdr:to>
    <xdr:sp macro="" textlink="">
      <xdr:nvSpPr>
        <xdr:cNvPr id="543" name="楕円 542"/>
        <xdr:cNvSpPr/>
      </xdr:nvSpPr>
      <xdr:spPr>
        <a:xfrm>
          <a:off x="12763500" y="65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147199</xdr:rowOff>
    </xdr:from>
    <xdr:ext cx="534377" cy="259045"/>
    <xdr:sp macro="" textlink="">
      <xdr:nvSpPr>
        <xdr:cNvPr id="544" name="テキスト ボックス 543"/>
        <xdr:cNvSpPr txBox="1"/>
      </xdr:nvSpPr>
      <xdr:spPr>
        <a:xfrm>
          <a:off x="12547111" y="63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166987</xdr:rowOff>
    </xdr:from>
    <xdr:to>
      <xdr:col>85</xdr:col>
      <xdr:colOff>127000</xdr:colOff>
      <xdr:row>75</xdr:row>
      <xdr:rowOff>4414</xdr:rowOff>
    </xdr:to>
    <xdr:cxnSp macro="">
      <xdr:nvCxnSpPr>
        <xdr:cNvPr id="630" name="直線コネクタ 629"/>
        <xdr:cNvCxnSpPr/>
      </xdr:nvCxnSpPr>
      <xdr:spPr>
        <a:xfrm>
          <a:off x="15481300" y="12854287"/>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31"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166987</xdr:rowOff>
    </xdr:from>
    <xdr:to>
      <xdr:col>81</xdr:col>
      <xdr:colOff>50800</xdr:colOff>
      <xdr:row>75</xdr:row>
      <xdr:rowOff>8903</xdr:rowOff>
    </xdr:to>
    <xdr:cxnSp macro="">
      <xdr:nvCxnSpPr>
        <xdr:cNvPr id="633" name="直線コネクタ 632"/>
        <xdr:cNvCxnSpPr/>
      </xdr:nvCxnSpPr>
      <xdr:spPr>
        <a:xfrm flipV="1">
          <a:off x="14592300" y="1285428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142420</xdr:rowOff>
    </xdr:from>
    <xdr:to>
      <xdr:col>76</xdr:col>
      <xdr:colOff>114300</xdr:colOff>
      <xdr:row>75</xdr:row>
      <xdr:rowOff>8903</xdr:rowOff>
    </xdr:to>
    <xdr:cxnSp macro="">
      <xdr:nvCxnSpPr>
        <xdr:cNvPr id="636" name="直線コネクタ 635"/>
        <xdr:cNvCxnSpPr/>
      </xdr:nvCxnSpPr>
      <xdr:spPr>
        <a:xfrm>
          <a:off x="13703300" y="12829720"/>
          <a:ext cx="889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8" name="テキスト ボックス 637"/>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142420</xdr:rowOff>
    </xdr:from>
    <xdr:to>
      <xdr:col>71</xdr:col>
      <xdr:colOff>177800</xdr:colOff>
      <xdr:row>74</xdr:row>
      <xdr:rowOff>144196</xdr:rowOff>
    </xdr:to>
    <xdr:cxnSp macro="">
      <xdr:nvCxnSpPr>
        <xdr:cNvPr id="639" name="直線コネクタ 638"/>
        <xdr:cNvCxnSpPr/>
      </xdr:nvCxnSpPr>
      <xdr:spPr>
        <a:xfrm flipV="1">
          <a:off x="12814300" y="1282972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40" name="フローチャート: 判断 63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41" name="テキスト ボックス 64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125064</xdr:rowOff>
    </xdr:from>
    <xdr:to>
      <xdr:col>85</xdr:col>
      <xdr:colOff>177800</xdr:colOff>
      <xdr:row>75</xdr:row>
      <xdr:rowOff>55214</xdr:rowOff>
    </xdr:to>
    <xdr:sp macro="" textlink="">
      <xdr:nvSpPr>
        <xdr:cNvPr id="649" name="楕円 648"/>
        <xdr:cNvSpPr/>
      </xdr:nvSpPr>
      <xdr:spPr>
        <a:xfrm>
          <a:off x="16268700" y="128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147941</xdr:rowOff>
    </xdr:from>
    <xdr:ext cx="534377" cy="259045"/>
    <xdr:sp macro="" textlink="">
      <xdr:nvSpPr>
        <xdr:cNvPr id="650" name="公債費該当値テキスト"/>
        <xdr:cNvSpPr txBox="1"/>
      </xdr:nvSpPr>
      <xdr:spPr>
        <a:xfrm>
          <a:off x="16370300" y="126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116187</xdr:rowOff>
    </xdr:from>
    <xdr:to>
      <xdr:col>81</xdr:col>
      <xdr:colOff>101600</xdr:colOff>
      <xdr:row>75</xdr:row>
      <xdr:rowOff>46337</xdr:rowOff>
    </xdr:to>
    <xdr:sp macro="" textlink="">
      <xdr:nvSpPr>
        <xdr:cNvPr id="651" name="楕円 650"/>
        <xdr:cNvSpPr/>
      </xdr:nvSpPr>
      <xdr:spPr>
        <a:xfrm>
          <a:off x="15430500" y="128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62864</xdr:rowOff>
    </xdr:from>
    <xdr:ext cx="534377" cy="259045"/>
    <xdr:sp macro="" textlink="">
      <xdr:nvSpPr>
        <xdr:cNvPr id="652" name="テキスト ボックス 651"/>
        <xdr:cNvSpPr txBox="1"/>
      </xdr:nvSpPr>
      <xdr:spPr>
        <a:xfrm>
          <a:off x="15214111" y="125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129553</xdr:rowOff>
    </xdr:from>
    <xdr:to>
      <xdr:col>76</xdr:col>
      <xdr:colOff>165100</xdr:colOff>
      <xdr:row>75</xdr:row>
      <xdr:rowOff>59703</xdr:rowOff>
    </xdr:to>
    <xdr:sp macro="" textlink="">
      <xdr:nvSpPr>
        <xdr:cNvPr id="653" name="楕円 652"/>
        <xdr:cNvSpPr/>
      </xdr:nvSpPr>
      <xdr:spPr>
        <a:xfrm>
          <a:off x="14541500" y="12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76230</xdr:rowOff>
    </xdr:from>
    <xdr:ext cx="534377" cy="259045"/>
    <xdr:sp macro="" textlink="">
      <xdr:nvSpPr>
        <xdr:cNvPr id="654" name="テキスト ボックス 653"/>
        <xdr:cNvSpPr txBox="1"/>
      </xdr:nvSpPr>
      <xdr:spPr>
        <a:xfrm>
          <a:off x="14325111" y="125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91620</xdr:rowOff>
    </xdr:from>
    <xdr:to>
      <xdr:col>72</xdr:col>
      <xdr:colOff>38100</xdr:colOff>
      <xdr:row>75</xdr:row>
      <xdr:rowOff>21770</xdr:rowOff>
    </xdr:to>
    <xdr:sp macro="" textlink="">
      <xdr:nvSpPr>
        <xdr:cNvPr id="655" name="楕円 654"/>
        <xdr:cNvSpPr/>
      </xdr:nvSpPr>
      <xdr:spPr>
        <a:xfrm>
          <a:off x="13652500" y="12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38297</xdr:rowOff>
    </xdr:from>
    <xdr:ext cx="534377" cy="259045"/>
    <xdr:sp macro="" textlink="">
      <xdr:nvSpPr>
        <xdr:cNvPr id="656" name="テキスト ボックス 655"/>
        <xdr:cNvSpPr txBox="1"/>
      </xdr:nvSpPr>
      <xdr:spPr>
        <a:xfrm>
          <a:off x="13436111" y="12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93396</xdr:rowOff>
    </xdr:from>
    <xdr:to>
      <xdr:col>67</xdr:col>
      <xdr:colOff>101600</xdr:colOff>
      <xdr:row>75</xdr:row>
      <xdr:rowOff>23546</xdr:rowOff>
    </xdr:to>
    <xdr:sp macro="" textlink="">
      <xdr:nvSpPr>
        <xdr:cNvPr id="657" name="楕円 656"/>
        <xdr:cNvSpPr/>
      </xdr:nvSpPr>
      <xdr:spPr>
        <a:xfrm>
          <a:off x="12763500" y="127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40073</xdr:rowOff>
    </xdr:from>
    <xdr:ext cx="534377" cy="259045"/>
    <xdr:sp macro="" textlink="">
      <xdr:nvSpPr>
        <xdr:cNvPr id="658" name="テキスト ボックス 657"/>
        <xdr:cNvSpPr txBox="1"/>
      </xdr:nvSpPr>
      <xdr:spPr>
        <a:xfrm>
          <a:off x="12547111" y="125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152547</xdr:rowOff>
    </xdr:from>
    <xdr:to>
      <xdr:col>85</xdr:col>
      <xdr:colOff>127000</xdr:colOff>
      <xdr:row>98</xdr:row>
      <xdr:rowOff>69238</xdr:rowOff>
    </xdr:to>
    <xdr:cxnSp macro="">
      <xdr:nvCxnSpPr>
        <xdr:cNvPr id="687" name="直線コネクタ 686"/>
        <xdr:cNvCxnSpPr/>
      </xdr:nvCxnSpPr>
      <xdr:spPr>
        <a:xfrm>
          <a:off x="15481300" y="16783197"/>
          <a:ext cx="838200" cy="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8"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152547</xdr:rowOff>
    </xdr:from>
    <xdr:to>
      <xdr:col>81</xdr:col>
      <xdr:colOff>50800</xdr:colOff>
      <xdr:row>98</xdr:row>
      <xdr:rowOff>109379</xdr:rowOff>
    </xdr:to>
    <xdr:cxnSp macro="">
      <xdr:nvCxnSpPr>
        <xdr:cNvPr id="690" name="直線コネクタ 689"/>
        <xdr:cNvCxnSpPr/>
      </xdr:nvCxnSpPr>
      <xdr:spPr>
        <a:xfrm flipV="1">
          <a:off x="14592300" y="16783197"/>
          <a:ext cx="8890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92" name="テキスト ボックス 691"/>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109379</xdr:rowOff>
    </xdr:from>
    <xdr:to>
      <xdr:col>76</xdr:col>
      <xdr:colOff>114300</xdr:colOff>
      <xdr:row>99</xdr:row>
      <xdr:rowOff>41227</xdr:rowOff>
    </xdr:to>
    <xdr:cxnSp macro="">
      <xdr:nvCxnSpPr>
        <xdr:cNvPr id="693" name="直線コネクタ 692"/>
        <xdr:cNvCxnSpPr/>
      </xdr:nvCxnSpPr>
      <xdr:spPr>
        <a:xfrm flipV="1">
          <a:off x="13703300" y="16911479"/>
          <a:ext cx="889000" cy="10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95" name="テキスト ボックス 694"/>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8376</xdr:rowOff>
    </xdr:from>
    <xdr:to>
      <xdr:col>71</xdr:col>
      <xdr:colOff>177800</xdr:colOff>
      <xdr:row>99</xdr:row>
      <xdr:rowOff>41227</xdr:rowOff>
    </xdr:to>
    <xdr:cxnSp macro="">
      <xdr:nvCxnSpPr>
        <xdr:cNvPr id="696" name="直線コネクタ 695"/>
        <xdr:cNvCxnSpPr/>
      </xdr:nvCxnSpPr>
      <xdr:spPr>
        <a:xfrm>
          <a:off x="12814300" y="16981926"/>
          <a:ext cx="8890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138582</xdr:rowOff>
    </xdr:from>
    <xdr:to>
      <xdr:col>72</xdr:col>
      <xdr:colOff>38100</xdr:colOff>
      <xdr:row>98</xdr:row>
      <xdr:rowOff>68732</xdr:rowOff>
    </xdr:to>
    <xdr:sp macro="" textlink="">
      <xdr:nvSpPr>
        <xdr:cNvPr id="697" name="フローチャート: 判断 696"/>
        <xdr:cNvSpPr/>
      </xdr:nvSpPr>
      <xdr:spPr>
        <a:xfrm>
          <a:off x="13652500" y="167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85259</xdr:rowOff>
    </xdr:from>
    <xdr:ext cx="534377" cy="259045"/>
    <xdr:sp macro="" textlink="">
      <xdr:nvSpPr>
        <xdr:cNvPr id="698" name="テキスト ボックス 697"/>
        <xdr:cNvSpPr txBox="1"/>
      </xdr:nvSpPr>
      <xdr:spPr>
        <a:xfrm>
          <a:off x="13436111" y="165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18438</xdr:rowOff>
    </xdr:from>
    <xdr:to>
      <xdr:col>85</xdr:col>
      <xdr:colOff>177800</xdr:colOff>
      <xdr:row>98</xdr:row>
      <xdr:rowOff>120038</xdr:rowOff>
    </xdr:to>
    <xdr:sp macro="" textlink="">
      <xdr:nvSpPr>
        <xdr:cNvPr id="706" name="楕円 705"/>
        <xdr:cNvSpPr/>
      </xdr:nvSpPr>
      <xdr:spPr>
        <a:xfrm>
          <a:off x="16268700" y="168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168315</xdr:rowOff>
    </xdr:from>
    <xdr:ext cx="534377" cy="259045"/>
    <xdr:sp macro="" textlink="">
      <xdr:nvSpPr>
        <xdr:cNvPr id="707" name="積立金該当値テキスト"/>
        <xdr:cNvSpPr txBox="1"/>
      </xdr:nvSpPr>
      <xdr:spPr>
        <a:xfrm>
          <a:off x="16370300" y="167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101747</xdr:rowOff>
    </xdr:from>
    <xdr:to>
      <xdr:col>81</xdr:col>
      <xdr:colOff>101600</xdr:colOff>
      <xdr:row>98</xdr:row>
      <xdr:rowOff>31897</xdr:rowOff>
    </xdr:to>
    <xdr:sp macro="" textlink="">
      <xdr:nvSpPr>
        <xdr:cNvPr id="708" name="楕円 707"/>
        <xdr:cNvSpPr/>
      </xdr:nvSpPr>
      <xdr:spPr>
        <a:xfrm>
          <a:off x="15430500" y="1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48424</xdr:rowOff>
    </xdr:from>
    <xdr:ext cx="534377" cy="259045"/>
    <xdr:sp macro="" textlink="">
      <xdr:nvSpPr>
        <xdr:cNvPr id="709" name="テキスト ボックス 708"/>
        <xdr:cNvSpPr txBox="1"/>
      </xdr:nvSpPr>
      <xdr:spPr>
        <a:xfrm>
          <a:off x="15214111" y="165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58579</xdr:rowOff>
    </xdr:from>
    <xdr:to>
      <xdr:col>76</xdr:col>
      <xdr:colOff>165100</xdr:colOff>
      <xdr:row>98</xdr:row>
      <xdr:rowOff>160179</xdr:rowOff>
    </xdr:to>
    <xdr:sp macro="" textlink="">
      <xdr:nvSpPr>
        <xdr:cNvPr id="710" name="楕円 709"/>
        <xdr:cNvSpPr/>
      </xdr:nvSpPr>
      <xdr:spPr>
        <a:xfrm>
          <a:off x="14541500" y="168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151306</xdr:rowOff>
    </xdr:from>
    <xdr:ext cx="534377" cy="259045"/>
    <xdr:sp macro="" textlink="">
      <xdr:nvSpPr>
        <xdr:cNvPr id="711" name="テキスト ボックス 710"/>
        <xdr:cNvSpPr txBox="1"/>
      </xdr:nvSpPr>
      <xdr:spPr>
        <a:xfrm>
          <a:off x="14325111" y="169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161877</xdr:rowOff>
    </xdr:from>
    <xdr:to>
      <xdr:col>72</xdr:col>
      <xdr:colOff>38100</xdr:colOff>
      <xdr:row>99</xdr:row>
      <xdr:rowOff>92027</xdr:rowOff>
    </xdr:to>
    <xdr:sp macro="" textlink="">
      <xdr:nvSpPr>
        <xdr:cNvPr id="712" name="楕円 711"/>
        <xdr:cNvSpPr/>
      </xdr:nvSpPr>
      <xdr:spPr>
        <a:xfrm>
          <a:off x="13652500" y="169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83154</xdr:rowOff>
    </xdr:from>
    <xdr:ext cx="378565" cy="259045"/>
    <xdr:sp macro="" textlink="">
      <xdr:nvSpPr>
        <xdr:cNvPr id="713" name="テキスト ボックス 712"/>
        <xdr:cNvSpPr txBox="1"/>
      </xdr:nvSpPr>
      <xdr:spPr>
        <a:xfrm>
          <a:off x="13514017" y="1705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129026</xdr:rowOff>
    </xdr:from>
    <xdr:to>
      <xdr:col>67</xdr:col>
      <xdr:colOff>101600</xdr:colOff>
      <xdr:row>99</xdr:row>
      <xdr:rowOff>59176</xdr:rowOff>
    </xdr:to>
    <xdr:sp macro="" textlink="">
      <xdr:nvSpPr>
        <xdr:cNvPr id="714" name="楕円 713"/>
        <xdr:cNvSpPr/>
      </xdr:nvSpPr>
      <xdr:spPr>
        <a:xfrm>
          <a:off x="12763500" y="169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50303</xdr:rowOff>
    </xdr:from>
    <xdr:ext cx="469744" cy="259045"/>
    <xdr:sp macro="" textlink="">
      <xdr:nvSpPr>
        <xdr:cNvPr id="715" name="テキスト ボックス 714"/>
        <xdr:cNvSpPr txBox="1"/>
      </xdr:nvSpPr>
      <xdr:spPr>
        <a:xfrm>
          <a:off x="12579428" y="170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114002</xdr:rowOff>
    </xdr:from>
    <xdr:to>
      <xdr:col>116</xdr:col>
      <xdr:colOff>63500</xdr:colOff>
      <xdr:row>38</xdr:row>
      <xdr:rowOff>16446</xdr:rowOff>
    </xdr:to>
    <xdr:cxnSp macro="">
      <xdr:nvCxnSpPr>
        <xdr:cNvPr id="744" name="直線コネクタ 743"/>
        <xdr:cNvCxnSpPr/>
      </xdr:nvCxnSpPr>
      <xdr:spPr>
        <a:xfrm flipV="1">
          <a:off x="21323300" y="6457652"/>
          <a:ext cx="838200" cy="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45"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16446</xdr:rowOff>
    </xdr:from>
    <xdr:to>
      <xdr:col>111</xdr:col>
      <xdr:colOff>177800</xdr:colOff>
      <xdr:row>38</xdr:row>
      <xdr:rowOff>38316</xdr:rowOff>
    </xdr:to>
    <xdr:cxnSp macro="">
      <xdr:nvCxnSpPr>
        <xdr:cNvPr id="747" name="直線コネクタ 746"/>
        <xdr:cNvCxnSpPr/>
      </xdr:nvCxnSpPr>
      <xdr:spPr>
        <a:xfrm flipV="1">
          <a:off x="20434300" y="6531546"/>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9" name="テキスト ボックス 748"/>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38316</xdr:rowOff>
    </xdr:from>
    <xdr:to>
      <xdr:col>107</xdr:col>
      <xdr:colOff>50800</xdr:colOff>
      <xdr:row>38</xdr:row>
      <xdr:rowOff>134518</xdr:rowOff>
    </xdr:to>
    <xdr:cxnSp macro="">
      <xdr:nvCxnSpPr>
        <xdr:cNvPr id="750" name="直線コネクタ 749"/>
        <xdr:cNvCxnSpPr/>
      </xdr:nvCxnSpPr>
      <xdr:spPr>
        <a:xfrm flipV="1">
          <a:off x="19545300" y="6553416"/>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52" name="テキスト ボックス 751"/>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134518</xdr:rowOff>
    </xdr:from>
    <xdr:to>
      <xdr:col>102</xdr:col>
      <xdr:colOff>114300</xdr:colOff>
      <xdr:row>38</xdr:row>
      <xdr:rowOff>139986</xdr:rowOff>
    </xdr:to>
    <xdr:cxnSp macro="">
      <xdr:nvCxnSpPr>
        <xdr:cNvPr id="753" name="直線コネクタ 752"/>
        <xdr:cNvCxnSpPr/>
      </xdr:nvCxnSpPr>
      <xdr:spPr>
        <a:xfrm flipV="1">
          <a:off x="18656300" y="664961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4" name="フローチャート: 判断 753"/>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55" name="テキスト ボックス 754"/>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67365</xdr:rowOff>
    </xdr:from>
    <xdr:ext cx="378565" cy="259045"/>
    <xdr:sp macro="" textlink="">
      <xdr:nvSpPr>
        <xdr:cNvPr id="757" name="テキスト ボックス 756"/>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63202</xdr:rowOff>
    </xdr:from>
    <xdr:to>
      <xdr:col>116</xdr:col>
      <xdr:colOff>114300</xdr:colOff>
      <xdr:row>37</xdr:row>
      <xdr:rowOff>164802</xdr:rowOff>
    </xdr:to>
    <xdr:sp macro="" textlink="">
      <xdr:nvSpPr>
        <xdr:cNvPr id="763" name="楕円 762"/>
        <xdr:cNvSpPr/>
      </xdr:nvSpPr>
      <xdr:spPr>
        <a:xfrm>
          <a:off x="22110700" y="64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86079</xdr:rowOff>
    </xdr:from>
    <xdr:ext cx="534377" cy="259045"/>
    <xdr:sp macro="" textlink="">
      <xdr:nvSpPr>
        <xdr:cNvPr id="764" name="投資及び出資金該当値テキスト"/>
        <xdr:cNvSpPr txBox="1"/>
      </xdr:nvSpPr>
      <xdr:spPr>
        <a:xfrm>
          <a:off x="22212300" y="62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137097</xdr:rowOff>
    </xdr:from>
    <xdr:to>
      <xdr:col>112</xdr:col>
      <xdr:colOff>38100</xdr:colOff>
      <xdr:row>38</xdr:row>
      <xdr:rowOff>67247</xdr:rowOff>
    </xdr:to>
    <xdr:sp macro="" textlink="">
      <xdr:nvSpPr>
        <xdr:cNvPr id="765" name="楕円 764"/>
        <xdr:cNvSpPr/>
      </xdr:nvSpPr>
      <xdr:spPr>
        <a:xfrm>
          <a:off x="21272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83774</xdr:rowOff>
    </xdr:from>
    <xdr:ext cx="534377" cy="259045"/>
    <xdr:sp macro="" textlink="">
      <xdr:nvSpPr>
        <xdr:cNvPr id="766" name="テキスト ボックス 765"/>
        <xdr:cNvSpPr txBox="1"/>
      </xdr:nvSpPr>
      <xdr:spPr>
        <a:xfrm>
          <a:off x="21056111" y="62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158966</xdr:rowOff>
    </xdr:from>
    <xdr:to>
      <xdr:col>107</xdr:col>
      <xdr:colOff>101600</xdr:colOff>
      <xdr:row>38</xdr:row>
      <xdr:rowOff>89116</xdr:rowOff>
    </xdr:to>
    <xdr:sp macro="" textlink="">
      <xdr:nvSpPr>
        <xdr:cNvPr id="767" name="楕円 766"/>
        <xdr:cNvSpPr/>
      </xdr:nvSpPr>
      <xdr:spPr>
        <a:xfrm>
          <a:off x="20383500" y="65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105643</xdr:rowOff>
    </xdr:from>
    <xdr:ext cx="469744" cy="259045"/>
    <xdr:sp macro="" textlink="">
      <xdr:nvSpPr>
        <xdr:cNvPr id="768" name="テキスト ボックス 767"/>
        <xdr:cNvSpPr txBox="1"/>
      </xdr:nvSpPr>
      <xdr:spPr>
        <a:xfrm>
          <a:off x="20199428" y="62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83718</xdr:rowOff>
    </xdr:from>
    <xdr:to>
      <xdr:col>102</xdr:col>
      <xdr:colOff>165100</xdr:colOff>
      <xdr:row>39</xdr:row>
      <xdr:rowOff>13868</xdr:rowOff>
    </xdr:to>
    <xdr:sp macro="" textlink="">
      <xdr:nvSpPr>
        <xdr:cNvPr id="769" name="楕円 768"/>
        <xdr:cNvSpPr/>
      </xdr:nvSpPr>
      <xdr:spPr>
        <a:xfrm>
          <a:off x="19494500" y="65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30396</xdr:rowOff>
    </xdr:from>
    <xdr:ext cx="469744" cy="259045"/>
    <xdr:sp macro="" textlink="">
      <xdr:nvSpPr>
        <xdr:cNvPr id="770" name="テキスト ボックス 769"/>
        <xdr:cNvSpPr txBox="1"/>
      </xdr:nvSpPr>
      <xdr:spPr>
        <a:xfrm>
          <a:off x="19310428" y="63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89186</xdr:rowOff>
    </xdr:from>
    <xdr:to>
      <xdr:col>98</xdr:col>
      <xdr:colOff>38100</xdr:colOff>
      <xdr:row>39</xdr:row>
      <xdr:rowOff>19336</xdr:rowOff>
    </xdr:to>
    <xdr:sp macro="" textlink="">
      <xdr:nvSpPr>
        <xdr:cNvPr id="771" name="楕円 770"/>
        <xdr:cNvSpPr/>
      </xdr:nvSpPr>
      <xdr:spPr>
        <a:xfrm>
          <a:off x="18605500" y="66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35863</xdr:rowOff>
    </xdr:from>
    <xdr:ext cx="469744" cy="259045"/>
    <xdr:sp macro="" textlink="">
      <xdr:nvSpPr>
        <xdr:cNvPr id="772" name="テキスト ボックス 771"/>
        <xdr:cNvSpPr txBox="1"/>
      </xdr:nvSpPr>
      <xdr:spPr>
        <a:xfrm>
          <a:off x="18421428" y="637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144912</xdr:rowOff>
    </xdr:from>
    <xdr:to>
      <xdr:col>116</xdr:col>
      <xdr:colOff>63500</xdr:colOff>
      <xdr:row>57</xdr:row>
      <xdr:rowOff>5238</xdr:rowOff>
    </xdr:to>
    <xdr:cxnSp macro="">
      <xdr:nvCxnSpPr>
        <xdr:cNvPr id="799" name="直線コネクタ 798"/>
        <xdr:cNvCxnSpPr/>
      </xdr:nvCxnSpPr>
      <xdr:spPr>
        <a:xfrm>
          <a:off x="21323300" y="9746112"/>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800"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144912</xdr:rowOff>
    </xdr:from>
    <xdr:to>
      <xdr:col>111</xdr:col>
      <xdr:colOff>177800</xdr:colOff>
      <xdr:row>56</xdr:row>
      <xdr:rowOff>163360</xdr:rowOff>
    </xdr:to>
    <xdr:cxnSp macro="">
      <xdr:nvCxnSpPr>
        <xdr:cNvPr id="802" name="直線コネクタ 801"/>
        <xdr:cNvCxnSpPr/>
      </xdr:nvCxnSpPr>
      <xdr:spPr>
        <a:xfrm flipV="1">
          <a:off x="20434300" y="9746112"/>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804" name="テキスト ボックス 803"/>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163360</xdr:rowOff>
    </xdr:from>
    <xdr:to>
      <xdr:col>107</xdr:col>
      <xdr:colOff>50800</xdr:colOff>
      <xdr:row>57</xdr:row>
      <xdr:rowOff>25149</xdr:rowOff>
    </xdr:to>
    <xdr:cxnSp macro="">
      <xdr:nvCxnSpPr>
        <xdr:cNvPr id="805" name="直線コネクタ 804"/>
        <xdr:cNvCxnSpPr/>
      </xdr:nvCxnSpPr>
      <xdr:spPr>
        <a:xfrm flipV="1">
          <a:off x="19545300" y="9764560"/>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807" name="テキスト ボックス 806"/>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25149</xdr:rowOff>
    </xdr:from>
    <xdr:to>
      <xdr:col>102</xdr:col>
      <xdr:colOff>114300</xdr:colOff>
      <xdr:row>57</xdr:row>
      <xdr:rowOff>40465</xdr:rowOff>
    </xdr:to>
    <xdr:cxnSp macro="">
      <xdr:nvCxnSpPr>
        <xdr:cNvPr id="808" name="直線コネクタ 807"/>
        <xdr:cNvCxnSpPr/>
      </xdr:nvCxnSpPr>
      <xdr:spPr>
        <a:xfrm flipV="1">
          <a:off x="18656300" y="979779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28595</xdr:rowOff>
    </xdr:from>
    <xdr:to>
      <xdr:col>102</xdr:col>
      <xdr:colOff>165100</xdr:colOff>
      <xdr:row>58</xdr:row>
      <xdr:rowOff>130195</xdr:rowOff>
    </xdr:to>
    <xdr:sp macro="" textlink="">
      <xdr:nvSpPr>
        <xdr:cNvPr id="809" name="フローチャート: 判断 808"/>
        <xdr:cNvSpPr/>
      </xdr:nvSpPr>
      <xdr:spPr>
        <a:xfrm>
          <a:off x="19494500" y="99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121322</xdr:rowOff>
    </xdr:from>
    <xdr:ext cx="469744" cy="259045"/>
    <xdr:sp macro="" textlink="">
      <xdr:nvSpPr>
        <xdr:cNvPr id="810" name="テキスト ボックス 809"/>
        <xdr:cNvSpPr txBox="1"/>
      </xdr:nvSpPr>
      <xdr:spPr>
        <a:xfrm>
          <a:off x="19310428" y="100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125888</xdr:rowOff>
    </xdr:from>
    <xdr:to>
      <xdr:col>116</xdr:col>
      <xdr:colOff>114300</xdr:colOff>
      <xdr:row>57</xdr:row>
      <xdr:rowOff>56038</xdr:rowOff>
    </xdr:to>
    <xdr:sp macro="" textlink="">
      <xdr:nvSpPr>
        <xdr:cNvPr id="818" name="楕円 817"/>
        <xdr:cNvSpPr/>
      </xdr:nvSpPr>
      <xdr:spPr>
        <a:xfrm>
          <a:off x="22110700" y="97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148765</xdr:rowOff>
    </xdr:from>
    <xdr:ext cx="534377" cy="259045"/>
    <xdr:sp macro="" textlink="">
      <xdr:nvSpPr>
        <xdr:cNvPr id="819" name="貸付金該当値テキスト"/>
        <xdr:cNvSpPr txBox="1"/>
      </xdr:nvSpPr>
      <xdr:spPr>
        <a:xfrm>
          <a:off x="22212300" y="95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94112</xdr:rowOff>
    </xdr:from>
    <xdr:to>
      <xdr:col>112</xdr:col>
      <xdr:colOff>38100</xdr:colOff>
      <xdr:row>57</xdr:row>
      <xdr:rowOff>24262</xdr:rowOff>
    </xdr:to>
    <xdr:sp macro="" textlink="">
      <xdr:nvSpPr>
        <xdr:cNvPr id="820" name="楕円 819"/>
        <xdr:cNvSpPr/>
      </xdr:nvSpPr>
      <xdr:spPr>
        <a:xfrm>
          <a:off x="212725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40789</xdr:rowOff>
    </xdr:from>
    <xdr:ext cx="534377" cy="259045"/>
    <xdr:sp macro="" textlink="">
      <xdr:nvSpPr>
        <xdr:cNvPr id="821" name="テキスト ボックス 820"/>
        <xdr:cNvSpPr txBox="1"/>
      </xdr:nvSpPr>
      <xdr:spPr>
        <a:xfrm>
          <a:off x="21056111" y="94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112560</xdr:rowOff>
    </xdr:from>
    <xdr:to>
      <xdr:col>107</xdr:col>
      <xdr:colOff>101600</xdr:colOff>
      <xdr:row>57</xdr:row>
      <xdr:rowOff>42710</xdr:rowOff>
    </xdr:to>
    <xdr:sp macro="" textlink="">
      <xdr:nvSpPr>
        <xdr:cNvPr id="822" name="楕円 821"/>
        <xdr:cNvSpPr/>
      </xdr:nvSpPr>
      <xdr:spPr>
        <a:xfrm>
          <a:off x="203835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59237</xdr:rowOff>
    </xdr:from>
    <xdr:ext cx="534377" cy="259045"/>
    <xdr:sp macro="" textlink="">
      <xdr:nvSpPr>
        <xdr:cNvPr id="823" name="テキスト ボックス 822"/>
        <xdr:cNvSpPr txBox="1"/>
      </xdr:nvSpPr>
      <xdr:spPr>
        <a:xfrm>
          <a:off x="20167111" y="9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145799</xdr:rowOff>
    </xdr:from>
    <xdr:to>
      <xdr:col>102</xdr:col>
      <xdr:colOff>165100</xdr:colOff>
      <xdr:row>57</xdr:row>
      <xdr:rowOff>75949</xdr:rowOff>
    </xdr:to>
    <xdr:sp macro="" textlink="">
      <xdr:nvSpPr>
        <xdr:cNvPr id="824" name="楕円 823"/>
        <xdr:cNvSpPr/>
      </xdr:nvSpPr>
      <xdr:spPr>
        <a:xfrm>
          <a:off x="19494500" y="97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92476</xdr:rowOff>
    </xdr:from>
    <xdr:ext cx="534377" cy="259045"/>
    <xdr:sp macro="" textlink="">
      <xdr:nvSpPr>
        <xdr:cNvPr id="825" name="テキスト ボックス 824"/>
        <xdr:cNvSpPr txBox="1"/>
      </xdr:nvSpPr>
      <xdr:spPr>
        <a:xfrm>
          <a:off x="19278111" y="95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161115</xdr:rowOff>
    </xdr:from>
    <xdr:to>
      <xdr:col>98</xdr:col>
      <xdr:colOff>38100</xdr:colOff>
      <xdr:row>57</xdr:row>
      <xdr:rowOff>91265</xdr:rowOff>
    </xdr:to>
    <xdr:sp macro="" textlink="">
      <xdr:nvSpPr>
        <xdr:cNvPr id="826" name="楕円 825"/>
        <xdr:cNvSpPr/>
      </xdr:nvSpPr>
      <xdr:spPr>
        <a:xfrm>
          <a:off x="18605500" y="97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107792</xdr:rowOff>
    </xdr:from>
    <xdr:ext cx="534377" cy="259045"/>
    <xdr:sp macro="" textlink="">
      <xdr:nvSpPr>
        <xdr:cNvPr id="827" name="テキスト ボックス 826"/>
        <xdr:cNvSpPr txBox="1"/>
      </xdr:nvSpPr>
      <xdr:spPr>
        <a:xfrm>
          <a:off x="18389111" y="95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126988</xdr:rowOff>
    </xdr:from>
    <xdr:to>
      <xdr:col>116</xdr:col>
      <xdr:colOff>63500</xdr:colOff>
      <xdr:row>77</xdr:row>
      <xdr:rowOff>133592</xdr:rowOff>
    </xdr:to>
    <xdr:cxnSp macro="">
      <xdr:nvCxnSpPr>
        <xdr:cNvPr id="857" name="直線コネクタ 856"/>
        <xdr:cNvCxnSpPr/>
      </xdr:nvCxnSpPr>
      <xdr:spPr>
        <a:xfrm flipV="1">
          <a:off x="21323300" y="13328638"/>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133592</xdr:rowOff>
    </xdr:from>
    <xdr:to>
      <xdr:col>111</xdr:col>
      <xdr:colOff>177800</xdr:colOff>
      <xdr:row>77</xdr:row>
      <xdr:rowOff>166002</xdr:rowOff>
    </xdr:to>
    <xdr:cxnSp macro="">
      <xdr:nvCxnSpPr>
        <xdr:cNvPr id="860" name="直線コネクタ 859"/>
        <xdr:cNvCxnSpPr/>
      </xdr:nvCxnSpPr>
      <xdr:spPr>
        <a:xfrm flipV="1">
          <a:off x="20434300" y="13335242"/>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44462</xdr:rowOff>
    </xdr:from>
    <xdr:to>
      <xdr:col>107</xdr:col>
      <xdr:colOff>50800</xdr:colOff>
      <xdr:row>77</xdr:row>
      <xdr:rowOff>166002</xdr:rowOff>
    </xdr:to>
    <xdr:cxnSp macro="">
      <xdr:nvCxnSpPr>
        <xdr:cNvPr id="863" name="直線コネクタ 862"/>
        <xdr:cNvCxnSpPr/>
      </xdr:nvCxnSpPr>
      <xdr:spPr>
        <a:xfrm>
          <a:off x="19545300" y="12903212"/>
          <a:ext cx="889000" cy="4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44462</xdr:rowOff>
    </xdr:from>
    <xdr:to>
      <xdr:col>102</xdr:col>
      <xdr:colOff>114300</xdr:colOff>
      <xdr:row>75</xdr:row>
      <xdr:rowOff>47892</xdr:rowOff>
    </xdr:to>
    <xdr:cxnSp macro="">
      <xdr:nvCxnSpPr>
        <xdr:cNvPr id="866" name="直線コネクタ 865"/>
        <xdr:cNvCxnSpPr/>
      </xdr:nvCxnSpPr>
      <xdr:spPr>
        <a:xfrm flipV="1">
          <a:off x="18656300" y="1290321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117056</xdr:rowOff>
    </xdr:from>
    <xdr:to>
      <xdr:col>102</xdr:col>
      <xdr:colOff>165100</xdr:colOff>
      <xdr:row>77</xdr:row>
      <xdr:rowOff>47206</xdr:rowOff>
    </xdr:to>
    <xdr:sp macro="" textlink="">
      <xdr:nvSpPr>
        <xdr:cNvPr id="867" name="フローチャート: 判断 866"/>
        <xdr:cNvSpPr/>
      </xdr:nvSpPr>
      <xdr:spPr>
        <a:xfrm>
          <a:off x="19494500" y="1314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38333</xdr:rowOff>
    </xdr:from>
    <xdr:ext cx="534377" cy="259045"/>
    <xdr:sp macro="" textlink="">
      <xdr:nvSpPr>
        <xdr:cNvPr id="868" name="テキスト ボックス 867"/>
        <xdr:cNvSpPr txBox="1"/>
      </xdr:nvSpPr>
      <xdr:spPr>
        <a:xfrm>
          <a:off x="19278111" y="132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86237</xdr:rowOff>
    </xdr:from>
    <xdr:ext cx="534377" cy="259045"/>
    <xdr:sp macro="" textlink="">
      <xdr:nvSpPr>
        <xdr:cNvPr id="870" name="テキスト ボックス 869"/>
        <xdr:cNvSpPr txBox="1"/>
      </xdr:nvSpPr>
      <xdr:spPr>
        <a:xfrm>
          <a:off x="18389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76188</xdr:rowOff>
    </xdr:from>
    <xdr:to>
      <xdr:col>116</xdr:col>
      <xdr:colOff>114300</xdr:colOff>
      <xdr:row>78</xdr:row>
      <xdr:rowOff>6338</xdr:rowOff>
    </xdr:to>
    <xdr:sp macro="" textlink="">
      <xdr:nvSpPr>
        <xdr:cNvPr id="876" name="楕円 875"/>
        <xdr:cNvSpPr/>
      </xdr:nvSpPr>
      <xdr:spPr>
        <a:xfrm>
          <a:off x="22110700" y="132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54615</xdr:rowOff>
    </xdr:from>
    <xdr:ext cx="534377" cy="259045"/>
    <xdr:sp macro="" textlink="">
      <xdr:nvSpPr>
        <xdr:cNvPr id="877" name="繰出金該当値テキスト"/>
        <xdr:cNvSpPr txBox="1"/>
      </xdr:nvSpPr>
      <xdr:spPr>
        <a:xfrm>
          <a:off x="22212300" y="132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82792</xdr:rowOff>
    </xdr:from>
    <xdr:to>
      <xdr:col>112</xdr:col>
      <xdr:colOff>38100</xdr:colOff>
      <xdr:row>78</xdr:row>
      <xdr:rowOff>12942</xdr:rowOff>
    </xdr:to>
    <xdr:sp macro="" textlink="">
      <xdr:nvSpPr>
        <xdr:cNvPr id="878" name="楕円 877"/>
        <xdr:cNvSpPr/>
      </xdr:nvSpPr>
      <xdr:spPr>
        <a:xfrm>
          <a:off x="21272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4069</xdr:rowOff>
    </xdr:from>
    <xdr:ext cx="534377" cy="259045"/>
    <xdr:sp macro="" textlink="">
      <xdr:nvSpPr>
        <xdr:cNvPr id="879" name="テキスト ボックス 878"/>
        <xdr:cNvSpPr txBox="1"/>
      </xdr:nvSpPr>
      <xdr:spPr>
        <a:xfrm>
          <a:off x="21056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115202</xdr:rowOff>
    </xdr:from>
    <xdr:to>
      <xdr:col>107</xdr:col>
      <xdr:colOff>101600</xdr:colOff>
      <xdr:row>78</xdr:row>
      <xdr:rowOff>45352</xdr:rowOff>
    </xdr:to>
    <xdr:sp macro="" textlink="">
      <xdr:nvSpPr>
        <xdr:cNvPr id="880" name="楕円 879"/>
        <xdr:cNvSpPr/>
      </xdr:nvSpPr>
      <xdr:spPr>
        <a:xfrm>
          <a:off x="20383500" y="133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36479</xdr:rowOff>
    </xdr:from>
    <xdr:ext cx="534377" cy="259045"/>
    <xdr:sp macro="" textlink="">
      <xdr:nvSpPr>
        <xdr:cNvPr id="881" name="テキスト ボックス 880"/>
        <xdr:cNvSpPr txBox="1"/>
      </xdr:nvSpPr>
      <xdr:spPr>
        <a:xfrm>
          <a:off x="20167111" y="134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165112</xdr:rowOff>
    </xdr:from>
    <xdr:to>
      <xdr:col>102</xdr:col>
      <xdr:colOff>165100</xdr:colOff>
      <xdr:row>75</xdr:row>
      <xdr:rowOff>95262</xdr:rowOff>
    </xdr:to>
    <xdr:sp macro="" textlink="">
      <xdr:nvSpPr>
        <xdr:cNvPr id="882" name="楕円 881"/>
        <xdr:cNvSpPr/>
      </xdr:nvSpPr>
      <xdr:spPr>
        <a:xfrm>
          <a:off x="19494500" y="12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111789</xdr:rowOff>
    </xdr:from>
    <xdr:ext cx="534377" cy="259045"/>
    <xdr:sp macro="" textlink="">
      <xdr:nvSpPr>
        <xdr:cNvPr id="883" name="テキスト ボックス 882"/>
        <xdr:cNvSpPr txBox="1"/>
      </xdr:nvSpPr>
      <xdr:spPr>
        <a:xfrm>
          <a:off x="19278111" y="126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168542</xdr:rowOff>
    </xdr:from>
    <xdr:to>
      <xdr:col>98</xdr:col>
      <xdr:colOff>38100</xdr:colOff>
      <xdr:row>75</xdr:row>
      <xdr:rowOff>98692</xdr:rowOff>
    </xdr:to>
    <xdr:sp macro="" textlink="">
      <xdr:nvSpPr>
        <xdr:cNvPr id="884" name="楕円 883"/>
        <xdr:cNvSpPr/>
      </xdr:nvSpPr>
      <xdr:spPr>
        <a:xfrm>
          <a:off x="18605500" y="128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115219</xdr:rowOff>
    </xdr:from>
    <xdr:ext cx="534377" cy="259045"/>
    <xdr:sp macro="" textlink="">
      <xdr:nvSpPr>
        <xdr:cNvPr id="885" name="テキスト ボックス 884"/>
        <xdr:cNvSpPr txBox="1"/>
      </xdr:nvSpPr>
      <xdr:spPr>
        <a:xfrm>
          <a:off x="18389111" y="126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14,587
14,458
241.01
10,487,731
10,041,584
272,504
6,200,758
13,694,508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133169</xdr:rowOff>
    </xdr:from>
    <xdr:to>
      <xdr:col>24</xdr:col>
      <xdr:colOff>63500</xdr:colOff>
      <xdr:row>36</xdr:row>
      <xdr:rowOff>170235</xdr:rowOff>
    </xdr:to>
    <xdr:cxnSp macro="">
      <xdr:nvCxnSpPr>
        <xdr:cNvPr id="63" name="直線コネクタ 62"/>
        <xdr:cNvCxnSpPr/>
      </xdr:nvCxnSpPr>
      <xdr:spPr>
        <a:xfrm flipV="1">
          <a:off x="3797300" y="6305369"/>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170235</xdr:rowOff>
    </xdr:from>
    <xdr:to>
      <xdr:col>19</xdr:col>
      <xdr:colOff>177800</xdr:colOff>
      <xdr:row>37</xdr:row>
      <xdr:rowOff>56098</xdr:rowOff>
    </xdr:to>
    <xdr:cxnSp macro="">
      <xdr:nvCxnSpPr>
        <xdr:cNvPr id="66" name="直線コネクタ 65"/>
        <xdr:cNvCxnSpPr/>
      </xdr:nvCxnSpPr>
      <xdr:spPr>
        <a:xfrm flipV="1">
          <a:off x="2908300" y="6342435"/>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37</xdr:row>
      <xdr:rowOff>56098</xdr:rowOff>
    </xdr:to>
    <xdr:cxnSp macro="">
      <xdr:nvCxnSpPr>
        <xdr:cNvPr id="69" name="直線コネクタ 68"/>
        <xdr:cNvCxnSpPr/>
      </xdr:nvCxnSpPr>
      <xdr:spPr>
        <a:xfrm>
          <a:off x="2019300" y="6319901"/>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147701</xdr:rowOff>
    </xdr:from>
    <xdr:to>
      <xdr:col>10</xdr:col>
      <xdr:colOff>114300</xdr:colOff>
      <xdr:row>36</xdr:row>
      <xdr:rowOff>167132</xdr:rowOff>
    </xdr:to>
    <xdr:cxnSp macro="">
      <xdr:nvCxnSpPr>
        <xdr:cNvPr id="72" name="直線コネクタ 71"/>
        <xdr:cNvCxnSpPr/>
      </xdr:nvCxnSpPr>
      <xdr:spPr>
        <a:xfrm flipV="1">
          <a:off x="1130300" y="63199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18687</xdr:rowOff>
    </xdr:from>
    <xdr:to>
      <xdr:col>10</xdr:col>
      <xdr:colOff>165100</xdr:colOff>
      <xdr:row>36</xdr:row>
      <xdr:rowOff>120287</xdr:rowOff>
    </xdr:to>
    <xdr:sp macro="" textlink="">
      <xdr:nvSpPr>
        <xdr:cNvPr id="73" name="フローチャート: 判断 72"/>
        <xdr:cNvSpPr/>
      </xdr:nvSpPr>
      <xdr:spPr>
        <a:xfrm>
          <a:off x="1968500" y="61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136814</xdr:rowOff>
    </xdr:from>
    <xdr:ext cx="469744" cy="259045"/>
    <xdr:sp macro="" textlink="">
      <xdr:nvSpPr>
        <xdr:cNvPr id="74" name="テキスト ボックス 73"/>
        <xdr:cNvSpPr txBox="1"/>
      </xdr:nvSpPr>
      <xdr:spPr>
        <a:xfrm>
          <a:off x="1784428"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82369</xdr:rowOff>
    </xdr:from>
    <xdr:to>
      <xdr:col>24</xdr:col>
      <xdr:colOff>114300</xdr:colOff>
      <xdr:row>37</xdr:row>
      <xdr:rowOff>12519</xdr:rowOff>
    </xdr:to>
    <xdr:sp macro="" textlink="">
      <xdr:nvSpPr>
        <xdr:cNvPr id="82" name="楕円 81"/>
        <xdr:cNvSpPr/>
      </xdr:nvSpPr>
      <xdr:spPr>
        <a:xfrm>
          <a:off x="45847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105246</xdr:rowOff>
    </xdr:from>
    <xdr:ext cx="469744" cy="259045"/>
    <xdr:sp macro="" textlink="">
      <xdr:nvSpPr>
        <xdr:cNvPr id="83" name="議会費該当値テキスト"/>
        <xdr:cNvSpPr txBox="1"/>
      </xdr:nvSpPr>
      <xdr:spPr>
        <a:xfrm>
          <a:off x="4686300" y="61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119435</xdr:rowOff>
    </xdr:from>
    <xdr:to>
      <xdr:col>20</xdr:col>
      <xdr:colOff>38100</xdr:colOff>
      <xdr:row>37</xdr:row>
      <xdr:rowOff>49585</xdr:rowOff>
    </xdr:to>
    <xdr:sp macro="" textlink="">
      <xdr:nvSpPr>
        <xdr:cNvPr id="84" name="楕円 83"/>
        <xdr:cNvSpPr/>
      </xdr:nvSpPr>
      <xdr:spPr>
        <a:xfrm>
          <a:off x="3746500" y="62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66112</xdr:rowOff>
    </xdr:from>
    <xdr:ext cx="469744" cy="259045"/>
    <xdr:sp macro="" textlink="">
      <xdr:nvSpPr>
        <xdr:cNvPr id="85" name="テキスト ボックス 84"/>
        <xdr:cNvSpPr txBox="1"/>
      </xdr:nvSpPr>
      <xdr:spPr>
        <a:xfrm>
          <a:off x="3562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5298</xdr:rowOff>
    </xdr:from>
    <xdr:to>
      <xdr:col>15</xdr:col>
      <xdr:colOff>101600</xdr:colOff>
      <xdr:row>37</xdr:row>
      <xdr:rowOff>106898</xdr:rowOff>
    </xdr:to>
    <xdr:sp macro="" textlink="">
      <xdr:nvSpPr>
        <xdr:cNvPr id="86" name="楕円 85"/>
        <xdr:cNvSpPr/>
      </xdr:nvSpPr>
      <xdr:spPr>
        <a:xfrm>
          <a:off x="28575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98025</xdr:rowOff>
    </xdr:from>
    <xdr:ext cx="469744" cy="259045"/>
    <xdr:sp macro="" textlink="">
      <xdr:nvSpPr>
        <xdr:cNvPr id="87" name="テキスト ボックス 86"/>
        <xdr:cNvSpPr txBox="1"/>
      </xdr:nvSpPr>
      <xdr:spPr>
        <a:xfrm>
          <a:off x="2673428" y="644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96901</xdr:rowOff>
    </xdr:from>
    <xdr:to>
      <xdr:col>10</xdr:col>
      <xdr:colOff>165100</xdr:colOff>
      <xdr:row>37</xdr:row>
      <xdr:rowOff>27051</xdr:rowOff>
    </xdr:to>
    <xdr:sp macro="" textlink="">
      <xdr:nvSpPr>
        <xdr:cNvPr id="88" name="楕円 87"/>
        <xdr:cNvSpPr/>
      </xdr:nvSpPr>
      <xdr:spPr>
        <a:xfrm>
          <a:off x="1968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18178</xdr:rowOff>
    </xdr:from>
    <xdr:ext cx="469744" cy="259045"/>
    <xdr:sp macro="" textlink="">
      <xdr:nvSpPr>
        <xdr:cNvPr id="89" name="テキスト ボックス 88"/>
        <xdr:cNvSpPr txBox="1"/>
      </xdr:nvSpPr>
      <xdr:spPr>
        <a:xfrm>
          <a:off x="1784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90" name="楕円 89"/>
        <xdr:cNvSpPr/>
      </xdr:nvSpPr>
      <xdr:spPr>
        <a:xfrm>
          <a:off x="1079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91" name="テキスト ボックス 90"/>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62632</xdr:rowOff>
    </xdr:from>
    <xdr:to>
      <xdr:col>24</xdr:col>
      <xdr:colOff>63500</xdr:colOff>
      <xdr:row>57</xdr:row>
      <xdr:rowOff>96462</xdr:rowOff>
    </xdr:to>
    <xdr:cxnSp macro="">
      <xdr:nvCxnSpPr>
        <xdr:cNvPr id="118" name="直線コネクタ 117"/>
        <xdr:cNvCxnSpPr/>
      </xdr:nvCxnSpPr>
      <xdr:spPr>
        <a:xfrm>
          <a:off x="3797300" y="9835282"/>
          <a:ext cx="838200" cy="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62632</xdr:rowOff>
    </xdr:from>
    <xdr:to>
      <xdr:col>19</xdr:col>
      <xdr:colOff>177800</xdr:colOff>
      <xdr:row>57</xdr:row>
      <xdr:rowOff>112120</xdr:rowOff>
    </xdr:to>
    <xdr:cxnSp macro="">
      <xdr:nvCxnSpPr>
        <xdr:cNvPr id="121" name="直線コネクタ 120"/>
        <xdr:cNvCxnSpPr/>
      </xdr:nvCxnSpPr>
      <xdr:spPr>
        <a:xfrm flipV="1">
          <a:off x="2908300" y="9835282"/>
          <a:ext cx="889000" cy="4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112120</xdr:rowOff>
    </xdr:from>
    <xdr:to>
      <xdr:col>15</xdr:col>
      <xdr:colOff>50800</xdr:colOff>
      <xdr:row>57</xdr:row>
      <xdr:rowOff>140984</xdr:rowOff>
    </xdr:to>
    <xdr:cxnSp macro="">
      <xdr:nvCxnSpPr>
        <xdr:cNvPr id="124" name="直線コネクタ 123"/>
        <xdr:cNvCxnSpPr/>
      </xdr:nvCxnSpPr>
      <xdr:spPr>
        <a:xfrm flipV="1">
          <a:off x="2019300" y="9884770"/>
          <a:ext cx="889000" cy="2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140984</xdr:rowOff>
    </xdr:from>
    <xdr:to>
      <xdr:col>10</xdr:col>
      <xdr:colOff>114300</xdr:colOff>
      <xdr:row>57</xdr:row>
      <xdr:rowOff>151306</xdr:rowOff>
    </xdr:to>
    <xdr:cxnSp macro="">
      <xdr:nvCxnSpPr>
        <xdr:cNvPr id="127" name="直線コネクタ 126"/>
        <xdr:cNvCxnSpPr/>
      </xdr:nvCxnSpPr>
      <xdr:spPr>
        <a:xfrm flipV="1">
          <a:off x="1130300" y="9913634"/>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42060</xdr:rowOff>
    </xdr:from>
    <xdr:to>
      <xdr:col>10</xdr:col>
      <xdr:colOff>165100</xdr:colOff>
      <xdr:row>57</xdr:row>
      <xdr:rowOff>143660</xdr:rowOff>
    </xdr:to>
    <xdr:sp macro="" textlink="">
      <xdr:nvSpPr>
        <xdr:cNvPr id="128" name="フローチャート: 判断 127"/>
        <xdr:cNvSpPr/>
      </xdr:nvSpPr>
      <xdr:spPr>
        <a:xfrm>
          <a:off x="19685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160187</xdr:rowOff>
    </xdr:from>
    <xdr:ext cx="534377" cy="259045"/>
    <xdr:sp macro="" textlink="">
      <xdr:nvSpPr>
        <xdr:cNvPr id="129" name="テキスト ボックス 128"/>
        <xdr:cNvSpPr txBox="1"/>
      </xdr:nvSpPr>
      <xdr:spPr>
        <a:xfrm>
          <a:off x="1752111" y="958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26273</xdr:rowOff>
    </xdr:from>
    <xdr:ext cx="534377" cy="259045"/>
    <xdr:sp macro="" textlink="">
      <xdr:nvSpPr>
        <xdr:cNvPr id="131" name="テキスト ボックス 130"/>
        <xdr:cNvSpPr txBox="1"/>
      </xdr:nvSpPr>
      <xdr:spPr>
        <a:xfrm>
          <a:off x="863111"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45662</xdr:rowOff>
    </xdr:from>
    <xdr:to>
      <xdr:col>24</xdr:col>
      <xdr:colOff>114300</xdr:colOff>
      <xdr:row>57</xdr:row>
      <xdr:rowOff>147262</xdr:rowOff>
    </xdr:to>
    <xdr:sp macro="" textlink="">
      <xdr:nvSpPr>
        <xdr:cNvPr id="137" name="楕円 136"/>
        <xdr:cNvSpPr/>
      </xdr:nvSpPr>
      <xdr:spPr>
        <a:xfrm>
          <a:off x="45847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165814</xdr:rowOff>
    </xdr:from>
    <xdr:ext cx="534377" cy="259045"/>
    <xdr:sp macro="" textlink="">
      <xdr:nvSpPr>
        <xdr:cNvPr id="138" name="総務費該当値テキスト"/>
        <xdr:cNvSpPr txBox="1"/>
      </xdr:nvSpPr>
      <xdr:spPr>
        <a:xfrm>
          <a:off x="4686300" y="97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11832</xdr:rowOff>
    </xdr:from>
    <xdr:to>
      <xdr:col>20</xdr:col>
      <xdr:colOff>38100</xdr:colOff>
      <xdr:row>57</xdr:row>
      <xdr:rowOff>113432</xdr:rowOff>
    </xdr:to>
    <xdr:sp macro="" textlink="">
      <xdr:nvSpPr>
        <xdr:cNvPr id="139" name="楕円 138"/>
        <xdr:cNvSpPr/>
      </xdr:nvSpPr>
      <xdr:spPr>
        <a:xfrm>
          <a:off x="3746500" y="97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129959</xdr:rowOff>
    </xdr:from>
    <xdr:ext cx="599010" cy="259045"/>
    <xdr:sp macro="" textlink="">
      <xdr:nvSpPr>
        <xdr:cNvPr id="140" name="テキスト ボックス 139"/>
        <xdr:cNvSpPr txBox="1"/>
      </xdr:nvSpPr>
      <xdr:spPr>
        <a:xfrm>
          <a:off x="3497795" y="955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61320</xdr:rowOff>
    </xdr:from>
    <xdr:to>
      <xdr:col>15</xdr:col>
      <xdr:colOff>101600</xdr:colOff>
      <xdr:row>57</xdr:row>
      <xdr:rowOff>162920</xdr:rowOff>
    </xdr:to>
    <xdr:sp macro="" textlink="">
      <xdr:nvSpPr>
        <xdr:cNvPr id="141" name="楕円 140"/>
        <xdr:cNvSpPr/>
      </xdr:nvSpPr>
      <xdr:spPr>
        <a:xfrm>
          <a:off x="2857500" y="98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154047</xdr:rowOff>
    </xdr:from>
    <xdr:ext cx="534377" cy="259045"/>
    <xdr:sp macro="" textlink="">
      <xdr:nvSpPr>
        <xdr:cNvPr id="142" name="テキスト ボックス 141"/>
        <xdr:cNvSpPr txBox="1"/>
      </xdr:nvSpPr>
      <xdr:spPr>
        <a:xfrm>
          <a:off x="2641111" y="99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90184</xdr:rowOff>
    </xdr:from>
    <xdr:to>
      <xdr:col>10</xdr:col>
      <xdr:colOff>165100</xdr:colOff>
      <xdr:row>58</xdr:row>
      <xdr:rowOff>20334</xdr:rowOff>
    </xdr:to>
    <xdr:sp macro="" textlink="">
      <xdr:nvSpPr>
        <xdr:cNvPr id="143" name="楕円 142"/>
        <xdr:cNvSpPr/>
      </xdr:nvSpPr>
      <xdr:spPr>
        <a:xfrm>
          <a:off x="1968500" y="98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11461</xdr:rowOff>
    </xdr:from>
    <xdr:ext cx="534377" cy="259045"/>
    <xdr:sp macro="" textlink="">
      <xdr:nvSpPr>
        <xdr:cNvPr id="144" name="テキスト ボックス 143"/>
        <xdr:cNvSpPr txBox="1"/>
      </xdr:nvSpPr>
      <xdr:spPr>
        <a:xfrm>
          <a:off x="1752111" y="99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100506</xdr:rowOff>
    </xdr:from>
    <xdr:to>
      <xdr:col>6</xdr:col>
      <xdr:colOff>38100</xdr:colOff>
      <xdr:row>58</xdr:row>
      <xdr:rowOff>30656</xdr:rowOff>
    </xdr:to>
    <xdr:sp macro="" textlink="">
      <xdr:nvSpPr>
        <xdr:cNvPr id="145" name="楕円 144"/>
        <xdr:cNvSpPr/>
      </xdr:nvSpPr>
      <xdr:spPr>
        <a:xfrm>
          <a:off x="1079500" y="98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21783</xdr:rowOff>
    </xdr:from>
    <xdr:ext cx="534377" cy="259045"/>
    <xdr:sp macro="" textlink="">
      <xdr:nvSpPr>
        <xdr:cNvPr id="146" name="テキスト ボックス 145"/>
        <xdr:cNvSpPr txBox="1"/>
      </xdr:nvSpPr>
      <xdr:spPr>
        <a:xfrm>
          <a:off x="863111" y="99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121177</xdr:rowOff>
    </xdr:from>
    <xdr:to>
      <xdr:col>24</xdr:col>
      <xdr:colOff>63500</xdr:colOff>
      <xdr:row>76</xdr:row>
      <xdr:rowOff>142306</xdr:rowOff>
    </xdr:to>
    <xdr:cxnSp macro="">
      <xdr:nvCxnSpPr>
        <xdr:cNvPr id="172" name="直線コネクタ 171"/>
        <xdr:cNvCxnSpPr/>
      </xdr:nvCxnSpPr>
      <xdr:spPr>
        <a:xfrm flipV="1">
          <a:off x="3797300" y="13151377"/>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136339</xdr:rowOff>
    </xdr:from>
    <xdr:to>
      <xdr:col>19</xdr:col>
      <xdr:colOff>177800</xdr:colOff>
      <xdr:row>76</xdr:row>
      <xdr:rowOff>142306</xdr:rowOff>
    </xdr:to>
    <xdr:cxnSp macro="">
      <xdr:nvCxnSpPr>
        <xdr:cNvPr id="175" name="直線コネクタ 174"/>
        <xdr:cNvCxnSpPr/>
      </xdr:nvCxnSpPr>
      <xdr:spPr>
        <a:xfrm>
          <a:off x="2908300" y="1316653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136339</xdr:rowOff>
    </xdr:from>
    <xdr:to>
      <xdr:col>15</xdr:col>
      <xdr:colOff>50800</xdr:colOff>
      <xdr:row>77</xdr:row>
      <xdr:rowOff>5786</xdr:rowOff>
    </xdr:to>
    <xdr:cxnSp macro="">
      <xdr:nvCxnSpPr>
        <xdr:cNvPr id="178" name="直線コネクタ 177"/>
        <xdr:cNvCxnSpPr/>
      </xdr:nvCxnSpPr>
      <xdr:spPr>
        <a:xfrm flipV="1">
          <a:off x="2019300" y="13166539"/>
          <a:ext cx="8890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5786</xdr:rowOff>
    </xdr:from>
    <xdr:to>
      <xdr:col>10</xdr:col>
      <xdr:colOff>114300</xdr:colOff>
      <xdr:row>77</xdr:row>
      <xdr:rowOff>12736</xdr:rowOff>
    </xdr:to>
    <xdr:cxnSp macro="">
      <xdr:nvCxnSpPr>
        <xdr:cNvPr id="181" name="直線コネクタ 180"/>
        <xdr:cNvCxnSpPr/>
      </xdr:nvCxnSpPr>
      <xdr:spPr>
        <a:xfrm flipV="1">
          <a:off x="1130300" y="1320743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80299</xdr:rowOff>
    </xdr:from>
    <xdr:to>
      <xdr:col>10</xdr:col>
      <xdr:colOff>165100</xdr:colOff>
      <xdr:row>77</xdr:row>
      <xdr:rowOff>10449</xdr:rowOff>
    </xdr:to>
    <xdr:sp macro="" textlink="">
      <xdr:nvSpPr>
        <xdr:cNvPr id="182" name="フローチャート: 判断 181"/>
        <xdr:cNvSpPr/>
      </xdr:nvSpPr>
      <xdr:spPr>
        <a:xfrm>
          <a:off x="1968500" y="131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26976</xdr:rowOff>
    </xdr:from>
    <xdr:ext cx="599010" cy="259045"/>
    <xdr:sp macro="" textlink="">
      <xdr:nvSpPr>
        <xdr:cNvPr id="183" name="テキスト ボックス 182"/>
        <xdr:cNvSpPr txBox="1"/>
      </xdr:nvSpPr>
      <xdr:spPr>
        <a:xfrm>
          <a:off x="1719795" y="128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70377</xdr:rowOff>
    </xdr:from>
    <xdr:to>
      <xdr:col>24</xdr:col>
      <xdr:colOff>114300</xdr:colOff>
      <xdr:row>77</xdr:row>
      <xdr:rowOff>527</xdr:rowOff>
    </xdr:to>
    <xdr:sp macro="" textlink="">
      <xdr:nvSpPr>
        <xdr:cNvPr id="191" name="楕円 190"/>
        <xdr:cNvSpPr/>
      </xdr:nvSpPr>
      <xdr:spPr>
        <a:xfrm>
          <a:off x="4584700" y="131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48804</xdr:rowOff>
    </xdr:from>
    <xdr:ext cx="599010" cy="259045"/>
    <xdr:sp macro="" textlink="">
      <xdr:nvSpPr>
        <xdr:cNvPr id="192" name="民生費該当値テキスト"/>
        <xdr:cNvSpPr txBox="1"/>
      </xdr:nvSpPr>
      <xdr:spPr>
        <a:xfrm>
          <a:off x="4686300" y="1307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91506</xdr:rowOff>
    </xdr:from>
    <xdr:to>
      <xdr:col>20</xdr:col>
      <xdr:colOff>38100</xdr:colOff>
      <xdr:row>77</xdr:row>
      <xdr:rowOff>21656</xdr:rowOff>
    </xdr:to>
    <xdr:sp macro="" textlink="">
      <xdr:nvSpPr>
        <xdr:cNvPr id="193" name="楕円 192"/>
        <xdr:cNvSpPr/>
      </xdr:nvSpPr>
      <xdr:spPr>
        <a:xfrm>
          <a:off x="3746500" y="131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12783</xdr:rowOff>
    </xdr:from>
    <xdr:ext cx="599010" cy="259045"/>
    <xdr:sp macro="" textlink="">
      <xdr:nvSpPr>
        <xdr:cNvPr id="194" name="テキスト ボックス 193"/>
        <xdr:cNvSpPr txBox="1"/>
      </xdr:nvSpPr>
      <xdr:spPr>
        <a:xfrm>
          <a:off x="3497795" y="132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85539</xdr:rowOff>
    </xdr:from>
    <xdr:to>
      <xdr:col>15</xdr:col>
      <xdr:colOff>101600</xdr:colOff>
      <xdr:row>77</xdr:row>
      <xdr:rowOff>15689</xdr:rowOff>
    </xdr:to>
    <xdr:sp macro="" textlink="">
      <xdr:nvSpPr>
        <xdr:cNvPr id="195" name="楕円 194"/>
        <xdr:cNvSpPr/>
      </xdr:nvSpPr>
      <xdr:spPr>
        <a:xfrm>
          <a:off x="2857500" y="131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6816</xdr:rowOff>
    </xdr:from>
    <xdr:ext cx="599010" cy="259045"/>
    <xdr:sp macro="" textlink="">
      <xdr:nvSpPr>
        <xdr:cNvPr id="196" name="テキスト ボックス 195"/>
        <xdr:cNvSpPr txBox="1"/>
      </xdr:nvSpPr>
      <xdr:spPr>
        <a:xfrm>
          <a:off x="2608795" y="1320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126436</xdr:rowOff>
    </xdr:from>
    <xdr:to>
      <xdr:col>10</xdr:col>
      <xdr:colOff>165100</xdr:colOff>
      <xdr:row>77</xdr:row>
      <xdr:rowOff>56586</xdr:rowOff>
    </xdr:to>
    <xdr:sp macro="" textlink="">
      <xdr:nvSpPr>
        <xdr:cNvPr id="197" name="楕円 196"/>
        <xdr:cNvSpPr/>
      </xdr:nvSpPr>
      <xdr:spPr>
        <a:xfrm>
          <a:off x="19685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47713</xdr:rowOff>
    </xdr:from>
    <xdr:ext cx="599010" cy="259045"/>
    <xdr:sp macro="" textlink="">
      <xdr:nvSpPr>
        <xdr:cNvPr id="198" name="テキスト ボックス 197"/>
        <xdr:cNvSpPr txBox="1"/>
      </xdr:nvSpPr>
      <xdr:spPr>
        <a:xfrm>
          <a:off x="1719795" y="1324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133386</xdr:rowOff>
    </xdr:from>
    <xdr:to>
      <xdr:col>6</xdr:col>
      <xdr:colOff>38100</xdr:colOff>
      <xdr:row>77</xdr:row>
      <xdr:rowOff>63536</xdr:rowOff>
    </xdr:to>
    <xdr:sp macro="" textlink="">
      <xdr:nvSpPr>
        <xdr:cNvPr id="199" name="楕円 198"/>
        <xdr:cNvSpPr/>
      </xdr:nvSpPr>
      <xdr:spPr>
        <a:xfrm>
          <a:off x="1079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54663</xdr:rowOff>
    </xdr:from>
    <xdr:ext cx="599010" cy="259045"/>
    <xdr:sp macro="" textlink="">
      <xdr:nvSpPr>
        <xdr:cNvPr id="200" name="テキスト ボックス 199"/>
        <xdr:cNvSpPr txBox="1"/>
      </xdr:nvSpPr>
      <xdr:spPr>
        <a:xfrm>
          <a:off x="830795" y="1325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122458</xdr:rowOff>
    </xdr:from>
    <xdr:to>
      <xdr:col>24</xdr:col>
      <xdr:colOff>63500</xdr:colOff>
      <xdr:row>93</xdr:row>
      <xdr:rowOff>100054</xdr:rowOff>
    </xdr:to>
    <xdr:cxnSp macro="">
      <xdr:nvCxnSpPr>
        <xdr:cNvPr id="232" name="直線コネクタ 231"/>
        <xdr:cNvCxnSpPr/>
      </xdr:nvCxnSpPr>
      <xdr:spPr>
        <a:xfrm>
          <a:off x="3797300" y="15895858"/>
          <a:ext cx="8382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41125</xdr:rowOff>
    </xdr:from>
    <xdr:to>
      <xdr:col>19</xdr:col>
      <xdr:colOff>177800</xdr:colOff>
      <xdr:row>92</xdr:row>
      <xdr:rowOff>122458</xdr:rowOff>
    </xdr:to>
    <xdr:cxnSp macro="">
      <xdr:nvCxnSpPr>
        <xdr:cNvPr id="235" name="直線コネクタ 234"/>
        <xdr:cNvCxnSpPr/>
      </xdr:nvCxnSpPr>
      <xdr:spPr>
        <a:xfrm>
          <a:off x="2908300" y="15471625"/>
          <a:ext cx="889000" cy="4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41125</xdr:rowOff>
    </xdr:from>
    <xdr:to>
      <xdr:col>15</xdr:col>
      <xdr:colOff>50800</xdr:colOff>
      <xdr:row>90</xdr:row>
      <xdr:rowOff>74811</xdr:rowOff>
    </xdr:to>
    <xdr:cxnSp macro="">
      <xdr:nvCxnSpPr>
        <xdr:cNvPr id="238" name="直線コネクタ 237"/>
        <xdr:cNvCxnSpPr/>
      </xdr:nvCxnSpPr>
      <xdr:spPr>
        <a:xfrm flipV="1">
          <a:off x="2019300" y="15471625"/>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74811</xdr:rowOff>
    </xdr:from>
    <xdr:to>
      <xdr:col>10</xdr:col>
      <xdr:colOff>114300</xdr:colOff>
      <xdr:row>92</xdr:row>
      <xdr:rowOff>60801</xdr:rowOff>
    </xdr:to>
    <xdr:cxnSp macro="">
      <xdr:nvCxnSpPr>
        <xdr:cNvPr id="241" name="直線コネクタ 240"/>
        <xdr:cNvCxnSpPr/>
      </xdr:nvCxnSpPr>
      <xdr:spPr>
        <a:xfrm flipV="1">
          <a:off x="1130300" y="15505311"/>
          <a:ext cx="889000" cy="3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63199</xdr:rowOff>
    </xdr:from>
    <xdr:to>
      <xdr:col>10</xdr:col>
      <xdr:colOff>165100</xdr:colOff>
      <xdr:row>96</xdr:row>
      <xdr:rowOff>164799</xdr:rowOff>
    </xdr:to>
    <xdr:sp macro="" textlink="">
      <xdr:nvSpPr>
        <xdr:cNvPr id="242" name="フローチャート: 判断 241"/>
        <xdr:cNvSpPr/>
      </xdr:nvSpPr>
      <xdr:spPr>
        <a:xfrm>
          <a:off x="1968500" y="165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155926</xdr:rowOff>
    </xdr:from>
    <xdr:ext cx="534377" cy="259045"/>
    <xdr:sp macro="" textlink="">
      <xdr:nvSpPr>
        <xdr:cNvPr id="243" name="テキスト ボックス 242"/>
        <xdr:cNvSpPr txBox="1"/>
      </xdr:nvSpPr>
      <xdr:spPr>
        <a:xfrm>
          <a:off x="1752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45" name="テキスト ボックス 244"/>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49254</xdr:rowOff>
    </xdr:from>
    <xdr:to>
      <xdr:col>24</xdr:col>
      <xdr:colOff>114300</xdr:colOff>
      <xdr:row>93</xdr:row>
      <xdr:rowOff>150854</xdr:rowOff>
    </xdr:to>
    <xdr:sp macro="" textlink="">
      <xdr:nvSpPr>
        <xdr:cNvPr id="251" name="楕円 250"/>
        <xdr:cNvSpPr/>
      </xdr:nvSpPr>
      <xdr:spPr>
        <a:xfrm>
          <a:off x="4584700" y="1599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72131</xdr:rowOff>
    </xdr:from>
    <xdr:ext cx="534377" cy="259045"/>
    <xdr:sp macro="" textlink="">
      <xdr:nvSpPr>
        <xdr:cNvPr id="252" name="衛生費該当値テキスト"/>
        <xdr:cNvSpPr txBox="1"/>
      </xdr:nvSpPr>
      <xdr:spPr>
        <a:xfrm>
          <a:off x="4686300" y="158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71658</xdr:rowOff>
    </xdr:from>
    <xdr:to>
      <xdr:col>20</xdr:col>
      <xdr:colOff>38100</xdr:colOff>
      <xdr:row>93</xdr:row>
      <xdr:rowOff>1808</xdr:rowOff>
    </xdr:to>
    <xdr:sp macro="" textlink="">
      <xdr:nvSpPr>
        <xdr:cNvPr id="253" name="楕円 252"/>
        <xdr:cNvSpPr/>
      </xdr:nvSpPr>
      <xdr:spPr>
        <a:xfrm>
          <a:off x="3746500" y="15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18335</xdr:rowOff>
    </xdr:from>
    <xdr:ext cx="534377" cy="259045"/>
    <xdr:sp macro="" textlink="">
      <xdr:nvSpPr>
        <xdr:cNvPr id="254" name="テキスト ボックス 253"/>
        <xdr:cNvSpPr txBox="1"/>
      </xdr:nvSpPr>
      <xdr:spPr>
        <a:xfrm>
          <a:off x="3530111" y="156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161775</xdr:rowOff>
    </xdr:from>
    <xdr:to>
      <xdr:col>15</xdr:col>
      <xdr:colOff>101600</xdr:colOff>
      <xdr:row>90</xdr:row>
      <xdr:rowOff>91925</xdr:rowOff>
    </xdr:to>
    <xdr:sp macro="" textlink="">
      <xdr:nvSpPr>
        <xdr:cNvPr id="255" name="楕円 254"/>
        <xdr:cNvSpPr/>
      </xdr:nvSpPr>
      <xdr:spPr>
        <a:xfrm>
          <a:off x="2857500" y="154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108452</xdr:rowOff>
    </xdr:from>
    <xdr:ext cx="599010" cy="259045"/>
    <xdr:sp macro="" textlink="">
      <xdr:nvSpPr>
        <xdr:cNvPr id="256" name="テキスト ボックス 255"/>
        <xdr:cNvSpPr txBox="1"/>
      </xdr:nvSpPr>
      <xdr:spPr>
        <a:xfrm>
          <a:off x="2608795" y="1519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24011</xdr:rowOff>
    </xdr:from>
    <xdr:to>
      <xdr:col>10</xdr:col>
      <xdr:colOff>165100</xdr:colOff>
      <xdr:row>90</xdr:row>
      <xdr:rowOff>125611</xdr:rowOff>
    </xdr:to>
    <xdr:sp macro="" textlink="">
      <xdr:nvSpPr>
        <xdr:cNvPr id="257" name="楕円 256"/>
        <xdr:cNvSpPr/>
      </xdr:nvSpPr>
      <xdr:spPr>
        <a:xfrm>
          <a:off x="1968500" y="154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142138</xdr:rowOff>
    </xdr:from>
    <xdr:ext cx="599010" cy="259045"/>
    <xdr:sp macro="" textlink="">
      <xdr:nvSpPr>
        <xdr:cNvPr id="258" name="テキスト ボックス 257"/>
        <xdr:cNvSpPr txBox="1"/>
      </xdr:nvSpPr>
      <xdr:spPr>
        <a:xfrm>
          <a:off x="1719795" y="1522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10001</xdr:rowOff>
    </xdr:from>
    <xdr:to>
      <xdr:col>6</xdr:col>
      <xdr:colOff>38100</xdr:colOff>
      <xdr:row>92</xdr:row>
      <xdr:rowOff>111601</xdr:rowOff>
    </xdr:to>
    <xdr:sp macro="" textlink="">
      <xdr:nvSpPr>
        <xdr:cNvPr id="259" name="楕円 258"/>
        <xdr:cNvSpPr/>
      </xdr:nvSpPr>
      <xdr:spPr>
        <a:xfrm>
          <a:off x="1079500" y="157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128128</xdr:rowOff>
    </xdr:from>
    <xdr:ext cx="534377" cy="259045"/>
    <xdr:sp macro="" textlink="">
      <xdr:nvSpPr>
        <xdr:cNvPr id="260" name="テキスト ボックス 259"/>
        <xdr:cNvSpPr txBox="1"/>
      </xdr:nvSpPr>
      <xdr:spPr>
        <a:xfrm>
          <a:off x="863111" y="155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23685</xdr:rowOff>
    </xdr:from>
    <xdr:to>
      <xdr:col>55</xdr:col>
      <xdr:colOff>0</xdr:colOff>
      <xdr:row>37</xdr:row>
      <xdr:rowOff>29210</xdr:rowOff>
    </xdr:to>
    <xdr:cxnSp macro="">
      <xdr:nvCxnSpPr>
        <xdr:cNvPr id="289" name="直線コネクタ 288"/>
        <xdr:cNvCxnSpPr/>
      </xdr:nvCxnSpPr>
      <xdr:spPr>
        <a:xfrm flipV="1">
          <a:off x="9639300" y="636733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29210</xdr:rowOff>
    </xdr:from>
    <xdr:to>
      <xdr:col>50</xdr:col>
      <xdr:colOff>114300</xdr:colOff>
      <xdr:row>37</xdr:row>
      <xdr:rowOff>69786</xdr:rowOff>
    </xdr:to>
    <xdr:cxnSp macro="">
      <xdr:nvCxnSpPr>
        <xdr:cNvPr id="292" name="直線コネクタ 291"/>
        <xdr:cNvCxnSpPr/>
      </xdr:nvCxnSpPr>
      <xdr:spPr>
        <a:xfrm flipV="1">
          <a:off x="8750300" y="637286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69786</xdr:rowOff>
    </xdr:from>
    <xdr:to>
      <xdr:col>45</xdr:col>
      <xdr:colOff>177800</xdr:colOff>
      <xdr:row>37</xdr:row>
      <xdr:rowOff>108839</xdr:rowOff>
    </xdr:to>
    <xdr:cxnSp macro="">
      <xdr:nvCxnSpPr>
        <xdr:cNvPr id="295" name="直線コネクタ 294"/>
        <xdr:cNvCxnSpPr/>
      </xdr:nvCxnSpPr>
      <xdr:spPr>
        <a:xfrm flipV="1">
          <a:off x="7861300" y="6413436"/>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105410</xdr:rowOff>
    </xdr:from>
    <xdr:to>
      <xdr:col>41</xdr:col>
      <xdr:colOff>50800</xdr:colOff>
      <xdr:row>37</xdr:row>
      <xdr:rowOff>108839</xdr:rowOff>
    </xdr:to>
    <xdr:cxnSp macro="">
      <xdr:nvCxnSpPr>
        <xdr:cNvPr id="298" name="直線コネクタ 297"/>
        <xdr:cNvCxnSpPr/>
      </xdr:nvCxnSpPr>
      <xdr:spPr>
        <a:xfrm>
          <a:off x="6972300" y="644906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22987</xdr:rowOff>
    </xdr:from>
    <xdr:to>
      <xdr:col>41</xdr:col>
      <xdr:colOff>101600</xdr:colOff>
      <xdr:row>38</xdr:row>
      <xdr:rowOff>124587</xdr:rowOff>
    </xdr:to>
    <xdr:sp macro="" textlink="">
      <xdr:nvSpPr>
        <xdr:cNvPr id="299" name="フローチャート: 判断 298"/>
        <xdr:cNvSpPr/>
      </xdr:nvSpPr>
      <xdr:spPr>
        <a:xfrm>
          <a:off x="7810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115714</xdr:rowOff>
    </xdr:from>
    <xdr:ext cx="378565" cy="259045"/>
    <xdr:sp macro="" textlink="">
      <xdr:nvSpPr>
        <xdr:cNvPr id="300" name="テキスト ボックス 299"/>
        <xdr:cNvSpPr txBox="1"/>
      </xdr:nvSpPr>
      <xdr:spPr>
        <a:xfrm>
          <a:off x="7672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164482</xdr:rowOff>
    </xdr:from>
    <xdr:ext cx="469744" cy="259045"/>
    <xdr:sp macro="" textlink="">
      <xdr:nvSpPr>
        <xdr:cNvPr id="302" name="テキスト ボックス 301"/>
        <xdr:cNvSpPr txBox="1"/>
      </xdr:nvSpPr>
      <xdr:spPr>
        <a:xfrm>
          <a:off x="6737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144335</xdr:rowOff>
    </xdr:from>
    <xdr:to>
      <xdr:col>55</xdr:col>
      <xdr:colOff>50800</xdr:colOff>
      <xdr:row>37</xdr:row>
      <xdr:rowOff>74485</xdr:rowOff>
    </xdr:to>
    <xdr:sp macro="" textlink="">
      <xdr:nvSpPr>
        <xdr:cNvPr id="308" name="楕円 307"/>
        <xdr:cNvSpPr/>
      </xdr:nvSpPr>
      <xdr:spPr>
        <a:xfrm>
          <a:off x="104267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167212</xdr:rowOff>
    </xdr:from>
    <xdr:ext cx="469744" cy="259045"/>
    <xdr:sp macro="" textlink="">
      <xdr:nvSpPr>
        <xdr:cNvPr id="309" name="労働費該当値テキスト"/>
        <xdr:cNvSpPr txBox="1"/>
      </xdr:nvSpPr>
      <xdr:spPr>
        <a:xfrm>
          <a:off x="10528300" y="61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149860</xdr:rowOff>
    </xdr:from>
    <xdr:to>
      <xdr:col>50</xdr:col>
      <xdr:colOff>165100</xdr:colOff>
      <xdr:row>37</xdr:row>
      <xdr:rowOff>80010</xdr:rowOff>
    </xdr:to>
    <xdr:sp macro="" textlink="">
      <xdr:nvSpPr>
        <xdr:cNvPr id="310" name="楕円 309"/>
        <xdr:cNvSpPr/>
      </xdr:nvSpPr>
      <xdr:spPr>
        <a:xfrm>
          <a:off x="9588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96537</xdr:rowOff>
    </xdr:from>
    <xdr:ext cx="469744" cy="259045"/>
    <xdr:sp macro="" textlink="">
      <xdr:nvSpPr>
        <xdr:cNvPr id="311" name="テキスト ボックス 310"/>
        <xdr:cNvSpPr txBox="1"/>
      </xdr:nvSpPr>
      <xdr:spPr>
        <a:xfrm>
          <a:off x="9404428"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18986</xdr:rowOff>
    </xdr:from>
    <xdr:to>
      <xdr:col>46</xdr:col>
      <xdr:colOff>38100</xdr:colOff>
      <xdr:row>37</xdr:row>
      <xdr:rowOff>120586</xdr:rowOff>
    </xdr:to>
    <xdr:sp macro="" textlink="">
      <xdr:nvSpPr>
        <xdr:cNvPr id="312" name="楕円 311"/>
        <xdr:cNvSpPr/>
      </xdr:nvSpPr>
      <xdr:spPr>
        <a:xfrm>
          <a:off x="8699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137113</xdr:rowOff>
    </xdr:from>
    <xdr:ext cx="469744" cy="259045"/>
    <xdr:sp macro="" textlink="">
      <xdr:nvSpPr>
        <xdr:cNvPr id="313" name="テキスト ボックス 312"/>
        <xdr:cNvSpPr txBox="1"/>
      </xdr:nvSpPr>
      <xdr:spPr>
        <a:xfrm>
          <a:off x="8515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58039</xdr:rowOff>
    </xdr:from>
    <xdr:to>
      <xdr:col>41</xdr:col>
      <xdr:colOff>101600</xdr:colOff>
      <xdr:row>37</xdr:row>
      <xdr:rowOff>159639</xdr:rowOff>
    </xdr:to>
    <xdr:sp macro="" textlink="">
      <xdr:nvSpPr>
        <xdr:cNvPr id="314" name="楕円 313"/>
        <xdr:cNvSpPr/>
      </xdr:nvSpPr>
      <xdr:spPr>
        <a:xfrm>
          <a:off x="781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4716</xdr:rowOff>
    </xdr:from>
    <xdr:ext cx="469744" cy="259045"/>
    <xdr:sp macro="" textlink="">
      <xdr:nvSpPr>
        <xdr:cNvPr id="315" name="テキスト ボックス 314"/>
        <xdr:cNvSpPr txBox="1"/>
      </xdr:nvSpPr>
      <xdr:spPr>
        <a:xfrm>
          <a:off x="7626428"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16" name="楕円 315"/>
        <xdr:cNvSpPr/>
      </xdr:nvSpPr>
      <xdr:spPr>
        <a:xfrm>
          <a:off x="692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1287</xdr:rowOff>
    </xdr:from>
    <xdr:ext cx="469744" cy="259045"/>
    <xdr:sp macro="" textlink="">
      <xdr:nvSpPr>
        <xdr:cNvPr id="317" name="テキスト ボックス 316"/>
        <xdr:cNvSpPr txBox="1"/>
      </xdr:nvSpPr>
      <xdr:spPr>
        <a:xfrm>
          <a:off x="6737428" y="61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136385</xdr:rowOff>
    </xdr:from>
    <xdr:to>
      <xdr:col>55</xdr:col>
      <xdr:colOff>0</xdr:colOff>
      <xdr:row>56</xdr:row>
      <xdr:rowOff>160480</xdr:rowOff>
    </xdr:to>
    <xdr:cxnSp macro="">
      <xdr:nvCxnSpPr>
        <xdr:cNvPr id="346" name="直線コネクタ 345"/>
        <xdr:cNvCxnSpPr/>
      </xdr:nvCxnSpPr>
      <xdr:spPr>
        <a:xfrm>
          <a:off x="9639300" y="9737585"/>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136385</xdr:rowOff>
    </xdr:from>
    <xdr:to>
      <xdr:col>50</xdr:col>
      <xdr:colOff>114300</xdr:colOff>
      <xdr:row>57</xdr:row>
      <xdr:rowOff>75006</xdr:rowOff>
    </xdr:to>
    <xdr:cxnSp macro="">
      <xdr:nvCxnSpPr>
        <xdr:cNvPr id="349" name="直線コネクタ 348"/>
        <xdr:cNvCxnSpPr/>
      </xdr:nvCxnSpPr>
      <xdr:spPr>
        <a:xfrm flipV="1">
          <a:off x="8750300" y="9737585"/>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145308</xdr:rowOff>
    </xdr:from>
    <xdr:to>
      <xdr:col>45</xdr:col>
      <xdr:colOff>177800</xdr:colOff>
      <xdr:row>57</xdr:row>
      <xdr:rowOff>75006</xdr:rowOff>
    </xdr:to>
    <xdr:cxnSp macro="">
      <xdr:nvCxnSpPr>
        <xdr:cNvPr id="352" name="直線コネクタ 351"/>
        <xdr:cNvCxnSpPr/>
      </xdr:nvCxnSpPr>
      <xdr:spPr>
        <a:xfrm>
          <a:off x="7861300" y="9746508"/>
          <a:ext cx="889000" cy="10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145308</xdr:rowOff>
    </xdr:from>
    <xdr:to>
      <xdr:col>41</xdr:col>
      <xdr:colOff>50800</xdr:colOff>
      <xdr:row>57</xdr:row>
      <xdr:rowOff>35474</xdr:rowOff>
    </xdr:to>
    <xdr:cxnSp macro="">
      <xdr:nvCxnSpPr>
        <xdr:cNvPr id="355" name="直線コネクタ 354"/>
        <xdr:cNvCxnSpPr/>
      </xdr:nvCxnSpPr>
      <xdr:spPr>
        <a:xfrm flipV="1">
          <a:off x="6972300" y="9746508"/>
          <a:ext cx="889000" cy="6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105786</xdr:rowOff>
    </xdr:from>
    <xdr:to>
      <xdr:col>41</xdr:col>
      <xdr:colOff>101600</xdr:colOff>
      <xdr:row>58</xdr:row>
      <xdr:rowOff>35936</xdr:rowOff>
    </xdr:to>
    <xdr:sp macro="" textlink="">
      <xdr:nvSpPr>
        <xdr:cNvPr id="356" name="フローチャート: 判断 355"/>
        <xdr:cNvSpPr/>
      </xdr:nvSpPr>
      <xdr:spPr>
        <a:xfrm>
          <a:off x="7810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27063</xdr:rowOff>
    </xdr:from>
    <xdr:ext cx="534377" cy="259045"/>
    <xdr:sp macro="" textlink="">
      <xdr:nvSpPr>
        <xdr:cNvPr id="357" name="テキスト ボックス 356"/>
        <xdr:cNvSpPr txBox="1"/>
      </xdr:nvSpPr>
      <xdr:spPr>
        <a:xfrm>
          <a:off x="7594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109680</xdr:rowOff>
    </xdr:from>
    <xdr:to>
      <xdr:col>55</xdr:col>
      <xdr:colOff>50800</xdr:colOff>
      <xdr:row>57</xdr:row>
      <xdr:rowOff>39830</xdr:rowOff>
    </xdr:to>
    <xdr:sp macro="" textlink="">
      <xdr:nvSpPr>
        <xdr:cNvPr id="365" name="楕円 364"/>
        <xdr:cNvSpPr/>
      </xdr:nvSpPr>
      <xdr:spPr>
        <a:xfrm>
          <a:off x="104267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132557</xdr:rowOff>
    </xdr:from>
    <xdr:ext cx="534377" cy="259045"/>
    <xdr:sp macro="" textlink="">
      <xdr:nvSpPr>
        <xdr:cNvPr id="366" name="農林水産業費該当値テキスト"/>
        <xdr:cNvSpPr txBox="1"/>
      </xdr:nvSpPr>
      <xdr:spPr>
        <a:xfrm>
          <a:off x="10528300" y="956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85585</xdr:rowOff>
    </xdr:from>
    <xdr:to>
      <xdr:col>50</xdr:col>
      <xdr:colOff>165100</xdr:colOff>
      <xdr:row>57</xdr:row>
      <xdr:rowOff>15735</xdr:rowOff>
    </xdr:to>
    <xdr:sp macro="" textlink="">
      <xdr:nvSpPr>
        <xdr:cNvPr id="367" name="楕円 366"/>
        <xdr:cNvSpPr/>
      </xdr:nvSpPr>
      <xdr:spPr>
        <a:xfrm>
          <a:off x="9588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32262</xdr:rowOff>
    </xdr:from>
    <xdr:ext cx="534377" cy="259045"/>
    <xdr:sp macro="" textlink="">
      <xdr:nvSpPr>
        <xdr:cNvPr id="368" name="テキスト ボックス 367"/>
        <xdr:cNvSpPr txBox="1"/>
      </xdr:nvSpPr>
      <xdr:spPr>
        <a:xfrm>
          <a:off x="9372111" y="9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24206</xdr:rowOff>
    </xdr:from>
    <xdr:to>
      <xdr:col>46</xdr:col>
      <xdr:colOff>38100</xdr:colOff>
      <xdr:row>57</xdr:row>
      <xdr:rowOff>125806</xdr:rowOff>
    </xdr:to>
    <xdr:sp macro="" textlink="">
      <xdr:nvSpPr>
        <xdr:cNvPr id="369" name="楕円 368"/>
        <xdr:cNvSpPr/>
      </xdr:nvSpPr>
      <xdr:spPr>
        <a:xfrm>
          <a:off x="86995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142333</xdr:rowOff>
    </xdr:from>
    <xdr:ext cx="534377" cy="259045"/>
    <xdr:sp macro="" textlink="">
      <xdr:nvSpPr>
        <xdr:cNvPr id="370" name="テキスト ボックス 369"/>
        <xdr:cNvSpPr txBox="1"/>
      </xdr:nvSpPr>
      <xdr:spPr>
        <a:xfrm>
          <a:off x="8483111" y="95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94508</xdr:rowOff>
    </xdr:from>
    <xdr:to>
      <xdr:col>41</xdr:col>
      <xdr:colOff>101600</xdr:colOff>
      <xdr:row>57</xdr:row>
      <xdr:rowOff>24658</xdr:rowOff>
    </xdr:to>
    <xdr:sp macro="" textlink="">
      <xdr:nvSpPr>
        <xdr:cNvPr id="371" name="楕円 370"/>
        <xdr:cNvSpPr/>
      </xdr:nvSpPr>
      <xdr:spPr>
        <a:xfrm>
          <a:off x="7810500" y="96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41185</xdr:rowOff>
    </xdr:from>
    <xdr:ext cx="534377" cy="259045"/>
    <xdr:sp macro="" textlink="">
      <xdr:nvSpPr>
        <xdr:cNvPr id="372" name="テキスト ボックス 371"/>
        <xdr:cNvSpPr txBox="1"/>
      </xdr:nvSpPr>
      <xdr:spPr>
        <a:xfrm>
          <a:off x="7594111" y="94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156124</xdr:rowOff>
    </xdr:from>
    <xdr:to>
      <xdr:col>36</xdr:col>
      <xdr:colOff>165100</xdr:colOff>
      <xdr:row>57</xdr:row>
      <xdr:rowOff>86274</xdr:rowOff>
    </xdr:to>
    <xdr:sp macro="" textlink="">
      <xdr:nvSpPr>
        <xdr:cNvPr id="373" name="楕円 372"/>
        <xdr:cNvSpPr/>
      </xdr:nvSpPr>
      <xdr:spPr>
        <a:xfrm>
          <a:off x="6921500" y="9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102801</xdr:rowOff>
    </xdr:from>
    <xdr:ext cx="534377" cy="259045"/>
    <xdr:sp macro="" textlink="">
      <xdr:nvSpPr>
        <xdr:cNvPr id="374" name="テキスト ボックス 373"/>
        <xdr:cNvSpPr txBox="1"/>
      </xdr:nvSpPr>
      <xdr:spPr>
        <a:xfrm>
          <a:off x="6705111" y="95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63073</xdr:rowOff>
    </xdr:from>
    <xdr:to>
      <xdr:col>55</xdr:col>
      <xdr:colOff>0</xdr:colOff>
      <xdr:row>75</xdr:row>
      <xdr:rowOff>48237</xdr:rowOff>
    </xdr:to>
    <xdr:cxnSp macro="">
      <xdr:nvCxnSpPr>
        <xdr:cNvPr id="401" name="直線コネクタ 400"/>
        <xdr:cNvCxnSpPr/>
      </xdr:nvCxnSpPr>
      <xdr:spPr>
        <a:xfrm>
          <a:off x="9639300" y="12578923"/>
          <a:ext cx="838200" cy="3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63073</xdr:rowOff>
    </xdr:from>
    <xdr:to>
      <xdr:col>50</xdr:col>
      <xdr:colOff>114300</xdr:colOff>
      <xdr:row>73</xdr:row>
      <xdr:rowOff>128041</xdr:rowOff>
    </xdr:to>
    <xdr:cxnSp macro="">
      <xdr:nvCxnSpPr>
        <xdr:cNvPr id="404" name="直線コネクタ 403"/>
        <xdr:cNvCxnSpPr/>
      </xdr:nvCxnSpPr>
      <xdr:spPr>
        <a:xfrm flipV="1">
          <a:off x="8750300" y="1257892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128041</xdr:rowOff>
    </xdr:from>
    <xdr:to>
      <xdr:col>45</xdr:col>
      <xdr:colOff>177800</xdr:colOff>
      <xdr:row>75</xdr:row>
      <xdr:rowOff>96197</xdr:rowOff>
    </xdr:to>
    <xdr:cxnSp macro="">
      <xdr:nvCxnSpPr>
        <xdr:cNvPr id="407" name="直線コネクタ 406"/>
        <xdr:cNvCxnSpPr/>
      </xdr:nvCxnSpPr>
      <xdr:spPr>
        <a:xfrm flipV="1">
          <a:off x="7861300" y="12643891"/>
          <a:ext cx="889000" cy="3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96197</xdr:rowOff>
    </xdr:from>
    <xdr:to>
      <xdr:col>41</xdr:col>
      <xdr:colOff>50800</xdr:colOff>
      <xdr:row>76</xdr:row>
      <xdr:rowOff>36875</xdr:rowOff>
    </xdr:to>
    <xdr:cxnSp macro="">
      <xdr:nvCxnSpPr>
        <xdr:cNvPr id="410" name="直線コネクタ 409"/>
        <xdr:cNvCxnSpPr/>
      </xdr:nvCxnSpPr>
      <xdr:spPr>
        <a:xfrm flipV="1">
          <a:off x="6972300" y="12954947"/>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112469</xdr:rowOff>
    </xdr:from>
    <xdr:to>
      <xdr:col>41</xdr:col>
      <xdr:colOff>101600</xdr:colOff>
      <xdr:row>77</xdr:row>
      <xdr:rowOff>42619</xdr:rowOff>
    </xdr:to>
    <xdr:sp macro="" textlink="">
      <xdr:nvSpPr>
        <xdr:cNvPr id="411" name="フローチャート: 判断 410"/>
        <xdr:cNvSpPr/>
      </xdr:nvSpPr>
      <xdr:spPr>
        <a:xfrm>
          <a:off x="7810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33746</xdr:rowOff>
    </xdr:from>
    <xdr:ext cx="534377" cy="259045"/>
    <xdr:sp macro="" textlink="">
      <xdr:nvSpPr>
        <xdr:cNvPr id="412" name="テキスト ボックス 411"/>
        <xdr:cNvSpPr txBox="1"/>
      </xdr:nvSpPr>
      <xdr:spPr>
        <a:xfrm>
          <a:off x="7594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168887</xdr:rowOff>
    </xdr:from>
    <xdr:to>
      <xdr:col>55</xdr:col>
      <xdr:colOff>50800</xdr:colOff>
      <xdr:row>75</xdr:row>
      <xdr:rowOff>99037</xdr:rowOff>
    </xdr:to>
    <xdr:sp macro="" textlink="">
      <xdr:nvSpPr>
        <xdr:cNvPr id="420" name="楕円 419"/>
        <xdr:cNvSpPr/>
      </xdr:nvSpPr>
      <xdr:spPr>
        <a:xfrm>
          <a:off x="10426700" y="128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20314</xdr:rowOff>
    </xdr:from>
    <xdr:ext cx="534377" cy="259045"/>
    <xdr:sp macro="" textlink="">
      <xdr:nvSpPr>
        <xdr:cNvPr id="421" name="商工費該当値テキスト"/>
        <xdr:cNvSpPr txBox="1"/>
      </xdr:nvSpPr>
      <xdr:spPr>
        <a:xfrm>
          <a:off x="10528300" y="1270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12273</xdr:rowOff>
    </xdr:from>
    <xdr:to>
      <xdr:col>50</xdr:col>
      <xdr:colOff>165100</xdr:colOff>
      <xdr:row>73</xdr:row>
      <xdr:rowOff>113873</xdr:rowOff>
    </xdr:to>
    <xdr:sp macro="" textlink="">
      <xdr:nvSpPr>
        <xdr:cNvPr id="422" name="楕円 421"/>
        <xdr:cNvSpPr/>
      </xdr:nvSpPr>
      <xdr:spPr>
        <a:xfrm>
          <a:off x="9588500" y="125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130400</xdr:rowOff>
    </xdr:from>
    <xdr:ext cx="534377" cy="259045"/>
    <xdr:sp macro="" textlink="">
      <xdr:nvSpPr>
        <xdr:cNvPr id="423" name="テキスト ボックス 422"/>
        <xdr:cNvSpPr txBox="1"/>
      </xdr:nvSpPr>
      <xdr:spPr>
        <a:xfrm>
          <a:off x="9372111" y="123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77241</xdr:rowOff>
    </xdr:from>
    <xdr:to>
      <xdr:col>46</xdr:col>
      <xdr:colOff>38100</xdr:colOff>
      <xdr:row>74</xdr:row>
      <xdr:rowOff>7391</xdr:rowOff>
    </xdr:to>
    <xdr:sp macro="" textlink="">
      <xdr:nvSpPr>
        <xdr:cNvPr id="424" name="楕円 423"/>
        <xdr:cNvSpPr/>
      </xdr:nvSpPr>
      <xdr:spPr>
        <a:xfrm>
          <a:off x="8699500" y="125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23918</xdr:rowOff>
    </xdr:from>
    <xdr:ext cx="534377" cy="259045"/>
    <xdr:sp macro="" textlink="">
      <xdr:nvSpPr>
        <xdr:cNvPr id="425" name="テキスト ボックス 424"/>
        <xdr:cNvSpPr txBox="1"/>
      </xdr:nvSpPr>
      <xdr:spPr>
        <a:xfrm>
          <a:off x="8483111" y="123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45397</xdr:rowOff>
    </xdr:from>
    <xdr:to>
      <xdr:col>41</xdr:col>
      <xdr:colOff>101600</xdr:colOff>
      <xdr:row>75</xdr:row>
      <xdr:rowOff>146997</xdr:rowOff>
    </xdr:to>
    <xdr:sp macro="" textlink="">
      <xdr:nvSpPr>
        <xdr:cNvPr id="426" name="楕円 425"/>
        <xdr:cNvSpPr/>
      </xdr:nvSpPr>
      <xdr:spPr>
        <a:xfrm>
          <a:off x="7810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163524</xdr:rowOff>
    </xdr:from>
    <xdr:ext cx="534377" cy="259045"/>
    <xdr:sp macro="" textlink="">
      <xdr:nvSpPr>
        <xdr:cNvPr id="427" name="テキスト ボックス 426"/>
        <xdr:cNvSpPr txBox="1"/>
      </xdr:nvSpPr>
      <xdr:spPr>
        <a:xfrm>
          <a:off x="7594111" y="126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157525</xdr:rowOff>
    </xdr:from>
    <xdr:to>
      <xdr:col>36</xdr:col>
      <xdr:colOff>165100</xdr:colOff>
      <xdr:row>76</xdr:row>
      <xdr:rowOff>87675</xdr:rowOff>
    </xdr:to>
    <xdr:sp macro="" textlink="">
      <xdr:nvSpPr>
        <xdr:cNvPr id="428" name="楕円 427"/>
        <xdr:cNvSpPr/>
      </xdr:nvSpPr>
      <xdr:spPr>
        <a:xfrm>
          <a:off x="6921500" y="130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104203</xdr:rowOff>
    </xdr:from>
    <xdr:ext cx="534377" cy="259045"/>
    <xdr:sp macro="" textlink="">
      <xdr:nvSpPr>
        <xdr:cNvPr id="429" name="テキスト ボックス 428"/>
        <xdr:cNvSpPr txBox="1"/>
      </xdr:nvSpPr>
      <xdr:spPr>
        <a:xfrm>
          <a:off x="6705111" y="127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98978</xdr:rowOff>
    </xdr:from>
    <xdr:to>
      <xdr:col>55</xdr:col>
      <xdr:colOff>0</xdr:colOff>
      <xdr:row>98</xdr:row>
      <xdr:rowOff>117526</xdr:rowOff>
    </xdr:to>
    <xdr:cxnSp macro="">
      <xdr:nvCxnSpPr>
        <xdr:cNvPr id="458" name="直線コネクタ 457"/>
        <xdr:cNvCxnSpPr/>
      </xdr:nvCxnSpPr>
      <xdr:spPr>
        <a:xfrm>
          <a:off x="9639300" y="16901078"/>
          <a:ext cx="8382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98978</xdr:rowOff>
    </xdr:from>
    <xdr:to>
      <xdr:col>50</xdr:col>
      <xdr:colOff>114300</xdr:colOff>
      <xdr:row>98</xdr:row>
      <xdr:rowOff>118413</xdr:rowOff>
    </xdr:to>
    <xdr:cxnSp macro="">
      <xdr:nvCxnSpPr>
        <xdr:cNvPr id="461" name="直線コネクタ 460"/>
        <xdr:cNvCxnSpPr/>
      </xdr:nvCxnSpPr>
      <xdr:spPr>
        <a:xfrm flipV="1">
          <a:off x="8750300" y="16901078"/>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118413</xdr:rowOff>
    </xdr:from>
    <xdr:to>
      <xdr:col>45</xdr:col>
      <xdr:colOff>177800</xdr:colOff>
      <xdr:row>98</xdr:row>
      <xdr:rowOff>127893</xdr:rowOff>
    </xdr:to>
    <xdr:cxnSp macro="">
      <xdr:nvCxnSpPr>
        <xdr:cNvPr id="464" name="直線コネクタ 463"/>
        <xdr:cNvCxnSpPr/>
      </xdr:nvCxnSpPr>
      <xdr:spPr>
        <a:xfrm flipV="1">
          <a:off x="7861300" y="16920513"/>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116754</xdr:rowOff>
    </xdr:from>
    <xdr:to>
      <xdr:col>41</xdr:col>
      <xdr:colOff>50800</xdr:colOff>
      <xdr:row>98</xdr:row>
      <xdr:rowOff>127893</xdr:rowOff>
    </xdr:to>
    <xdr:cxnSp macro="">
      <xdr:nvCxnSpPr>
        <xdr:cNvPr id="467" name="直線コネクタ 466"/>
        <xdr:cNvCxnSpPr/>
      </xdr:nvCxnSpPr>
      <xdr:spPr>
        <a:xfrm>
          <a:off x="6972300" y="16918854"/>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94742</xdr:rowOff>
    </xdr:from>
    <xdr:to>
      <xdr:col>41</xdr:col>
      <xdr:colOff>101600</xdr:colOff>
      <xdr:row>99</xdr:row>
      <xdr:rowOff>24892</xdr:rowOff>
    </xdr:to>
    <xdr:sp macro="" textlink="">
      <xdr:nvSpPr>
        <xdr:cNvPr id="468" name="フローチャート: 判断 467"/>
        <xdr:cNvSpPr/>
      </xdr:nvSpPr>
      <xdr:spPr>
        <a:xfrm>
          <a:off x="7810500" y="1689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16019</xdr:rowOff>
    </xdr:from>
    <xdr:ext cx="534377" cy="259045"/>
    <xdr:sp macro="" textlink="">
      <xdr:nvSpPr>
        <xdr:cNvPr id="469" name="テキスト ボックス 468"/>
        <xdr:cNvSpPr txBox="1"/>
      </xdr:nvSpPr>
      <xdr:spPr>
        <a:xfrm>
          <a:off x="7594111" y="1698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8803</xdr:rowOff>
    </xdr:from>
    <xdr:ext cx="534377" cy="259045"/>
    <xdr:sp macro="" textlink="">
      <xdr:nvSpPr>
        <xdr:cNvPr id="471" name="テキスト ボックス 470"/>
        <xdr:cNvSpPr txBox="1"/>
      </xdr:nvSpPr>
      <xdr:spPr>
        <a:xfrm>
          <a:off x="6705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66726</xdr:rowOff>
    </xdr:from>
    <xdr:to>
      <xdr:col>55</xdr:col>
      <xdr:colOff>50800</xdr:colOff>
      <xdr:row>98</xdr:row>
      <xdr:rowOff>168326</xdr:rowOff>
    </xdr:to>
    <xdr:sp macro="" textlink="">
      <xdr:nvSpPr>
        <xdr:cNvPr id="477" name="楕円 476"/>
        <xdr:cNvSpPr/>
      </xdr:nvSpPr>
      <xdr:spPr>
        <a:xfrm>
          <a:off x="104267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48178</xdr:rowOff>
    </xdr:from>
    <xdr:to>
      <xdr:col>50</xdr:col>
      <xdr:colOff>165100</xdr:colOff>
      <xdr:row>98</xdr:row>
      <xdr:rowOff>149778</xdr:rowOff>
    </xdr:to>
    <xdr:sp macro="" textlink="">
      <xdr:nvSpPr>
        <xdr:cNvPr id="479" name="楕円 478"/>
        <xdr:cNvSpPr/>
      </xdr:nvSpPr>
      <xdr:spPr>
        <a:xfrm>
          <a:off x="9588500" y="168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166305</xdr:rowOff>
    </xdr:from>
    <xdr:ext cx="534377" cy="259045"/>
    <xdr:sp macro="" textlink="">
      <xdr:nvSpPr>
        <xdr:cNvPr id="480" name="テキスト ボックス 479"/>
        <xdr:cNvSpPr txBox="1"/>
      </xdr:nvSpPr>
      <xdr:spPr>
        <a:xfrm>
          <a:off x="9372111" y="166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67613</xdr:rowOff>
    </xdr:from>
    <xdr:to>
      <xdr:col>46</xdr:col>
      <xdr:colOff>38100</xdr:colOff>
      <xdr:row>98</xdr:row>
      <xdr:rowOff>169213</xdr:rowOff>
    </xdr:to>
    <xdr:sp macro="" textlink="">
      <xdr:nvSpPr>
        <xdr:cNvPr id="481" name="楕円 480"/>
        <xdr:cNvSpPr/>
      </xdr:nvSpPr>
      <xdr:spPr>
        <a:xfrm>
          <a:off x="8699500" y="168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14290</xdr:rowOff>
    </xdr:from>
    <xdr:ext cx="534377" cy="259045"/>
    <xdr:sp macro="" textlink="">
      <xdr:nvSpPr>
        <xdr:cNvPr id="482" name="テキスト ボックス 481"/>
        <xdr:cNvSpPr txBox="1"/>
      </xdr:nvSpPr>
      <xdr:spPr>
        <a:xfrm>
          <a:off x="8483111" y="166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77093</xdr:rowOff>
    </xdr:from>
    <xdr:to>
      <xdr:col>41</xdr:col>
      <xdr:colOff>101600</xdr:colOff>
      <xdr:row>99</xdr:row>
      <xdr:rowOff>7243</xdr:rowOff>
    </xdr:to>
    <xdr:sp macro="" textlink="">
      <xdr:nvSpPr>
        <xdr:cNvPr id="483" name="楕円 482"/>
        <xdr:cNvSpPr/>
      </xdr:nvSpPr>
      <xdr:spPr>
        <a:xfrm>
          <a:off x="7810500" y="16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23770</xdr:rowOff>
    </xdr:from>
    <xdr:ext cx="534377" cy="259045"/>
    <xdr:sp macro="" textlink="">
      <xdr:nvSpPr>
        <xdr:cNvPr id="484" name="テキスト ボックス 483"/>
        <xdr:cNvSpPr txBox="1"/>
      </xdr:nvSpPr>
      <xdr:spPr>
        <a:xfrm>
          <a:off x="7594111" y="166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65954</xdr:rowOff>
    </xdr:from>
    <xdr:to>
      <xdr:col>36</xdr:col>
      <xdr:colOff>165100</xdr:colOff>
      <xdr:row>98</xdr:row>
      <xdr:rowOff>167554</xdr:rowOff>
    </xdr:to>
    <xdr:sp macro="" textlink="">
      <xdr:nvSpPr>
        <xdr:cNvPr id="485" name="楕円 484"/>
        <xdr:cNvSpPr/>
      </xdr:nvSpPr>
      <xdr:spPr>
        <a:xfrm>
          <a:off x="6921500" y="168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12631</xdr:rowOff>
    </xdr:from>
    <xdr:ext cx="534377" cy="259045"/>
    <xdr:sp macro="" textlink="">
      <xdr:nvSpPr>
        <xdr:cNvPr id="486" name="テキスト ボックス 485"/>
        <xdr:cNvSpPr txBox="1"/>
      </xdr:nvSpPr>
      <xdr:spPr>
        <a:xfrm>
          <a:off x="6705111" y="1664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9055</xdr:rowOff>
    </xdr:from>
    <xdr:to>
      <xdr:col>85</xdr:col>
      <xdr:colOff>127000</xdr:colOff>
      <xdr:row>35</xdr:row>
      <xdr:rowOff>79692</xdr:rowOff>
    </xdr:to>
    <xdr:cxnSp macro="">
      <xdr:nvCxnSpPr>
        <xdr:cNvPr id="515" name="直線コネクタ 514"/>
        <xdr:cNvCxnSpPr/>
      </xdr:nvCxnSpPr>
      <xdr:spPr>
        <a:xfrm>
          <a:off x="15481300" y="6009805"/>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9055</xdr:rowOff>
    </xdr:from>
    <xdr:to>
      <xdr:col>81</xdr:col>
      <xdr:colOff>50800</xdr:colOff>
      <xdr:row>35</xdr:row>
      <xdr:rowOff>43821</xdr:rowOff>
    </xdr:to>
    <xdr:cxnSp macro="">
      <xdr:nvCxnSpPr>
        <xdr:cNvPr id="518" name="直線コネクタ 517"/>
        <xdr:cNvCxnSpPr/>
      </xdr:nvCxnSpPr>
      <xdr:spPr>
        <a:xfrm flipV="1">
          <a:off x="14592300" y="6009805"/>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19304</xdr:rowOff>
    </xdr:from>
    <xdr:to>
      <xdr:col>76</xdr:col>
      <xdr:colOff>114300</xdr:colOff>
      <xdr:row>35</xdr:row>
      <xdr:rowOff>43821</xdr:rowOff>
    </xdr:to>
    <xdr:cxnSp macro="">
      <xdr:nvCxnSpPr>
        <xdr:cNvPr id="521" name="直線コネクタ 520"/>
        <xdr:cNvCxnSpPr/>
      </xdr:nvCxnSpPr>
      <xdr:spPr>
        <a:xfrm>
          <a:off x="13703300" y="6020054"/>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19304</xdr:rowOff>
    </xdr:from>
    <xdr:to>
      <xdr:col>71</xdr:col>
      <xdr:colOff>177800</xdr:colOff>
      <xdr:row>35</xdr:row>
      <xdr:rowOff>106743</xdr:rowOff>
    </xdr:to>
    <xdr:cxnSp macro="">
      <xdr:nvCxnSpPr>
        <xdr:cNvPr id="524" name="直線コネクタ 523"/>
        <xdr:cNvCxnSpPr/>
      </xdr:nvCxnSpPr>
      <xdr:spPr>
        <a:xfrm flipV="1">
          <a:off x="12814300" y="6020054"/>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152260</xdr:rowOff>
    </xdr:from>
    <xdr:to>
      <xdr:col>72</xdr:col>
      <xdr:colOff>38100</xdr:colOff>
      <xdr:row>36</xdr:row>
      <xdr:rowOff>82410</xdr:rowOff>
    </xdr:to>
    <xdr:sp macro="" textlink="">
      <xdr:nvSpPr>
        <xdr:cNvPr id="525" name="フローチャート: 判断 524"/>
        <xdr:cNvSpPr/>
      </xdr:nvSpPr>
      <xdr:spPr>
        <a:xfrm>
          <a:off x="13652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73537</xdr:rowOff>
    </xdr:from>
    <xdr:ext cx="534377" cy="259045"/>
    <xdr:sp macro="" textlink="">
      <xdr:nvSpPr>
        <xdr:cNvPr id="526" name="テキスト ボックス 525"/>
        <xdr:cNvSpPr txBox="1"/>
      </xdr:nvSpPr>
      <xdr:spPr>
        <a:xfrm>
          <a:off x="13436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28" name="テキスト ボックス 52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28892</xdr:rowOff>
    </xdr:from>
    <xdr:to>
      <xdr:col>85</xdr:col>
      <xdr:colOff>177800</xdr:colOff>
      <xdr:row>35</xdr:row>
      <xdr:rowOff>130492</xdr:rowOff>
    </xdr:to>
    <xdr:sp macro="" textlink="">
      <xdr:nvSpPr>
        <xdr:cNvPr id="534" name="楕円 533"/>
        <xdr:cNvSpPr/>
      </xdr:nvSpPr>
      <xdr:spPr>
        <a:xfrm>
          <a:off x="16268700" y="60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51769</xdr:rowOff>
    </xdr:from>
    <xdr:ext cx="534377" cy="259045"/>
    <xdr:sp macro="" textlink="">
      <xdr:nvSpPr>
        <xdr:cNvPr id="535" name="消防費該当値テキスト"/>
        <xdr:cNvSpPr txBox="1"/>
      </xdr:nvSpPr>
      <xdr:spPr>
        <a:xfrm>
          <a:off x="16370300" y="58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129705</xdr:rowOff>
    </xdr:from>
    <xdr:to>
      <xdr:col>81</xdr:col>
      <xdr:colOff>101600</xdr:colOff>
      <xdr:row>35</xdr:row>
      <xdr:rowOff>59855</xdr:rowOff>
    </xdr:to>
    <xdr:sp macro="" textlink="">
      <xdr:nvSpPr>
        <xdr:cNvPr id="536" name="楕円 535"/>
        <xdr:cNvSpPr/>
      </xdr:nvSpPr>
      <xdr:spPr>
        <a:xfrm>
          <a:off x="15430500" y="59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76382</xdr:rowOff>
    </xdr:from>
    <xdr:ext cx="534377" cy="259045"/>
    <xdr:sp macro="" textlink="">
      <xdr:nvSpPr>
        <xdr:cNvPr id="537" name="テキスト ボックス 536"/>
        <xdr:cNvSpPr txBox="1"/>
      </xdr:nvSpPr>
      <xdr:spPr>
        <a:xfrm>
          <a:off x="15214111" y="57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164471</xdr:rowOff>
    </xdr:from>
    <xdr:to>
      <xdr:col>76</xdr:col>
      <xdr:colOff>165100</xdr:colOff>
      <xdr:row>35</xdr:row>
      <xdr:rowOff>94621</xdr:rowOff>
    </xdr:to>
    <xdr:sp macro="" textlink="">
      <xdr:nvSpPr>
        <xdr:cNvPr id="538" name="楕円 537"/>
        <xdr:cNvSpPr/>
      </xdr:nvSpPr>
      <xdr:spPr>
        <a:xfrm>
          <a:off x="14541500" y="59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111148</xdr:rowOff>
    </xdr:from>
    <xdr:ext cx="534377" cy="259045"/>
    <xdr:sp macro="" textlink="">
      <xdr:nvSpPr>
        <xdr:cNvPr id="539" name="テキスト ボックス 538"/>
        <xdr:cNvSpPr txBox="1"/>
      </xdr:nvSpPr>
      <xdr:spPr>
        <a:xfrm>
          <a:off x="14325111" y="57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139954</xdr:rowOff>
    </xdr:from>
    <xdr:to>
      <xdr:col>72</xdr:col>
      <xdr:colOff>38100</xdr:colOff>
      <xdr:row>35</xdr:row>
      <xdr:rowOff>70104</xdr:rowOff>
    </xdr:to>
    <xdr:sp macro="" textlink="">
      <xdr:nvSpPr>
        <xdr:cNvPr id="540" name="楕円 539"/>
        <xdr:cNvSpPr/>
      </xdr:nvSpPr>
      <xdr:spPr>
        <a:xfrm>
          <a:off x="13652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86631</xdr:rowOff>
    </xdr:from>
    <xdr:ext cx="534377" cy="259045"/>
    <xdr:sp macro="" textlink="">
      <xdr:nvSpPr>
        <xdr:cNvPr id="541" name="テキスト ボックス 540"/>
        <xdr:cNvSpPr txBox="1"/>
      </xdr:nvSpPr>
      <xdr:spPr>
        <a:xfrm>
          <a:off x="13436111" y="57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55943</xdr:rowOff>
    </xdr:from>
    <xdr:to>
      <xdr:col>67</xdr:col>
      <xdr:colOff>101600</xdr:colOff>
      <xdr:row>35</xdr:row>
      <xdr:rowOff>157543</xdr:rowOff>
    </xdr:to>
    <xdr:sp macro="" textlink="">
      <xdr:nvSpPr>
        <xdr:cNvPr id="542" name="楕円 541"/>
        <xdr:cNvSpPr/>
      </xdr:nvSpPr>
      <xdr:spPr>
        <a:xfrm>
          <a:off x="12763500" y="6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2620</xdr:rowOff>
    </xdr:from>
    <xdr:ext cx="534377" cy="259045"/>
    <xdr:sp macro="" textlink="">
      <xdr:nvSpPr>
        <xdr:cNvPr id="543" name="テキスト ボックス 542"/>
        <xdr:cNvSpPr txBox="1"/>
      </xdr:nvSpPr>
      <xdr:spPr>
        <a:xfrm>
          <a:off x="12547111" y="58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97917</xdr:rowOff>
    </xdr:from>
    <xdr:to>
      <xdr:col>85</xdr:col>
      <xdr:colOff>127000</xdr:colOff>
      <xdr:row>57</xdr:row>
      <xdr:rowOff>133528</xdr:rowOff>
    </xdr:to>
    <xdr:cxnSp macro="">
      <xdr:nvCxnSpPr>
        <xdr:cNvPr id="573" name="直線コネクタ 572"/>
        <xdr:cNvCxnSpPr/>
      </xdr:nvCxnSpPr>
      <xdr:spPr>
        <a:xfrm flipV="1">
          <a:off x="15481300" y="9870567"/>
          <a:ext cx="8382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133528</xdr:rowOff>
    </xdr:from>
    <xdr:to>
      <xdr:col>81</xdr:col>
      <xdr:colOff>50800</xdr:colOff>
      <xdr:row>58</xdr:row>
      <xdr:rowOff>14325</xdr:rowOff>
    </xdr:to>
    <xdr:cxnSp macro="">
      <xdr:nvCxnSpPr>
        <xdr:cNvPr id="576" name="直線コネクタ 575"/>
        <xdr:cNvCxnSpPr/>
      </xdr:nvCxnSpPr>
      <xdr:spPr>
        <a:xfrm flipV="1">
          <a:off x="14592300" y="9906178"/>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48844</xdr:rowOff>
    </xdr:from>
    <xdr:to>
      <xdr:col>76</xdr:col>
      <xdr:colOff>114300</xdr:colOff>
      <xdr:row>58</xdr:row>
      <xdr:rowOff>14325</xdr:rowOff>
    </xdr:to>
    <xdr:cxnSp macro="">
      <xdr:nvCxnSpPr>
        <xdr:cNvPr id="579" name="直線コネクタ 578"/>
        <xdr:cNvCxnSpPr/>
      </xdr:nvCxnSpPr>
      <xdr:spPr>
        <a:xfrm>
          <a:off x="13703300" y="9821494"/>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149466</xdr:rowOff>
    </xdr:from>
    <xdr:to>
      <xdr:col>71</xdr:col>
      <xdr:colOff>177800</xdr:colOff>
      <xdr:row>57</xdr:row>
      <xdr:rowOff>48844</xdr:rowOff>
    </xdr:to>
    <xdr:cxnSp macro="">
      <xdr:nvCxnSpPr>
        <xdr:cNvPr id="582" name="直線コネクタ 581"/>
        <xdr:cNvCxnSpPr/>
      </xdr:nvCxnSpPr>
      <xdr:spPr>
        <a:xfrm>
          <a:off x="12814300" y="9750666"/>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140805</xdr:rowOff>
    </xdr:from>
    <xdr:to>
      <xdr:col>72</xdr:col>
      <xdr:colOff>38100</xdr:colOff>
      <xdr:row>57</xdr:row>
      <xdr:rowOff>70955</xdr:rowOff>
    </xdr:to>
    <xdr:sp macro="" textlink="">
      <xdr:nvSpPr>
        <xdr:cNvPr id="583" name="フローチャート: 判断 582"/>
        <xdr:cNvSpPr/>
      </xdr:nvSpPr>
      <xdr:spPr>
        <a:xfrm>
          <a:off x="13652500" y="974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87482</xdr:rowOff>
    </xdr:from>
    <xdr:ext cx="534377" cy="259045"/>
    <xdr:sp macro="" textlink="">
      <xdr:nvSpPr>
        <xdr:cNvPr id="584" name="テキスト ボックス 583"/>
        <xdr:cNvSpPr txBox="1"/>
      </xdr:nvSpPr>
      <xdr:spPr>
        <a:xfrm>
          <a:off x="13436111" y="95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52646</xdr:rowOff>
    </xdr:from>
    <xdr:ext cx="534377" cy="259045"/>
    <xdr:sp macro="" textlink="">
      <xdr:nvSpPr>
        <xdr:cNvPr id="586" name="テキスト ボックス 585"/>
        <xdr:cNvSpPr txBox="1"/>
      </xdr:nvSpPr>
      <xdr:spPr>
        <a:xfrm>
          <a:off x="12547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47117</xdr:rowOff>
    </xdr:from>
    <xdr:to>
      <xdr:col>85</xdr:col>
      <xdr:colOff>177800</xdr:colOff>
      <xdr:row>57</xdr:row>
      <xdr:rowOff>148717</xdr:rowOff>
    </xdr:to>
    <xdr:sp macro="" textlink="">
      <xdr:nvSpPr>
        <xdr:cNvPr id="592" name="楕円 591"/>
        <xdr:cNvSpPr/>
      </xdr:nvSpPr>
      <xdr:spPr>
        <a:xfrm>
          <a:off x="162687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25544</xdr:rowOff>
    </xdr:from>
    <xdr:ext cx="534377" cy="259045"/>
    <xdr:sp macro="" textlink="">
      <xdr:nvSpPr>
        <xdr:cNvPr id="593" name="教育費該当値テキスト"/>
        <xdr:cNvSpPr txBox="1"/>
      </xdr:nvSpPr>
      <xdr:spPr>
        <a:xfrm>
          <a:off x="16370300" y="97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82728</xdr:rowOff>
    </xdr:from>
    <xdr:to>
      <xdr:col>81</xdr:col>
      <xdr:colOff>101600</xdr:colOff>
      <xdr:row>58</xdr:row>
      <xdr:rowOff>12878</xdr:rowOff>
    </xdr:to>
    <xdr:sp macro="" textlink="">
      <xdr:nvSpPr>
        <xdr:cNvPr id="594" name="楕円 593"/>
        <xdr:cNvSpPr/>
      </xdr:nvSpPr>
      <xdr:spPr>
        <a:xfrm>
          <a:off x="154305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4005</xdr:rowOff>
    </xdr:from>
    <xdr:ext cx="534377" cy="259045"/>
    <xdr:sp macro="" textlink="">
      <xdr:nvSpPr>
        <xdr:cNvPr id="595" name="テキスト ボックス 594"/>
        <xdr:cNvSpPr txBox="1"/>
      </xdr:nvSpPr>
      <xdr:spPr>
        <a:xfrm>
          <a:off x="15214111" y="99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134975</xdr:rowOff>
    </xdr:from>
    <xdr:to>
      <xdr:col>76</xdr:col>
      <xdr:colOff>165100</xdr:colOff>
      <xdr:row>58</xdr:row>
      <xdr:rowOff>65125</xdr:rowOff>
    </xdr:to>
    <xdr:sp macro="" textlink="">
      <xdr:nvSpPr>
        <xdr:cNvPr id="596" name="楕円 595"/>
        <xdr:cNvSpPr/>
      </xdr:nvSpPr>
      <xdr:spPr>
        <a:xfrm>
          <a:off x="14541500" y="99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56252</xdr:rowOff>
    </xdr:from>
    <xdr:ext cx="534377" cy="259045"/>
    <xdr:sp macro="" textlink="">
      <xdr:nvSpPr>
        <xdr:cNvPr id="597" name="テキスト ボックス 596"/>
        <xdr:cNvSpPr txBox="1"/>
      </xdr:nvSpPr>
      <xdr:spPr>
        <a:xfrm>
          <a:off x="14325111" y="100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169494</xdr:rowOff>
    </xdr:from>
    <xdr:to>
      <xdr:col>72</xdr:col>
      <xdr:colOff>38100</xdr:colOff>
      <xdr:row>57</xdr:row>
      <xdr:rowOff>99644</xdr:rowOff>
    </xdr:to>
    <xdr:sp macro="" textlink="">
      <xdr:nvSpPr>
        <xdr:cNvPr id="598" name="楕円 597"/>
        <xdr:cNvSpPr/>
      </xdr:nvSpPr>
      <xdr:spPr>
        <a:xfrm>
          <a:off x="13652500" y="97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90771</xdr:rowOff>
    </xdr:from>
    <xdr:ext cx="534377" cy="259045"/>
    <xdr:sp macro="" textlink="">
      <xdr:nvSpPr>
        <xdr:cNvPr id="599" name="テキスト ボックス 598"/>
        <xdr:cNvSpPr txBox="1"/>
      </xdr:nvSpPr>
      <xdr:spPr>
        <a:xfrm>
          <a:off x="13436111" y="98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98666</xdr:rowOff>
    </xdr:from>
    <xdr:to>
      <xdr:col>67</xdr:col>
      <xdr:colOff>101600</xdr:colOff>
      <xdr:row>57</xdr:row>
      <xdr:rowOff>28816</xdr:rowOff>
    </xdr:to>
    <xdr:sp macro="" textlink="">
      <xdr:nvSpPr>
        <xdr:cNvPr id="600" name="楕円 599"/>
        <xdr:cNvSpPr/>
      </xdr:nvSpPr>
      <xdr:spPr>
        <a:xfrm>
          <a:off x="12763500" y="96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45343</xdr:rowOff>
    </xdr:from>
    <xdr:ext cx="534377" cy="259045"/>
    <xdr:sp macro="" textlink="">
      <xdr:nvSpPr>
        <xdr:cNvPr id="601" name="テキスト ボックス 600"/>
        <xdr:cNvSpPr txBox="1"/>
      </xdr:nvSpPr>
      <xdr:spPr>
        <a:xfrm>
          <a:off x="12547111" y="94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41380</xdr:rowOff>
    </xdr:from>
    <xdr:to>
      <xdr:col>85</xdr:col>
      <xdr:colOff>127000</xdr:colOff>
      <xdr:row>79</xdr:row>
      <xdr:rowOff>45267</xdr:rowOff>
    </xdr:to>
    <xdr:cxnSp macro="">
      <xdr:nvCxnSpPr>
        <xdr:cNvPr id="632" name="直線コネクタ 631"/>
        <xdr:cNvCxnSpPr/>
      </xdr:nvCxnSpPr>
      <xdr:spPr>
        <a:xfrm flipV="1">
          <a:off x="15481300" y="13414480"/>
          <a:ext cx="838200" cy="1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3"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45267</xdr:rowOff>
    </xdr:from>
    <xdr:to>
      <xdr:col>81</xdr:col>
      <xdr:colOff>50800</xdr:colOff>
      <xdr:row>79</xdr:row>
      <xdr:rowOff>98214</xdr:rowOff>
    </xdr:to>
    <xdr:cxnSp macro="">
      <xdr:nvCxnSpPr>
        <xdr:cNvPr id="635" name="直線コネクタ 634"/>
        <xdr:cNvCxnSpPr/>
      </xdr:nvCxnSpPr>
      <xdr:spPr>
        <a:xfrm flipV="1">
          <a:off x="14592300" y="13589817"/>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67560</xdr:rowOff>
    </xdr:from>
    <xdr:to>
      <xdr:col>76</xdr:col>
      <xdr:colOff>114300</xdr:colOff>
      <xdr:row>79</xdr:row>
      <xdr:rowOff>98214</xdr:rowOff>
    </xdr:to>
    <xdr:cxnSp macro="">
      <xdr:nvCxnSpPr>
        <xdr:cNvPr id="638" name="直線コネクタ 637"/>
        <xdr:cNvCxnSpPr/>
      </xdr:nvCxnSpPr>
      <xdr:spPr>
        <a:xfrm>
          <a:off x="13703300" y="13612110"/>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79873</xdr:rowOff>
    </xdr:from>
    <xdr:to>
      <xdr:col>71</xdr:col>
      <xdr:colOff>177800</xdr:colOff>
      <xdr:row>79</xdr:row>
      <xdr:rowOff>67560</xdr:rowOff>
    </xdr:to>
    <xdr:cxnSp macro="">
      <xdr:nvCxnSpPr>
        <xdr:cNvPr id="641" name="直線コネクタ 640"/>
        <xdr:cNvCxnSpPr/>
      </xdr:nvCxnSpPr>
      <xdr:spPr>
        <a:xfrm>
          <a:off x="12814300" y="13452973"/>
          <a:ext cx="889000" cy="1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30345</xdr:rowOff>
    </xdr:from>
    <xdr:to>
      <xdr:col>72</xdr:col>
      <xdr:colOff>38100</xdr:colOff>
      <xdr:row>79</xdr:row>
      <xdr:rowOff>131945</xdr:rowOff>
    </xdr:to>
    <xdr:sp macro="" textlink="">
      <xdr:nvSpPr>
        <xdr:cNvPr id="642" name="フローチャート: 判断 641"/>
        <xdr:cNvSpPr/>
      </xdr:nvSpPr>
      <xdr:spPr>
        <a:xfrm>
          <a:off x="13652500" y="135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123072</xdr:rowOff>
    </xdr:from>
    <xdr:ext cx="469744" cy="259045"/>
    <xdr:sp macro="" textlink="">
      <xdr:nvSpPr>
        <xdr:cNvPr id="643" name="テキスト ボックス 642"/>
        <xdr:cNvSpPr txBox="1"/>
      </xdr:nvSpPr>
      <xdr:spPr>
        <a:xfrm>
          <a:off x="13468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102379</xdr:rowOff>
    </xdr:from>
    <xdr:ext cx="469744" cy="259045"/>
    <xdr:sp macro="" textlink="">
      <xdr:nvSpPr>
        <xdr:cNvPr id="645" name="テキスト ボックス 644"/>
        <xdr:cNvSpPr txBox="1"/>
      </xdr:nvSpPr>
      <xdr:spPr>
        <a:xfrm>
          <a:off x="12579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162030</xdr:rowOff>
    </xdr:from>
    <xdr:to>
      <xdr:col>85</xdr:col>
      <xdr:colOff>177800</xdr:colOff>
      <xdr:row>78</xdr:row>
      <xdr:rowOff>92180</xdr:rowOff>
    </xdr:to>
    <xdr:sp macro="" textlink="">
      <xdr:nvSpPr>
        <xdr:cNvPr id="651" name="楕円 650"/>
        <xdr:cNvSpPr/>
      </xdr:nvSpPr>
      <xdr:spPr>
        <a:xfrm>
          <a:off x="16268700" y="133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13457</xdr:rowOff>
    </xdr:from>
    <xdr:ext cx="534377" cy="259045"/>
    <xdr:sp macro="" textlink="">
      <xdr:nvSpPr>
        <xdr:cNvPr id="652" name="災害復旧費該当値テキスト"/>
        <xdr:cNvSpPr txBox="1"/>
      </xdr:nvSpPr>
      <xdr:spPr>
        <a:xfrm>
          <a:off x="16370300" y="132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165917</xdr:rowOff>
    </xdr:from>
    <xdr:to>
      <xdr:col>81</xdr:col>
      <xdr:colOff>101600</xdr:colOff>
      <xdr:row>79</xdr:row>
      <xdr:rowOff>96067</xdr:rowOff>
    </xdr:to>
    <xdr:sp macro="" textlink="">
      <xdr:nvSpPr>
        <xdr:cNvPr id="653" name="楕円 652"/>
        <xdr:cNvSpPr/>
      </xdr:nvSpPr>
      <xdr:spPr>
        <a:xfrm>
          <a:off x="15430500" y="135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112594</xdr:rowOff>
    </xdr:from>
    <xdr:ext cx="469744" cy="259045"/>
    <xdr:sp macro="" textlink="">
      <xdr:nvSpPr>
        <xdr:cNvPr id="654" name="テキスト ボックス 653"/>
        <xdr:cNvSpPr txBox="1"/>
      </xdr:nvSpPr>
      <xdr:spPr>
        <a:xfrm>
          <a:off x="15246428" y="133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47414</xdr:rowOff>
    </xdr:from>
    <xdr:to>
      <xdr:col>76</xdr:col>
      <xdr:colOff>165100</xdr:colOff>
      <xdr:row>79</xdr:row>
      <xdr:rowOff>149014</xdr:rowOff>
    </xdr:to>
    <xdr:sp macro="" textlink="">
      <xdr:nvSpPr>
        <xdr:cNvPr id="655" name="楕円 654"/>
        <xdr:cNvSpPr/>
      </xdr:nvSpPr>
      <xdr:spPr>
        <a:xfrm>
          <a:off x="14541500" y="13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140141</xdr:rowOff>
    </xdr:from>
    <xdr:ext cx="313932" cy="259045"/>
    <xdr:sp macro="" textlink="">
      <xdr:nvSpPr>
        <xdr:cNvPr id="656" name="テキスト ボックス 655"/>
        <xdr:cNvSpPr txBox="1"/>
      </xdr:nvSpPr>
      <xdr:spPr>
        <a:xfrm>
          <a:off x="14435333" y="13684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16760</xdr:rowOff>
    </xdr:from>
    <xdr:to>
      <xdr:col>72</xdr:col>
      <xdr:colOff>38100</xdr:colOff>
      <xdr:row>79</xdr:row>
      <xdr:rowOff>118360</xdr:rowOff>
    </xdr:to>
    <xdr:sp macro="" textlink="">
      <xdr:nvSpPr>
        <xdr:cNvPr id="657" name="楕円 656"/>
        <xdr:cNvSpPr/>
      </xdr:nvSpPr>
      <xdr:spPr>
        <a:xfrm>
          <a:off x="13652500" y="13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134887</xdr:rowOff>
    </xdr:from>
    <xdr:ext cx="469744" cy="259045"/>
    <xdr:sp macro="" textlink="">
      <xdr:nvSpPr>
        <xdr:cNvPr id="658" name="テキスト ボックス 657"/>
        <xdr:cNvSpPr txBox="1"/>
      </xdr:nvSpPr>
      <xdr:spPr>
        <a:xfrm>
          <a:off x="13468428" y="133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29073</xdr:rowOff>
    </xdr:from>
    <xdr:to>
      <xdr:col>67</xdr:col>
      <xdr:colOff>101600</xdr:colOff>
      <xdr:row>78</xdr:row>
      <xdr:rowOff>130673</xdr:rowOff>
    </xdr:to>
    <xdr:sp macro="" textlink="">
      <xdr:nvSpPr>
        <xdr:cNvPr id="659" name="楕円 658"/>
        <xdr:cNvSpPr/>
      </xdr:nvSpPr>
      <xdr:spPr>
        <a:xfrm>
          <a:off x="12763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147200</xdr:rowOff>
    </xdr:from>
    <xdr:ext cx="534377" cy="259045"/>
    <xdr:sp macro="" textlink="">
      <xdr:nvSpPr>
        <xdr:cNvPr id="660" name="テキスト ボックス 659"/>
        <xdr:cNvSpPr txBox="1"/>
      </xdr:nvSpPr>
      <xdr:spPr>
        <a:xfrm>
          <a:off x="12547111" y="131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166987</xdr:rowOff>
    </xdr:from>
    <xdr:to>
      <xdr:col>85</xdr:col>
      <xdr:colOff>127000</xdr:colOff>
      <xdr:row>95</xdr:row>
      <xdr:rowOff>4415</xdr:rowOff>
    </xdr:to>
    <xdr:cxnSp macro="">
      <xdr:nvCxnSpPr>
        <xdr:cNvPr id="689" name="直線コネクタ 688"/>
        <xdr:cNvCxnSpPr/>
      </xdr:nvCxnSpPr>
      <xdr:spPr>
        <a:xfrm>
          <a:off x="15481300" y="16283287"/>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166987</xdr:rowOff>
    </xdr:from>
    <xdr:to>
      <xdr:col>81</xdr:col>
      <xdr:colOff>50800</xdr:colOff>
      <xdr:row>95</xdr:row>
      <xdr:rowOff>8903</xdr:rowOff>
    </xdr:to>
    <xdr:cxnSp macro="">
      <xdr:nvCxnSpPr>
        <xdr:cNvPr id="692" name="直線コネクタ 691"/>
        <xdr:cNvCxnSpPr/>
      </xdr:nvCxnSpPr>
      <xdr:spPr>
        <a:xfrm flipV="1">
          <a:off x="14592300" y="1628328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142421</xdr:rowOff>
    </xdr:from>
    <xdr:to>
      <xdr:col>76</xdr:col>
      <xdr:colOff>114300</xdr:colOff>
      <xdr:row>95</xdr:row>
      <xdr:rowOff>8903</xdr:rowOff>
    </xdr:to>
    <xdr:cxnSp macro="">
      <xdr:nvCxnSpPr>
        <xdr:cNvPr id="695" name="直線コネクタ 694"/>
        <xdr:cNvCxnSpPr/>
      </xdr:nvCxnSpPr>
      <xdr:spPr>
        <a:xfrm>
          <a:off x="13703300" y="16258721"/>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142421</xdr:rowOff>
    </xdr:from>
    <xdr:to>
      <xdr:col>71</xdr:col>
      <xdr:colOff>177800</xdr:colOff>
      <xdr:row>94</xdr:row>
      <xdr:rowOff>144196</xdr:rowOff>
    </xdr:to>
    <xdr:cxnSp macro="">
      <xdr:nvCxnSpPr>
        <xdr:cNvPr id="698" name="直線コネクタ 697"/>
        <xdr:cNvCxnSpPr/>
      </xdr:nvCxnSpPr>
      <xdr:spPr>
        <a:xfrm flipV="1">
          <a:off x="12814300" y="16258721"/>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9" name="フローチャート: 判断 698"/>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700" name="テキスト ボックス 699"/>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125065</xdr:rowOff>
    </xdr:from>
    <xdr:to>
      <xdr:col>85</xdr:col>
      <xdr:colOff>177800</xdr:colOff>
      <xdr:row>95</xdr:row>
      <xdr:rowOff>55215</xdr:rowOff>
    </xdr:to>
    <xdr:sp macro="" textlink="">
      <xdr:nvSpPr>
        <xdr:cNvPr id="708" name="楕円 707"/>
        <xdr:cNvSpPr/>
      </xdr:nvSpPr>
      <xdr:spPr>
        <a:xfrm>
          <a:off x="16268700" y="162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147942</xdr:rowOff>
    </xdr:from>
    <xdr:ext cx="534377" cy="259045"/>
    <xdr:sp macro="" textlink="">
      <xdr:nvSpPr>
        <xdr:cNvPr id="709" name="公債費該当値テキスト"/>
        <xdr:cNvSpPr txBox="1"/>
      </xdr:nvSpPr>
      <xdr:spPr>
        <a:xfrm>
          <a:off x="16370300" y="160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116187</xdr:rowOff>
    </xdr:from>
    <xdr:to>
      <xdr:col>81</xdr:col>
      <xdr:colOff>101600</xdr:colOff>
      <xdr:row>95</xdr:row>
      <xdr:rowOff>46337</xdr:rowOff>
    </xdr:to>
    <xdr:sp macro="" textlink="">
      <xdr:nvSpPr>
        <xdr:cNvPr id="710" name="楕円 709"/>
        <xdr:cNvSpPr/>
      </xdr:nvSpPr>
      <xdr:spPr>
        <a:xfrm>
          <a:off x="15430500" y="162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62864</xdr:rowOff>
    </xdr:from>
    <xdr:ext cx="534377" cy="259045"/>
    <xdr:sp macro="" textlink="">
      <xdr:nvSpPr>
        <xdr:cNvPr id="711" name="テキスト ボックス 710"/>
        <xdr:cNvSpPr txBox="1"/>
      </xdr:nvSpPr>
      <xdr:spPr>
        <a:xfrm>
          <a:off x="15214111" y="1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129553</xdr:rowOff>
    </xdr:from>
    <xdr:to>
      <xdr:col>76</xdr:col>
      <xdr:colOff>165100</xdr:colOff>
      <xdr:row>95</xdr:row>
      <xdr:rowOff>59703</xdr:rowOff>
    </xdr:to>
    <xdr:sp macro="" textlink="">
      <xdr:nvSpPr>
        <xdr:cNvPr id="712" name="楕円 711"/>
        <xdr:cNvSpPr/>
      </xdr:nvSpPr>
      <xdr:spPr>
        <a:xfrm>
          <a:off x="14541500" y="162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76230</xdr:rowOff>
    </xdr:from>
    <xdr:ext cx="534377" cy="259045"/>
    <xdr:sp macro="" textlink="">
      <xdr:nvSpPr>
        <xdr:cNvPr id="713" name="テキスト ボックス 712"/>
        <xdr:cNvSpPr txBox="1"/>
      </xdr:nvSpPr>
      <xdr:spPr>
        <a:xfrm>
          <a:off x="14325111" y="160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91621</xdr:rowOff>
    </xdr:from>
    <xdr:to>
      <xdr:col>72</xdr:col>
      <xdr:colOff>38100</xdr:colOff>
      <xdr:row>95</xdr:row>
      <xdr:rowOff>21771</xdr:rowOff>
    </xdr:to>
    <xdr:sp macro="" textlink="">
      <xdr:nvSpPr>
        <xdr:cNvPr id="714" name="楕円 713"/>
        <xdr:cNvSpPr/>
      </xdr:nvSpPr>
      <xdr:spPr>
        <a:xfrm>
          <a:off x="13652500" y="162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38298</xdr:rowOff>
    </xdr:from>
    <xdr:ext cx="534377" cy="259045"/>
    <xdr:sp macro="" textlink="">
      <xdr:nvSpPr>
        <xdr:cNvPr id="715" name="テキスト ボックス 714"/>
        <xdr:cNvSpPr txBox="1"/>
      </xdr:nvSpPr>
      <xdr:spPr>
        <a:xfrm>
          <a:off x="13436111" y="15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93396</xdr:rowOff>
    </xdr:from>
    <xdr:to>
      <xdr:col>67</xdr:col>
      <xdr:colOff>101600</xdr:colOff>
      <xdr:row>95</xdr:row>
      <xdr:rowOff>23546</xdr:rowOff>
    </xdr:to>
    <xdr:sp macro="" textlink="">
      <xdr:nvSpPr>
        <xdr:cNvPr id="716" name="楕円 715"/>
        <xdr:cNvSpPr/>
      </xdr:nvSpPr>
      <xdr:spPr>
        <a:xfrm>
          <a:off x="12763500" y="162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40073</xdr:rowOff>
    </xdr:from>
    <xdr:ext cx="534377" cy="259045"/>
    <xdr:sp macro="" textlink="">
      <xdr:nvSpPr>
        <xdr:cNvPr id="717" name="テキスト ボックス 716"/>
        <xdr:cNvSpPr txBox="1"/>
      </xdr:nvSpPr>
      <xdr:spPr>
        <a:xfrm>
          <a:off x="12547111" y="159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9" name="テキスト ボックス 738"/>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36830</xdr:rowOff>
    </xdr:from>
    <xdr:to>
      <xdr:col>116</xdr:col>
      <xdr:colOff>62864</xdr:colOff>
      <xdr:row>39</xdr:row>
      <xdr:rowOff>98878</xdr:rowOff>
    </xdr:to>
    <xdr:cxnSp macro="">
      <xdr:nvCxnSpPr>
        <xdr:cNvPr id="743" name="直線コネクタ 742"/>
        <xdr:cNvCxnSpPr/>
      </xdr:nvCxnSpPr>
      <xdr:spPr>
        <a:xfrm flipV="1">
          <a:off x="22159595" y="6723380"/>
          <a:ext cx="1269" cy="62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21606</xdr:rowOff>
    </xdr:from>
    <xdr:ext cx="249299" cy="259045"/>
    <xdr:sp macro="" textlink="">
      <xdr:nvSpPr>
        <xdr:cNvPr id="744" name="諸支出金最小値テキスト"/>
        <xdr:cNvSpPr txBox="1"/>
      </xdr:nvSpPr>
      <xdr:spPr>
        <a:xfrm>
          <a:off x="22212300" y="68796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154957</xdr:rowOff>
    </xdr:from>
    <xdr:ext cx="313932" cy="259045"/>
    <xdr:sp macro="" textlink="">
      <xdr:nvSpPr>
        <xdr:cNvPr id="746" name="諸支出金最大値テキスト"/>
        <xdr:cNvSpPr txBox="1"/>
      </xdr:nvSpPr>
      <xdr:spPr>
        <a:xfrm>
          <a:off x="22212300" y="6498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47" name="直線コネクタ 746"/>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110507</xdr:rowOff>
    </xdr:from>
    <xdr:ext cx="249299" cy="259045"/>
    <xdr:sp macro="" textlink="">
      <xdr:nvSpPr>
        <xdr:cNvPr id="749" name="諸支出金平均値テキスト"/>
        <xdr:cNvSpPr txBox="1"/>
      </xdr:nvSpPr>
      <xdr:spPr>
        <a:xfrm>
          <a:off x="22212300" y="66256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50" name="フローチャート: 判断 749"/>
        <xdr:cNvSpPr/>
      </xdr:nvSpPr>
      <xdr:spPr>
        <a:xfrm>
          <a:off x="221107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38281</xdr:rowOff>
    </xdr:from>
    <xdr:to>
      <xdr:col>112</xdr:col>
      <xdr:colOff>38100</xdr:colOff>
      <xdr:row>39</xdr:row>
      <xdr:rowOff>139881</xdr:rowOff>
    </xdr:to>
    <xdr:sp macro="" textlink="">
      <xdr:nvSpPr>
        <xdr:cNvPr id="752" name="フローチャート: 判断 751"/>
        <xdr:cNvSpPr/>
      </xdr:nvSpPr>
      <xdr:spPr>
        <a:xfrm>
          <a:off x="21272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156408</xdr:rowOff>
    </xdr:from>
    <xdr:ext cx="249299" cy="259045"/>
    <xdr:sp macro="" textlink="">
      <xdr:nvSpPr>
        <xdr:cNvPr id="753" name="テキスト ボックス 752"/>
        <xdr:cNvSpPr txBox="1"/>
      </xdr:nvSpPr>
      <xdr:spPr>
        <a:xfrm>
          <a:off x="21198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87267</xdr:rowOff>
    </xdr:from>
    <xdr:to>
      <xdr:col>107</xdr:col>
      <xdr:colOff>101600</xdr:colOff>
      <xdr:row>36</xdr:row>
      <xdr:rowOff>17417</xdr:rowOff>
    </xdr:to>
    <xdr:sp macro="" textlink="">
      <xdr:nvSpPr>
        <xdr:cNvPr id="755" name="フローチャート: 判断 754"/>
        <xdr:cNvSpPr/>
      </xdr:nvSpPr>
      <xdr:spPr>
        <a:xfrm>
          <a:off x="20383500" y="608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33944</xdr:rowOff>
    </xdr:from>
    <xdr:ext cx="378565" cy="259045"/>
    <xdr:sp macro="" textlink="">
      <xdr:nvSpPr>
        <xdr:cNvPr id="756" name="テキスト ボックス 755"/>
        <xdr:cNvSpPr txBox="1"/>
      </xdr:nvSpPr>
      <xdr:spPr>
        <a:xfrm>
          <a:off x="20245017" y="5863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59508</xdr:rowOff>
    </xdr:from>
    <xdr:to>
      <xdr:col>102</xdr:col>
      <xdr:colOff>165100</xdr:colOff>
      <xdr:row>30</xdr:row>
      <xdr:rowOff>161108</xdr:rowOff>
    </xdr:to>
    <xdr:sp macro="" textlink="">
      <xdr:nvSpPr>
        <xdr:cNvPr id="758" name="フローチャート: 判断 757"/>
        <xdr:cNvSpPr/>
      </xdr:nvSpPr>
      <xdr:spPr>
        <a:xfrm>
          <a:off x="19494500" y="52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6185</xdr:rowOff>
    </xdr:from>
    <xdr:ext cx="378565" cy="259045"/>
    <xdr:sp macro="" textlink="">
      <xdr:nvSpPr>
        <xdr:cNvPr id="759" name="テキスト ボックス 758"/>
        <xdr:cNvSpPr txBox="1"/>
      </xdr:nvSpPr>
      <xdr:spPr>
        <a:xfrm>
          <a:off x="19356017" y="49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21953</xdr:rowOff>
    </xdr:from>
    <xdr:to>
      <xdr:col>98</xdr:col>
      <xdr:colOff>38100</xdr:colOff>
      <xdr:row>35</xdr:row>
      <xdr:rowOff>123553</xdr:rowOff>
    </xdr:to>
    <xdr:sp macro="" textlink="">
      <xdr:nvSpPr>
        <xdr:cNvPr id="760" name="フローチャート: 判断 759"/>
        <xdr:cNvSpPr/>
      </xdr:nvSpPr>
      <xdr:spPr>
        <a:xfrm>
          <a:off x="18605500" y="60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140080</xdr:rowOff>
    </xdr:from>
    <xdr:ext cx="378565" cy="259045"/>
    <xdr:sp macro="" textlink="">
      <xdr:nvSpPr>
        <xdr:cNvPr id="761" name="テキスト ボックス 760"/>
        <xdr:cNvSpPr txBox="1"/>
      </xdr:nvSpPr>
      <xdr:spPr>
        <a:xfrm>
          <a:off x="18467017" y="579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66056</xdr:rowOff>
    </xdr:from>
    <xdr:ext cx="249299" cy="259045"/>
    <xdr:sp macro="" textlink="">
      <xdr:nvSpPr>
        <xdr:cNvPr id="768" name="諸支出金該当値テキスト"/>
        <xdr:cNvSpPr txBox="1"/>
      </xdr:nvSpPr>
      <xdr:spPr>
        <a:xfrm>
          <a:off x="22212300" y="67526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5862_&#26032;&#28201;&#2784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110</v>
          </cell>
          <cell r="BX73">
            <v>105.8</v>
          </cell>
          <cell r="CF73">
            <v>94.4</v>
          </cell>
          <cell r="CN73">
            <v>76.8</v>
          </cell>
          <cell r="CV73">
            <v>72.599999999999994</v>
          </cell>
        </row>
        <row r="75">
          <cell r="BP75">
            <v>15.1</v>
          </cell>
          <cell r="BX75">
            <v>13.6</v>
          </cell>
          <cell r="CF75">
            <v>11.8</v>
          </cell>
          <cell r="CN75">
            <v>10.8</v>
          </cell>
          <cell r="CV75">
            <v>10.199999999999999</v>
          </cell>
        </row>
        <row r="77">
          <cell r="AN77" t="str">
            <v>類似団体内平均値</v>
          </cell>
          <cell r="BP77">
            <v>48.7</v>
          </cell>
          <cell r="BX77">
            <v>13.1</v>
          </cell>
          <cell r="CF77">
            <v>38.5</v>
          </cell>
          <cell r="CN77">
            <v>32.799999999999997</v>
          </cell>
          <cell r="CV77">
            <v>20.9</v>
          </cell>
        </row>
        <row r="79">
          <cell r="BP79">
            <v>10.4</v>
          </cell>
          <cell r="BX79">
            <v>8.9</v>
          </cell>
          <cell r="CF79">
            <v>9.1999999999999993</v>
          </cell>
          <cell r="CN79">
            <v>9.1</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1" t="s">
        <v>84</v>
      </c>
      <c r="X3" s="502"/>
      <c r="Y3" s="502"/>
      <c r="Z3" s="502"/>
      <c r="AA3" s="502"/>
      <c r="AB3" s="608"/>
      <c r="AC3" s="612" t="s">
        <v>85</v>
      </c>
      <c r="AD3" s="502"/>
      <c r="AE3" s="502"/>
      <c r="AF3" s="502"/>
      <c r="AG3" s="502"/>
      <c r="AH3" s="502"/>
      <c r="AI3" s="502"/>
      <c r="AJ3" s="502"/>
      <c r="AK3" s="502"/>
      <c r="AL3" s="574"/>
      <c r="AM3" s="501" t="s">
        <v>86</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87</v>
      </c>
      <c r="BO3" s="502"/>
      <c r="BP3" s="502"/>
      <c r="BQ3" s="502"/>
      <c r="BR3" s="502"/>
      <c r="BS3" s="502"/>
      <c r="BT3" s="502"/>
      <c r="BU3" s="574"/>
      <c r="BV3" s="501" t="s">
        <v>88</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89</v>
      </c>
      <c r="CU3" s="502"/>
      <c r="CV3" s="502"/>
      <c r="CW3" s="502"/>
      <c r="CX3" s="502"/>
      <c r="CY3" s="502"/>
      <c r="CZ3" s="502"/>
      <c r="DA3" s="574"/>
      <c r="DB3" s="501" t="s">
        <v>90</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91</v>
      </c>
      <c r="AZ4" s="429"/>
      <c r="BA4" s="429"/>
      <c r="BB4" s="429"/>
      <c r="BC4" s="429"/>
      <c r="BD4" s="429"/>
      <c r="BE4" s="429"/>
      <c r="BF4" s="429"/>
      <c r="BG4" s="429"/>
      <c r="BH4" s="429"/>
      <c r="BI4" s="429"/>
      <c r="BJ4" s="429"/>
      <c r="BK4" s="429"/>
      <c r="BL4" s="429"/>
      <c r="BM4" s="430"/>
      <c r="BN4" s="431">
        <v>10487731</v>
      </c>
      <c r="BO4" s="432"/>
      <c r="BP4" s="432"/>
      <c r="BQ4" s="432"/>
      <c r="BR4" s="432"/>
      <c r="BS4" s="432"/>
      <c r="BT4" s="432"/>
      <c r="BU4" s="433"/>
      <c r="BV4" s="431">
        <v>10948430</v>
      </c>
      <c r="BW4" s="432"/>
      <c r="BX4" s="432"/>
      <c r="BY4" s="432"/>
      <c r="BZ4" s="432"/>
      <c r="CA4" s="432"/>
      <c r="CB4" s="432"/>
      <c r="CC4" s="433"/>
      <c r="CD4" s="600" t="s">
        <v>92</v>
      </c>
      <c r="CE4" s="601"/>
      <c r="CF4" s="601"/>
      <c r="CG4" s="601"/>
      <c r="CH4" s="601"/>
      <c r="CI4" s="601"/>
      <c r="CJ4" s="601"/>
      <c r="CK4" s="601"/>
      <c r="CL4" s="601"/>
      <c r="CM4" s="601"/>
      <c r="CN4" s="601"/>
      <c r="CO4" s="601"/>
      <c r="CP4" s="601"/>
      <c r="CQ4" s="601"/>
      <c r="CR4" s="601"/>
      <c r="CS4" s="602"/>
      <c r="CT4" s="603">
        <v>4.4000000000000004</v>
      </c>
      <c r="CU4" s="604"/>
      <c r="CV4" s="604"/>
      <c r="CW4" s="604"/>
      <c r="CX4" s="604"/>
      <c r="CY4" s="604"/>
      <c r="CZ4" s="604"/>
      <c r="DA4" s="605"/>
      <c r="DB4" s="603">
        <v>0.4</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93</v>
      </c>
      <c r="AN5" s="410"/>
      <c r="AO5" s="410"/>
      <c r="AP5" s="410"/>
      <c r="AQ5" s="410"/>
      <c r="AR5" s="410"/>
      <c r="AS5" s="410"/>
      <c r="AT5" s="411"/>
      <c r="AU5" s="487" t="s">
        <v>94</v>
      </c>
      <c r="AV5" s="488"/>
      <c r="AW5" s="488"/>
      <c r="AX5" s="488"/>
      <c r="AY5" s="416" t="s">
        <v>95</v>
      </c>
      <c r="AZ5" s="417"/>
      <c r="BA5" s="417"/>
      <c r="BB5" s="417"/>
      <c r="BC5" s="417"/>
      <c r="BD5" s="417"/>
      <c r="BE5" s="417"/>
      <c r="BF5" s="417"/>
      <c r="BG5" s="417"/>
      <c r="BH5" s="417"/>
      <c r="BI5" s="417"/>
      <c r="BJ5" s="417"/>
      <c r="BK5" s="417"/>
      <c r="BL5" s="417"/>
      <c r="BM5" s="418"/>
      <c r="BN5" s="436">
        <v>10041584</v>
      </c>
      <c r="BO5" s="437"/>
      <c r="BP5" s="437"/>
      <c r="BQ5" s="437"/>
      <c r="BR5" s="437"/>
      <c r="BS5" s="437"/>
      <c r="BT5" s="437"/>
      <c r="BU5" s="438"/>
      <c r="BV5" s="436">
        <v>10799352</v>
      </c>
      <c r="BW5" s="437"/>
      <c r="BX5" s="437"/>
      <c r="BY5" s="437"/>
      <c r="BZ5" s="437"/>
      <c r="CA5" s="437"/>
      <c r="CB5" s="437"/>
      <c r="CC5" s="438"/>
      <c r="CD5" s="445" t="s">
        <v>96</v>
      </c>
      <c r="CE5" s="446"/>
      <c r="CF5" s="446"/>
      <c r="CG5" s="446"/>
      <c r="CH5" s="446"/>
      <c r="CI5" s="446"/>
      <c r="CJ5" s="446"/>
      <c r="CK5" s="446"/>
      <c r="CL5" s="446"/>
      <c r="CM5" s="446"/>
      <c r="CN5" s="446"/>
      <c r="CO5" s="446"/>
      <c r="CP5" s="446"/>
      <c r="CQ5" s="446"/>
      <c r="CR5" s="446"/>
      <c r="CS5" s="447"/>
      <c r="CT5" s="406">
        <v>85.3</v>
      </c>
      <c r="CU5" s="407"/>
      <c r="CV5" s="407"/>
      <c r="CW5" s="407"/>
      <c r="CX5" s="407"/>
      <c r="CY5" s="407"/>
      <c r="CZ5" s="407"/>
      <c r="DA5" s="408"/>
      <c r="DB5" s="406">
        <v>83.8</v>
      </c>
      <c r="DC5" s="407"/>
      <c r="DD5" s="407"/>
      <c r="DE5" s="407"/>
      <c r="DF5" s="407"/>
      <c r="DG5" s="407"/>
      <c r="DH5" s="407"/>
      <c r="DI5" s="408"/>
      <c r="DJ5" s="185"/>
      <c r="DK5" s="185"/>
      <c r="DL5" s="185"/>
      <c r="DM5" s="185"/>
      <c r="DN5" s="185"/>
      <c r="DO5" s="185"/>
    </row>
    <row r="6" spans="1:119" ht="18.75" customHeight="1" x14ac:dyDescent="0.15">
      <c r="A6" s="186"/>
      <c r="B6" s="580" t="s">
        <v>97</v>
      </c>
      <c r="C6" s="452"/>
      <c r="D6" s="452"/>
      <c r="E6" s="581"/>
      <c r="F6" s="581"/>
      <c r="G6" s="581"/>
      <c r="H6" s="581"/>
      <c r="I6" s="581"/>
      <c r="J6" s="581"/>
      <c r="K6" s="581"/>
      <c r="L6" s="581" t="s">
        <v>98</v>
      </c>
      <c r="M6" s="581"/>
      <c r="N6" s="581"/>
      <c r="O6" s="581"/>
      <c r="P6" s="581"/>
      <c r="Q6" s="581"/>
      <c r="R6" s="479"/>
      <c r="S6" s="479"/>
      <c r="T6" s="479"/>
      <c r="U6" s="479"/>
      <c r="V6" s="587"/>
      <c r="W6" s="518" t="s">
        <v>99</v>
      </c>
      <c r="X6" s="451"/>
      <c r="Y6" s="451"/>
      <c r="Z6" s="451"/>
      <c r="AA6" s="451"/>
      <c r="AB6" s="452"/>
      <c r="AC6" s="592" t="s">
        <v>100</v>
      </c>
      <c r="AD6" s="593"/>
      <c r="AE6" s="593"/>
      <c r="AF6" s="593"/>
      <c r="AG6" s="593"/>
      <c r="AH6" s="593"/>
      <c r="AI6" s="593"/>
      <c r="AJ6" s="593"/>
      <c r="AK6" s="593"/>
      <c r="AL6" s="594"/>
      <c r="AM6" s="507" t="s">
        <v>101</v>
      </c>
      <c r="AN6" s="410"/>
      <c r="AO6" s="410"/>
      <c r="AP6" s="410"/>
      <c r="AQ6" s="410"/>
      <c r="AR6" s="410"/>
      <c r="AS6" s="410"/>
      <c r="AT6" s="411"/>
      <c r="AU6" s="487" t="s">
        <v>94</v>
      </c>
      <c r="AV6" s="488"/>
      <c r="AW6" s="488"/>
      <c r="AX6" s="488"/>
      <c r="AY6" s="416" t="s">
        <v>102</v>
      </c>
      <c r="AZ6" s="417"/>
      <c r="BA6" s="417"/>
      <c r="BB6" s="417"/>
      <c r="BC6" s="417"/>
      <c r="BD6" s="417"/>
      <c r="BE6" s="417"/>
      <c r="BF6" s="417"/>
      <c r="BG6" s="417"/>
      <c r="BH6" s="417"/>
      <c r="BI6" s="417"/>
      <c r="BJ6" s="417"/>
      <c r="BK6" s="417"/>
      <c r="BL6" s="417"/>
      <c r="BM6" s="418"/>
      <c r="BN6" s="436">
        <v>446147</v>
      </c>
      <c r="BO6" s="437"/>
      <c r="BP6" s="437"/>
      <c r="BQ6" s="437"/>
      <c r="BR6" s="437"/>
      <c r="BS6" s="437"/>
      <c r="BT6" s="437"/>
      <c r="BU6" s="438"/>
      <c r="BV6" s="436">
        <v>149078</v>
      </c>
      <c r="BW6" s="437"/>
      <c r="BX6" s="437"/>
      <c r="BY6" s="437"/>
      <c r="BZ6" s="437"/>
      <c r="CA6" s="437"/>
      <c r="CB6" s="437"/>
      <c r="CC6" s="438"/>
      <c r="CD6" s="445" t="s">
        <v>103</v>
      </c>
      <c r="CE6" s="446"/>
      <c r="CF6" s="446"/>
      <c r="CG6" s="446"/>
      <c r="CH6" s="446"/>
      <c r="CI6" s="446"/>
      <c r="CJ6" s="446"/>
      <c r="CK6" s="446"/>
      <c r="CL6" s="446"/>
      <c r="CM6" s="446"/>
      <c r="CN6" s="446"/>
      <c r="CO6" s="446"/>
      <c r="CP6" s="446"/>
      <c r="CQ6" s="446"/>
      <c r="CR6" s="446"/>
      <c r="CS6" s="447"/>
      <c r="CT6" s="577">
        <v>89</v>
      </c>
      <c r="CU6" s="578"/>
      <c r="CV6" s="578"/>
      <c r="CW6" s="578"/>
      <c r="CX6" s="578"/>
      <c r="CY6" s="578"/>
      <c r="CZ6" s="578"/>
      <c r="DA6" s="579"/>
      <c r="DB6" s="577">
        <v>87.5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104</v>
      </c>
      <c r="AN7" s="410"/>
      <c r="AO7" s="410"/>
      <c r="AP7" s="410"/>
      <c r="AQ7" s="410"/>
      <c r="AR7" s="410"/>
      <c r="AS7" s="410"/>
      <c r="AT7" s="411"/>
      <c r="AU7" s="487" t="s">
        <v>105</v>
      </c>
      <c r="AV7" s="488"/>
      <c r="AW7" s="488"/>
      <c r="AX7" s="488"/>
      <c r="AY7" s="416" t="s">
        <v>106</v>
      </c>
      <c r="AZ7" s="417"/>
      <c r="BA7" s="417"/>
      <c r="BB7" s="417"/>
      <c r="BC7" s="417"/>
      <c r="BD7" s="417"/>
      <c r="BE7" s="417"/>
      <c r="BF7" s="417"/>
      <c r="BG7" s="417"/>
      <c r="BH7" s="417"/>
      <c r="BI7" s="417"/>
      <c r="BJ7" s="417"/>
      <c r="BK7" s="417"/>
      <c r="BL7" s="417"/>
      <c r="BM7" s="418"/>
      <c r="BN7" s="436">
        <v>173643</v>
      </c>
      <c r="BO7" s="437"/>
      <c r="BP7" s="437"/>
      <c r="BQ7" s="437"/>
      <c r="BR7" s="437"/>
      <c r="BS7" s="437"/>
      <c r="BT7" s="437"/>
      <c r="BU7" s="438"/>
      <c r="BV7" s="436">
        <v>124338</v>
      </c>
      <c r="BW7" s="437"/>
      <c r="BX7" s="437"/>
      <c r="BY7" s="437"/>
      <c r="BZ7" s="437"/>
      <c r="CA7" s="437"/>
      <c r="CB7" s="437"/>
      <c r="CC7" s="438"/>
      <c r="CD7" s="445" t="s">
        <v>107</v>
      </c>
      <c r="CE7" s="446"/>
      <c r="CF7" s="446"/>
      <c r="CG7" s="446"/>
      <c r="CH7" s="446"/>
      <c r="CI7" s="446"/>
      <c r="CJ7" s="446"/>
      <c r="CK7" s="446"/>
      <c r="CL7" s="446"/>
      <c r="CM7" s="446"/>
      <c r="CN7" s="446"/>
      <c r="CO7" s="446"/>
      <c r="CP7" s="446"/>
      <c r="CQ7" s="446"/>
      <c r="CR7" s="446"/>
      <c r="CS7" s="447"/>
      <c r="CT7" s="436">
        <v>6200758</v>
      </c>
      <c r="CU7" s="437"/>
      <c r="CV7" s="437"/>
      <c r="CW7" s="437"/>
      <c r="CX7" s="437"/>
      <c r="CY7" s="437"/>
      <c r="CZ7" s="437"/>
      <c r="DA7" s="438"/>
      <c r="DB7" s="436">
        <v>6272466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108</v>
      </c>
      <c r="AN8" s="410"/>
      <c r="AO8" s="410"/>
      <c r="AP8" s="410"/>
      <c r="AQ8" s="410"/>
      <c r="AR8" s="410"/>
      <c r="AS8" s="410"/>
      <c r="AT8" s="411"/>
      <c r="AU8" s="487" t="s">
        <v>109</v>
      </c>
      <c r="AV8" s="488"/>
      <c r="AW8" s="488"/>
      <c r="AX8" s="488"/>
      <c r="AY8" s="416" t="s">
        <v>110</v>
      </c>
      <c r="AZ8" s="417"/>
      <c r="BA8" s="417"/>
      <c r="BB8" s="417"/>
      <c r="BC8" s="417"/>
      <c r="BD8" s="417"/>
      <c r="BE8" s="417"/>
      <c r="BF8" s="417"/>
      <c r="BG8" s="417"/>
      <c r="BH8" s="417"/>
      <c r="BI8" s="417"/>
      <c r="BJ8" s="417"/>
      <c r="BK8" s="417"/>
      <c r="BL8" s="417"/>
      <c r="BM8" s="418"/>
      <c r="BN8" s="436">
        <v>272504</v>
      </c>
      <c r="BO8" s="437"/>
      <c r="BP8" s="437"/>
      <c r="BQ8" s="437"/>
      <c r="BR8" s="437"/>
      <c r="BS8" s="437"/>
      <c r="BT8" s="437"/>
      <c r="BU8" s="438"/>
      <c r="BV8" s="436">
        <v>24740</v>
      </c>
      <c r="BW8" s="437"/>
      <c r="BX8" s="437"/>
      <c r="BY8" s="437"/>
      <c r="BZ8" s="437"/>
      <c r="CA8" s="437"/>
      <c r="CB8" s="437"/>
      <c r="CC8" s="438"/>
      <c r="CD8" s="445" t="s">
        <v>111</v>
      </c>
      <c r="CE8" s="446"/>
      <c r="CF8" s="446"/>
      <c r="CG8" s="446"/>
      <c r="CH8" s="446"/>
      <c r="CI8" s="446"/>
      <c r="CJ8" s="446"/>
      <c r="CK8" s="446"/>
      <c r="CL8" s="446"/>
      <c r="CM8" s="446"/>
      <c r="CN8" s="446"/>
      <c r="CO8" s="446"/>
      <c r="CP8" s="446"/>
      <c r="CQ8" s="446"/>
      <c r="CR8" s="446"/>
      <c r="CS8" s="447"/>
      <c r="CT8" s="542">
        <v>0.25</v>
      </c>
      <c r="CU8" s="543"/>
      <c r="CV8" s="543"/>
      <c r="CW8" s="543"/>
      <c r="CX8" s="543"/>
      <c r="CY8" s="543"/>
      <c r="CZ8" s="543"/>
      <c r="DA8" s="544"/>
      <c r="DB8" s="542">
        <v>0.26</v>
      </c>
      <c r="DC8" s="543"/>
      <c r="DD8" s="543"/>
      <c r="DE8" s="543"/>
      <c r="DF8" s="543"/>
      <c r="DG8" s="543"/>
      <c r="DH8" s="543"/>
      <c r="DI8" s="544"/>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14819</v>
      </c>
      <c r="S9" s="572"/>
      <c r="T9" s="572"/>
      <c r="U9" s="572"/>
      <c r="V9" s="573"/>
      <c r="W9" s="501" t="s">
        <v>114</v>
      </c>
      <c r="X9" s="502"/>
      <c r="Y9" s="502"/>
      <c r="Z9" s="502"/>
      <c r="AA9" s="502"/>
      <c r="AB9" s="502"/>
      <c r="AC9" s="502"/>
      <c r="AD9" s="502"/>
      <c r="AE9" s="502"/>
      <c r="AF9" s="502"/>
      <c r="AG9" s="502"/>
      <c r="AH9" s="502"/>
      <c r="AI9" s="502"/>
      <c r="AJ9" s="502"/>
      <c r="AK9" s="502"/>
      <c r="AL9" s="574"/>
      <c r="AM9" s="507" t="s">
        <v>115</v>
      </c>
      <c r="AN9" s="410"/>
      <c r="AO9" s="410"/>
      <c r="AP9" s="410"/>
      <c r="AQ9" s="410"/>
      <c r="AR9" s="410"/>
      <c r="AS9" s="410"/>
      <c r="AT9" s="411"/>
      <c r="AU9" s="487" t="s">
        <v>116</v>
      </c>
      <c r="AV9" s="488"/>
      <c r="AW9" s="488"/>
      <c r="AX9" s="488"/>
      <c r="AY9" s="416" t="s">
        <v>117</v>
      </c>
      <c r="AZ9" s="417"/>
      <c r="BA9" s="417"/>
      <c r="BB9" s="417"/>
      <c r="BC9" s="417"/>
      <c r="BD9" s="417"/>
      <c r="BE9" s="417"/>
      <c r="BF9" s="417"/>
      <c r="BG9" s="417"/>
      <c r="BH9" s="417"/>
      <c r="BI9" s="417"/>
      <c r="BJ9" s="417"/>
      <c r="BK9" s="417"/>
      <c r="BL9" s="417"/>
      <c r="BM9" s="418"/>
      <c r="BN9" s="436">
        <v>247764</v>
      </c>
      <c r="BO9" s="437"/>
      <c r="BP9" s="437"/>
      <c r="BQ9" s="437"/>
      <c r="BR9" s="437"/>
      <c r="BS9" s="437"/>
      <c r="BT9" s="437"/>
      <c r="BU9" s="438"/>
      <c r="BV9" s="436">
        <v>-492061</v>
      </c>
      <c r="BW9" s="437"/>
      <c r="BX9" s="437"/>
      <c r="BY9" s="437"/>
      <c r="BZ9" s="437"/>
      <c r="CA9" s="437"/>
      <c r="CB9" s="437"/>
      <c r="CC9" s="438"/>
      <c r="CD9" s="445" t="s">
        <v>118</v>
      </c>
      <c r="CE9" s="446"/>
      <c r="CF9" s="446"/>
      <c r="CG9" s="446"/>
      <c r="CH9" s="446"/>
      <c r="CI9" s="446"/>
      <c r="CJ9" s="446"/>
      <c r="CK9" s="446"/>
      <c r="CL9" s="446"/>
      <c r="CM9" s="446"/>
      <c r="CN9" s="446"/>
      <c r="CO9" s="446"/>
      <c r="CP9" s="446"/>
      <c r="CQ9" s="446"/>
      <c r="CR9" s="446"/>
      <c r="CS9" s="447"/>
      <c r="CT9" s="406">
        <v>17.899999999999999</v>
      </c>
      <c r="CU9" s="407"/>
      <c r="CV9" s="407"/>
      <c r="CW9" s="407"/>
      <c r="CX9" s="407"/>
      <c r="CY9" s="407"/>
      <c r="CZ9" s="407"/>
      <c r="DA9" s="408"/>
      <c r="DB9" s="406">
        <v>17.899999999999999</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119</v>
      </c>
      <c r="M10" s="410"/>
      <c r="N10" s="410"/>
      <c r="O10" s="410"/>
      <c r="P10" s="410"/>
      <c r="Q10" s="411"/>
      <c r="R10" s="412">
        <v>16004</v>
      </c>
      <c r="S10" s="413"/>
      <c r="T10" s="413"/>
      <c r="U10" s="413"/>
      <c r="V10" s="415"/>
      <c r="W10" s="575"/>
      <c r="X10" s="389"/>
      <c r="Y10" s="389"/>
      <c r="Z10" s="389"/>
      <c r="AA10" s="389"/>
      <c r="AB10" s="389"/>
      <c r="AC10" s="389"/>
      <c r="AD10" s="389"/>
      <c r="AE10" s="389"/>
      <c r="AF10" s="389"/>
      <c r="AG10" s="389"/>
      <c r="AH10" s="389"/>
      <c r="AI10" s="389"/>
      <c r="AJ10" s="389"/>
      <c r="AK10" s="389"/>
      <c r="AL10" s="576"/>
      <c r="AM10" s="507" t="s">
        <v>120</v>
      </c>
      <c r="AN10" s="410"/>
      <c r="AO10" s="410"/>
      <c r="AP10" s="410"/>
      <c r="AQ10" s="410"/>
      <c r="AR10" s="410"/>
      <c r="AS10" s="410"/>
      <c r="AT10" s="411"/>
      <c r="AU10" s="487" t="s">
        <v>121</v>
      </c>
      <c r="AV10" s="488"/>
      <c r="AW10" s="488"/>
      <c r="AX10" s="488"/>
      <c r="AY10" s="416" t="s">
        <v>122</v>
      </c>
      <c r="AZ10" s="417"/>
      <c r="BA10" s="417"/>
      <c r="BB10" s="417"/>
      <c r="BC10" s="417"/>
      <c r="BD10" s="417"/>
      <c r="BE10" s="417"/>
      <c r="BF10" s="417"/>
      <c r="BG10" s="417"/>
      <c r="BH10" s="417"/>
      <c r="BI10" s="417"/>
      <c r="BJ10" s="417"/>
      <c r="BK10" s="417"/>
      <c r="BL10" s="417"/>
      <c r="BM10" s="418"/>
      <c r="BN10" s="436">
        <v>1547</v>
      </c>
      <c r="BO10" s="437"/>
      <c r="BP10" s="437"/>
      <c r="BQ10" s="437"/>
      <c r="BR10" s="437"/>
      <c r="BS10" s="437"/>
      <c r="BT10" s="437"/>
      <c r="BU10" s="438"/>
      <c r="BV10" s="436">
        <v>2239</v>
      </c>
      <c r="BW10" s="437"/>
      <c r="BX10" s="437"/>
      <c r="BY10" s="437"/>
      <c r="BZ10" s="437"/>
      <c r="CA10" s="437"/>
      <c r="CB10" s="437"/>
      <c r="CC10" s="43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124</v>
      </c>
      <c r="M11" s="392"/>
      <c r="N11" s="392"/>
      <c r="O11" s="392"/>
      <c r="P11" s="392"/>
      <c r="Q11" s="393"/>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507" t="s">
        <v>126</v>
      </c>
      <c r="AN11" s="410"/>
      <c r="AO11" s="410"/>
      <c r="AP11" s="410"/>
      <c r="AQ11" s="410"/>
      <c r="AR11" s="410"/>
      <c r="AS11" s="410"/>
      <c r="AT11" s="411"/>
      <c r="AU11" s="487" t="s">
        <v>121</v>
      </c>
      <c r="AV11" s="488"/>
      <c r="AW11" s="488"/>
      <c r="AX11" s="488"/>
      <c r="AY11" s="416" t="s">
        <v>127</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128</v>
      </c>
      <c r="CE11" s="446"/>
      <c r="CF11" s="446"/>
      <c r="CG11" s="446"/>
      <c r="CH11" s="446"/>
      <c r="CI11" s="446"/>
      <c r="CJ11" s="446"/>
      <c r="CK11" s="446"/>
      <c r="CL11" s="446"/>
      <c r="CM11" s="446"/>
      <c r="CN11" s="446"/>
      <c r="CO11" s="446"/>
      <c r="CP11" s="446"/>
      <c r="CQ11" s="446"/>
      <c r="CR11" s="446"/>
      <c r="CS11" s="447"/>
      <c r="CT11" s="542" t="s">
        <v>129</v>
      </c>
      <c r="CU11" s="543"/>
      <c r="CV11" s="543"/>
      <c r="CW11" s="543"/>
      <c r="CX11" s="543"/>
      <c r="CY11" s="543"/>
      <c r="CZ11" s="543"/>
      <c r="DA11" s="544"/>
      <c r="DB11" s="542" t="s">
        <v>130</v>
      </c>
      <c r="DC11" s="543"/>
      <c r="DD11" s="543"/>
      <c r="DE11" s="543"/>
      <c r="DF11" s="543"/>
      <c r="DG11" s="543"/>
      <c r="DH11" s="543"/>
      <c r="DI11" s="544"/>
      <c r="DJ11" s="185"/>
      <c r="DK11" s="185"/>
      <c r="DL11" s="185"/>
      <c r="DM11" s="185"/>
      <c r="DN11" s="185"/>
      <c r="DO11" s="185"/>
    </row>
    <row r="12" spans="1:119" ht="18.75" customHeight="1" x14ac:dyDescent="0.15">
      <c r="A12" s="186"/>
      <c r="B12" s="545" t="s">
        <v>131</v>
      </c>
      <c r="C12" s="546"/>
      <c r="D12" s="546"/>
      <c r="E12" s="546"/>
      <c r="F12" s="546"/>
      <c r="G12" s="546"/>
      <c r="H12" s="546"/>
      <c r="I12" s="546"/>
      <c r="J12" s="546"/>
      <c r="K12" s="547"/>
      <c r="L12" s="554" t="s">
        <v>132</v>
      </c>
      <c r="M12" s="555"/>
      <c r="N12" s="555"/>
      <c r="O12" s="555"/>
      <c r="P12" s="555"/>
      <c r="Q12" s="556"/>
      <c r="R12" s="557">
        <v>14587</v>
      </c>
      <c r="S12" s="558"/>
      <c r="T12" s="558"/>
      <c r="U12" s="558"/>
      <c r="V12" s="559"/>
      <c r="W12" s="560" t="s">
        <v>1</v>
      </c>
      <c r="X12" s="488"/>
      <c r="Y12" s="488"/>
      <c r="Z12" s="488"/>
      <c r="AA12" s="488"/>
      <c r="AB12" s="561"/>
      <c r="AC12" s="487" t="s">
        <v>133</v>
      </c>
      <c r="AD12" s="488"/>
      <c r="AE12" s="488"/>
      <c r="AF12" s="488"/>
      <c r="AG12" s="561"/>
      <c r="AH12" s="487" t="s">
        <v>134</v>
      </c>
      <c r="AI12" s="488"/>
      <c r="AJ12" s="488"/>
      <c r="AK12" s="488"/>
      <c r="AL12" s="562"/>
      <c r="AM12" s="507" t="s">
        <v>135</v>
      </c>
      <c r="AN12" s="410"/>
      <c r="AO12" s="410"/>
      <c r="AP12" s="410"/>
      <c r="AQ12" s="410"/>
      <c r="AR12" s="410"/>
      <c r="AS12" s="410"/>
      <c r="AT12" s="411"/>
      <c r="AU12" s="487" t="s">
        <v>136</v>
      </c>
      <c r="AV12" s="488"/>
      <c r="AW12" s="488"/>
      <c r="AX12" s="488"/>
      <c r="AY12" s="416" t="s">
        <v>137</v>
      </c>
      <c r="AZ12" s="417"/>
      <c r="BA12" s="417"/>
      <c r="BB12" s="417"/>
      <c r="BC12" s="417"/>
      <c r="BD12" s="417"/>
      <c r="BE12" s="417"/>
      <c r="BF12" s="417"/>
      <c r="BG12" s="417"/>
      <c r="BH12" s="417"/>
      <c r="BI12" s="417"/>
      <c r="BJ12" s="417"/>
      <c r="BK12" s="417"/>
      <c r="BL12" s="417"/>
      <c r="BM12" s="418"/>
      <c r="BN12" s="436">
        <v>193000</v>
      </c>
      <c r="BO12" s="437"/>
      <c r="BP12" s="437"/>
      <c r="BQ12" s="437"/>
      <c r="BR12" s="437"/>
      <c r="BS12" s="437"/>
      <c r="BT12" s="437"/>
      <c r="BU12" s="438"/>
      <c r="BV12" s="436">
        <v>163000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140</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141</v>
      </c>
      <c r="N13" s="531"/>
      <c r="O13" s="531"/>
      <c r="P13" s="531"/>
      <c r="Q13" s="532"/>
      <c r="R13" s="533">
        <v>14458</v>
      </c>
      <c r="S13" s="534"/>
      <c r="T13" s="534"/>
      <c r="U13" s="534"/>
      <c r="V13" s="535"/>
      <c r="W13" s="518" t="s">
        <v>142</v>
      </c>
      <c r="X13" s="451"/>
      <c r="Y13" s="451"/>
      <c r="Z13" s="451"/>
      <c r="AA13" s="451"/>
      <c r="AB13" s="452"/>
      <c r="AC13" s="412">
        <v>1184</v>
      </c>
      <c r="AD13" s="413"/>
      <c r="AE13" s="413"/>
      <c r="AF13" s="413"/>
      <c r="AG13" s="414"/>
      <c r="AH13" s="412">
        <v>958</v>
      </c>
      <c r="AI13" s="413"/>
      <c r="AJ13" s="413"/>
      <c r="AK13" s="413"/>
      <c r="AL13" s="415"/>
      <c r="AM13" s="507" t="s">
        <v>143</v>
      </c>
      <c r="AN13" s="410"/>
      <c r="AO13" s="410"/>
      <c r="AP13" s="410"/>
      <c r="AQ13" s="410"/>
      <c r="AR13" s="410"/>
      <c r="AS13" s="410"/>
      <c r="AT13" s="411"/>
      <c r="AU13" s="487" t="s">
        <v>144</v>
      </c>
      <c r="AV13" s="488"/>
      <c r="AW13" s="488"/>
      <c r="AX13" s="488"/>
      <c r="AY13" s="416" t="s">
        <v>145</v>
      </c>
      <c r="AZ13" s="417"/>
      <c r="BA13" s="417"/>
      <c r="BB13" s="417"/>
      <c r="BC13" s="417"/>
      <c r="BD13" s="417"/>
      <c r="BE13" s="417"/>
      <c r="BF13" s="417"/>
      <c r="BG13" s="417"/>
      <c r="BH13" s="417"/>
      <c r="BI13" s="417"/>
      <c r="BJ13" s="417"/>
      <c r="BK13" s="417"/>
      <c r="BL13" s="417"/>
      <c r="BM13" s="418"/>
      <c r="BN13" s="436">
        <v>56311</v>
      </c>
      <c r="BO13" s="437"/>
      <c r="BP13" s="437"/>
      <c r="BQ13" s="437"/>
      <c r="BR13" s="437"/>
      <c r="BS13" s="437"/>
      <c r="BT13" s="437"/>
      <c r="BU13" s="438"/>
      <c r="BV13" s="436">
        <v>-652822</v>
      </c>
      <c r="BW13" s="437"/>
      <c r="BX13" s="437"/>
      <c r="BY13" s="437"/>
      <c r="BZ13" s="437"/>
      <c r="CA13" s="437"/>
      <c r="CB13" s="437"/>
      <c r="CC13" s="438"/>
      <c r="CD13" s="445" t="s">
        <v>146</v>
      </c>
      <c r="CE13" s="446"/>
      <c r="CF13" s="446"/>
      <c r="CG13" s="446"/>
      <c r="CH13" s="446"/>
      <c r="CI13" s="446"/>
      <c r="CJ13" s="446"/>
      <c r="CK13" s="446"/>
      <c r="CL13" s="446"/>
      <c r="CM13" s="446"/>
      <c r="CN13" s="446"/>
      <c r="CO13" s="446"/>
      <c r="CP13" s="446"/>
      <c r="CQ13" s="446"/>
      <c r="CR13" s="446"/>
      <c r="CS13" s="447"/>
      <c r="CT13" s="406">
        <v>10.199999999999999</v>
      </c>
      <c r="CU13" s="407"/>
      <c r="CV13" s="407"/>
      <c r="CW13" s="407"/>
      <c r="CX13" s="407"/>
      <c r="CY13" s="407"/>
      <c r="CZ13" s="407"/>
      <c r="DA13" s="408"/>
      <c r="DB13" s="406">
        <v>10.8</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147</v>
      </c>
      <c r="M14" s="540"/>
      <c r="N14" s="540"/>
      <c r="O14" s="540"/>
      <c r="P14" s="540"/>
      <c r="Q14" s="541"/>
      <c r="R14" s="533">
        <v>14866</v>
      </c>
      <c r="S14" s="534"/>
      <c r="T14" s="534"/>
      <c r="U14" s="534"/>
      <c r="V14" s="535"/>
      <c r="W14" s="536"/>
      <c r="X14" s="454"/>
      <c r="Y14" s="454"/>
      <c r="Z14" s="454"/>
      <c r="AA14" s="454"/>
      <c r="AB14" s="455"/>
      <c r="AC14" s="526">
        <v>16</v>
      </c>
      <c r="AD14" s="527"/>
      <c r="AE14" s="527"/>
      <c r="AF14" s="527"/>
      <c r="AG14" s="528"/>
      <c r="AH14" s="526">
        <v>13.5</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148</v>
      </c>
      <c r="CE14" s="443"/>
      <c r="CF14" s="443"/>
      <c r="CG14" s="443"/>
      <c r="CH14" s="443"/>
      <c r="CI14" s="443"/>
      <c r="CJ14" s="443"/>
      <c r="CK14" s="443"/>
      <c r="CL14" s="443"/>
      <c r="CM14" s="443"/>
      <c r="CN14" s="443"/>
      <c r="CO14" s="443"/>
      <c r="CP14" s="443"/>
      <c r="CQ14" s="443"/>
      <c r="CR14" s="443"/>
      <c r="CS14" s="444"/>
      <c r="CT14" s="537">
        <v>72.599999999999994</v>
      </c>
      <c r="CU14" s="538"/>
      <c r="CV14" s="538"/>
      <c r="CW14" s="538"/>
      <c r="CX14" s="538"/>
      <c r="CY14" s="538"/>
      <c r="CZ14" s="538"/>
      <c r="DA14" s="539"/>
      <c r="DB14" s="537">
        <v>76.8</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149</v>
      </c>
      <c r="N15" s="531"/>
      <c r="O15" s="531"/>
      <c r="P15" s="531"/>
      <c r="Q15" s="532"/>
      <c r="R15" s="533">
        <v>14749</v>
      </c>
      <c r="S15" s="534"/>
      <c r="T15" s="534"/>
      <c r="U15" s="534"/>
      <c r="V15" s="535"/>
      <c r="W15" s="518" t="s">
        <v>150</v>
      </c>
      <c r="X15" s="451"/>
      <c r="Y15" s="451"/>
      <c r="Z15" s="451"/>
      <c r="AA15" s="451"/>
      <c r="AB15" s="452"/>
      <c r="AC15" s="412">
        <v>1782</v>
      </c>
      <c r="AD15" s="413"/>
      <c r="AE15" s="413"/>
      <c r="AF15" s="413"/>
      <c r="AG15" s="414"/>
      <c r="AH15" s="412">
        <v>1713</v>
      </c>
      <c r="AI15" s="413"/>
      <c r="AJ15" s="413"/>
      <c r="AK15" s="413"/>
      <c r="AL15" s="415"/>
      <c r="AM15" s="507"/>
      <c r="AN15" s="410"/>
      <c r="AO15" s="410"/>
      <c r="AP15" s="410"/>
      <c r="AQ15" s="410"/>
      <c r="AR15" s="410"/>
      <c r="AS15" s="410"/>
      <c r="AT15" s="411"/>
      <c r="AU15" s="487"/>
      <c r="AV15" s="488"/>
      <c r="AW15" s="488"/>
      <c r="AX15" s="488"/>
      <c r="AY15" s="428" t="s">
        <v>151</v>
      </c>
      <c r="AZ15" s="429"/>
      <c r="BA15" s="429"/>
      <c r="BB15" s="429"/>
      <c r="BC15" s="429"/>
      <c r="BD15" s="429"/>
      <c r="BE15" s="429"/>
      <c r="BF15" s="429"/>
      <c r="BG15" s="429"/>
      <c r="BH15" s="429"/>
      <c r="BI15" s="429"/>
      <c r="BJ15" s="429"/>
      <c r="BK15" s="429"/>
      <c r="BL15" s="429"/>
      <c r="BM15" s="430"/>
      <c r="BN15" s="431">
        <v>1379582</v>
      </c>
      <c r="BO15" s="432"/>
      <c r="BP15" s="432"/>
      <c r="BQ15" s="432"/>
      <c r="BR15" s="432"/>
      <c r="BS15" s="432"/>
      <c r="BT15" s="432"/>
      <c r="BU15" s="433"/>
      <c r="BV15" s="431">
        <v>1365766</v>
      </c>
      <c r="BW15" s="432"/>
      <c r="BX15" s="432"/>
      <c r="BY15" s="432"/>
      <c r="BZ15" s="432"/>
      <c r="CA15" s="432"/>
      <c r="CB15" s="432"/>
      <c r="CC15" s="433"/>
      <c r="CD15" s="520" t="s">
        <v>152</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153</v>
      </c>
      <c r="M16" s="524"/>
      <c r="N16" s="524"/>
      <c r="O16" s="524"/>
      <c r="P16" s="524"/>
      <c r="Q16" s="525"/>
      <c r="R16" s="515" t="s">
        <v>154</v>
      </c>
      <c r="S16" s="516"/>
      <c r="T16" s="516"/>
      <c r="U16" s="516"/>
      <c r="V16" s="517"/>
      <c r="W16" s="536"/>
      <c r="X16" s="454"/>
      <c r="Y16" s="454"/>
      <c r="Z16" s="454"/>
      <c r="AA16" s="454"/>
      <c r="AB16" s="455"/>
      <c r="AC16" s="526">
        <v>24.1</v>
      </c>
      <c r="AD16" s="527"/>
      <c r="AE16" s="527"/>
      <c r="AF16" s="527"/>
      <c r="AG16" s="528"/>
      <c r="AH16" s="526">
        <v>24.1</v>
      </c>
      <c r="AI16" s="527"/>
      <c r="AJ16" s="527"/>
      <c r="AK16" s="527"/>
      <c r="AL16" s="529"/>
      <c r="AM16" s="507"/>
      <c r="AN16" s="410"/>
      <c r="AO16" s="410"/>
      <c r="AP16" s="410"/>
      <c r="AQ16" s="410"/>
      <c r="AR16" s="410"/>
      <c r="AS16" s="410"/>
      <c r="AT16" s="411"/>
      <c r="AU16" s="487"/>
      <c r="AV16" s="488"/>
      <c r="AW16" s="488"/>
      <c r="AX16" s="488"/>
      <c r="AY16" s="416" t="s">
        <v>155</v>
      </c>
      <c r="AZ16" s="417"/>
      <c r="BA16" s="417"/>
      <c r="BB16" s="417"/>
      <c r="BC16" s="417"/>
      <c r="BD16" s="417"/>
      <c r="BE16" s="417"/>
      <c r="BF16" s="417"/>
      <c r="BG16" s="417"/>
      <c r="BH16" s="417"/>
      <c r="BI16" s="417"/>
      <c r="BJ16" s="417"/>
      <c r="BK16" s="417"/>
      <c r="BL16" s="417"/>
      <c r="BM16" s="418"/>
      <c r="BN16" s="436">
        <v>5428599</v>
      </c>
      <c r="BO16" s="437"/>
      <c r="BP16" s="437"/>
      <c r="BQ16" s="437"/>
      <c r="BR16" s="437"/>
      <c r="BS16" s="437"/>
      <c r="BT16" s="437"/>
      <c r="BU16" s="438"/>
      <c r="BV16" s="436">
        <v>5439176</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156</v>
      </c>
      <c r="N17" s="513"/>
      <c r="O17" s="513"/>
      <c r="P17" s="513"/>
      <c r="Q17" s="514"/>
      <c r="R17" s="515" t="s">
        <v>157</v>
      </c>
      <c r="S17" s="516"/>
      <c r="T17" s="516"/>
      <c r="U17" s="516"/>
      <c r="V17" s="517"/>
      <c r="W17" s="518" t="s">
        <v>158</v>
      </c>
      <c r="X17" s="451"/>
      <c r="Y17" s="451"/>
      <c r="Z17" s="451"/>
      <c r="AA17" s="451"/>
      <c r="AB17" s="452"/>
      <c r="AC17" s="412">
        <v>4421</v>
      </c>
      <c r="AD17" s="413"/>
      <c r="AE17" s="413"/>
      <c r="AF17" s="413"/>
      <c r="AG17" s="414"/>
      <c r="AH17" s="412">
        <v>4450</v>
      </c>
      <c r="AI17" s="413"/>
      <c r="AJ17" s="413"/>
      <c r="AK17" s="413"/>
      <c r="AL17" s="415"/>
      <c r="AM17" s="507"/>
      <c r="AN17" s="410"/>
      <c r="AO17" s="410"/>
      <c r="AP17" s="410"/>
      <c r="AQ17" s="410"/>
      <c r="AR17" s="410"/>
      <c r="AS17" s="410"/>
      <c r="AT17" s="411"/>
      <c r="AU17" s="487"/>
      <c r="AV17" s="488"/>
      <c r="AW17" s="488"/>
      <c r="AX17" s="488"/>
      <c r="AY17" s="416" t="s">
        <v>159</v>
      </c>
      <c r="AZ17" s="417"/>
      <c r="BA17" s="417"/>
      <c r="BB17" s="417"/>
      <c r="BC17" s="417"/>
      <c r="BD17" s="417"/>
      <c r="BE17" s="417"/>
      <c r="BF17" s="417"/>
      <c r="BG17" s="417"/>
      <c r="BH17" s="417"/>
      <c r="BI17" s="417"/>
      <c r="BJ17" s="417"/>
      <c r="BK17" s="417"/>
      <c r="BL17" s="417"/>
      <c r="BM17" s="418"/>
      <c r="BN17" s="436">
        <v>1745619</v>
      </c>
      <c r="BO17" s="437"/>
      <c r="BP17" s="437"/>
      <c r="BQ17" s="437"/>
      <c r="BR17" s="437"/>
      <c r="BS17" s="437"/>
      <c r="BT17" s="437"/>
      <c r="BU17" s="438"/>
      <c r="BV17" s="436">
        <v>1725917</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508">
        <v>241.01</v>
      </c>
      <c r="M18" s="508"/>
      <c r="N18" s="508"/>
      <c r="O18" s="508"/>
      <c r="P18" s="508"/>
      <c r="Q18" s="508"/>
      <c r="R18" s="509"/>
      <c r="S18" s="509"/>
      <c r="T18" s="509"/>
      <c r="U18" s="509"/>
      <c r="V18" s="510"/>
      <c r="W18" s="503"/>
      <c r="X18" s="504"/>
      <c r="Y18" s="504"/>
      <c r="Z18" s="504"/>
      <c r="AA18" s="504"/>
      <c r="AB18" s="519"/>
      <c r="AC18" s="400">
        <v>59.8</v>
      </c>
      <c r="AD18" s="401"/>
      <c r="AE18" s="401"/>
      <c r="AF18" s="401"/>
      <c r="AG18" s="511"/>
      <c r="AH18" s="400">
        <v>62.5</v>
      </c>
      <c r="AI18" s="401"/>
      <c r="AJ18" s="401"/>
      <c r="AK18" s="401"/>
      <c r="AL18" s="402"/>
      <c r="AM18" s="507"/>
      <c r="AN18" s="410"/>
      <c r="AO18" s="410"/>
      <c r="AP18" s="410"/>
      <c r="AQ18" s="410"/>
      <c r="AR18" s="410"/>
      <c r="AS18" s="410"/>
      <c r="AT18" s="411"/>
      <c r="AU18" s="487"/>
      <c r="AV18" s="488"/>
      <c r="AW18" s="488"/>
      <c r="AX18" s="488"/>
      <c r="AY18" s="416" t="s">
        <v>161</v>
      </c>
      <c r="AZ18" s="417"/>
      <c r="BA18" s="417"/>
      <c r="BB18" s="417"/>
      <c r="BC18" s="417"/>
      <c r="BD18" s="417"/>
      <c r="BE18" s="417"/>
      <c r="BF18" s="417"/>
      <c r="BG18" s="417"/>
      <c r="BH18" s="417"/>
      <c r="BI18" s="417"/>
      <c r="BJ18" s="417"/>
      <c r="BK18" s="417"/>
      <c r="BL18" s="417"/>
      <c r="BM18" s="418"/>
      <c r="BN18" s="436">
        <v>5347621</v>
      </c>
      <c r="BO18" s="437"/>
      <c r="BP18" s="437"/>
      <c r="BQ18" s="437"/>
      <c r="BR18" s="437"/>
      <c r="BS18" s="437"/>
      <c r="BT18" s="437"/>
      <c r="BU18" s="438"/>
      <c r="BV18" s="436">
        <v>5335657</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2">
        <v>61</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163</v>
      </c>
      <c r="AZ19" s="417"/>
      <c r="BA19" s="417"/>
      <c r="BB19" s="417"/>
      <c r="BC19" s="417"/>
      <c r="BD19" s="417"/>
      <c r="BE19" s="417"/>
      <c r="BF19" s="417"/>
      <c r="BG19" s="417"/>
      <c r="BH19" s="417"/>
      <c r="BI19" s="417"/>
      <c r="BJ19" s="417"/>
      <c r="BK19" s="417"/>
      <c r="BL19" s="417"/>
      <c r="BM19" s="418"/>
      <c r="BN19" s="436">
        <v>7439201</v>
      </c>
      <c r="BO19" s="437"/>
      <c r="BP19" s="437"/>
      <c r="BQ19" s="437"/>
      <c r="BR19" s="437"/>
      <c r="BS19" s="437"/>
      <c r="BT19" s="437"/>
      <c r="BU19" s="438"/>
      <c r="BV19" s="436">
        <v>7644585</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2">
        <v>5291</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165</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166</v>
      </c>
      <c r="C22" s="471"/>
      <c r="D22" s="472"/>
      <c r="E22" s="479" t="s">
        <v>1</v>
      </c>
      <c r="F22" s="451"/>
      <c r="G22" s="451"/>
      <c r="H22" s="451"/>
      <c r="I22" s="451"/>
      <c r="J22" s="451"/>
      <c r="K22" s="452"/>
      <c r="L22" s="479" t="s">
        <v>167</v>
      </c>
      <c r="M22" s="451"/>
      <c r="N22" s="451"/>
      <c r="O22" s="451"/>
      <c r="P22" s="452"/>
      <c r="Q22" s="461" t="s">
        <v>168</v>
      </c>
      <c r="R22" s="462"/>
      <c r="S22" s="462"/>
      <c r="T22" s="462"/>
      <c r="U22" s="462"/>
      <c r="V22" s="480"/>
      <c r="W22" s="482" t="s">
        <v>169</v>
      </c>
      <c r="X22" s="471"/>
      <c r="Y22" s="472"/>
      <c r="Z22" s="479" t="s">
        <v>1</v>
      </c>
      <c r="AA22" s="451"/>
      <c r="AB22" s="451"/>
      <c r="AC22" s="451"/>
      <c r="AD22" s="451"/>
      <c r="AE22" s="451"/>
      <c r="AF22" s="451"/>
      <c r="AG22" s="452"/>
      <c r="AH22" s="450" t="s">
        <v>170</v>
      </c>
      <c r="AI22" s="451"/>
      <c r="AJ22" s="451"/>
      <c r="AK22" s="451"/>
      <c r="AL22" s="452"/>
      <c r="AM22" s="450" t="s">
        <v>171</v>
      </c>
      <c r="AN22" s="456"/>
      <c r="AO22" s="456"/>
      <c r="AP22" s="456"/>
      <c r="AQ22" s="456"/>
      <c r="AR22" s="457"/>
      <c r="AS22" s="461" t="s">
        <v>168</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172</v>
      </c>
      <c r="AZ23" s="429"/>
      <c r="BA23" s="429"/>
      <c r="BB23" s="429"/>
      <c r="BC23" s="429"/>
      <c r="BD23" s="429"/>
      <c r="BE23" s="429"/>
      <c r="BF23" s="429"/>
      <c r="BG23" s="429"/>
      <c r="BH23" s="429"/>
      <c r="BI23" s="429"/>
      <c r="BJ23" s="429"/>
      <c r="BK23" s="429"/>
      <c r="BL23" s="429"/>
      <c r="BM23" s="430"/>
      <c r="BN23" s="436">
        <v>13694508</v>
      </c>
      <c r="BO23" s="437"/>
      <c r="BP23" s="437"/>
      <c r="BQ23" s="437"/>
      <c r="BR23" s="437"/>
      <c r="BS23" s="437"/>
      <c r="BT23" s="437"/>
      <c r="BU23" s="438"/>
      <c r="BV23" s="436">
        <v>13762190</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173</v>
      </c>
      <c r="F24" s="410"/>
      <c r="G24" s="410"/>
      <c r="H24" s="410"/>
      <c r="I24" s="410"/>
      <c r="J24" s="410"/>
      <c r="K24" s="411"/>
      <c r="L24" s="412">
        <v>1</v>
      </c>
      <c r="M24" s="413"/>
      <c r="N24" s="413"/>
      <c r="O24" s="413"/>
      <c r="P24" s="414"/>
      <c r="Q24" s="412">
        <v>7360</v>
      </c>
      <c r="R24" s="413"/>
      <c r="S24" s="413"/>
      <c r="T24" s="413"/>
      <c r="U24" s="413"/>
      <c r="V24" s="414"/>
      <c r="W24" s="483"/>
      <c r="X24" s="474"/>
      <c r="Y24" s="475"/>
      <c r="Z24" s="409" t="s">
        <v>174</v>
      </c>
      <c r="AA24" s="410"/>
      <c r="AB24" s="410"/>
      <c r="AC24" s="410"/>
      <c r="AD24" s="410"/>
      <c r="AE24" s="410"/>
      <c r="AF24" s="410"/>
      <c r="AG24" s="411"/>
      <c r="AH24" s="412">
        <v>137</v>
      </c>
      <c r="AI24" s="413"/>
      <c r="AJ24" s="413"/>
      <c r="AK24" s="413"/>
      <c r="AL24" s="414"/>
      <c r="AM24" s="412">
        <v>432509</v>
      </c>
      <c r="AN24" s="413"/>
      <c r="AO24" s="413"/>
      <c r="AP24" s="413"/>
      <c r="AQ24" s="413"/>
      <c r="AR24" s="414"/>
      <c r="AS24" s="412">
        <v>3157</v>
      </c>
      <c r="AT24" s="413"/>
      <c r="AU24" s="413"/>
      <c r="AV24" s="413"/>
      <c r="AW24" s="413"/>
      <c r="AX24" s="415"/>
      <c r="AY24" s="403" t="s">
        <v>175</v>
      </c>
      <c r="AZ24" s="404"/>
      <c r="BA24" s="404"/>
      <c r="BB24" s="404"/>
      <c r="BC24" s="404"/>
      <c r="BD24" s="404"/>
      <c r="BE24" s="404"/>
      <c r="BF24" s="404"/>
      <c r="BG24" s="404"/>
      <c r="BH24" s="404"/>
      <c r="BI24" s="404"/>
      <c r="BJ24" s="404"/>
      <c r="BK24" s="404"/>
      <c r="BL24" s="404"/>
      <c r="BM24" s="405"/>
      <c r="BN24" s="436">
        <v>8485863</v>
      </c>
      <c r="BO24" s="437"/>
      <c r="BP24" s="437"/>
      <c r="BQ24" s="437"/>
      <c r="BR24" s="437"/>
      <c r="BS24" s="437"/>
      <c r="BT24" s="437"/>
      <c r="BU24" s="438"/>
      <c r="BV24" s="436">
        <v>8950171</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176</v>
      </c>
      <c r="F25" s="410"/>
      <c r="G25" s="410"/>
      <c r="H25" s="410"/>
      <c r="I25" s="410"/>
      <c r="J25" s="410"/>
      <c r="K25" s="411"/>
      <c r="L25" s="412">
        <v>1</v>
      </c>
      <c r="M25" s="413"/>
      <c r="N25" s="413"/>
      <c r="O25" s="413"/>
      <c r="P25" s="414"/>
      <c r="Q25" s="412">
        <v>5888</v>
      </c>
      <c r="R25" s="413"/>
      <c r="S25" s="413"/>
      <c r="T25" s="413"/>
      <c r="U25" s="413"/>
      <c r="V25" s="414"/>
      <c r="W25" s="483"/>
      <c r="X25" s="474"/>
      <c r="Y25" s="475"/>
      <c r="Z25" s="409" t="s">
        <v>177</v>
      </c>
      <c r="AA25" s="410"/>
      <c r="AB25" s="410"/>
      <c r="AC25" s="410"/>
      <c r="AD25" s="410"/>
      <c r="AE25" s="410"/>
      <c r="AF25" s="410"/>
      <c r="AG25" s="411"/>
      <c r="AH25" s="412" t="s">
        <v>140</v>
      </c>
      <c r="AI25" s="413"/>
      <c r="AJ25" s="413"/>
      <c r="AK25" s="413"/>
      <c r="AL25" s="414"/>
      <c r="AM25" s="412" t="s">
        <v>178</v>
      </c>
      <c r="AN25" s="413"/>
      <c r="AO25" s="413"/>
      <c r="AP25" s="413"/>
      <c r="AQ25" s="413"/>
      <c r="AR25" s="414"/>
      <c r="AS25" s="412" t="s">
        <v>178</v>
      </c>
      <c r="AT25" s="413"/>
      <c r="AU25" s="413"/>
      <c r="AV25" s="413"/>
      <c r="AW25" s="413"/>
      <c r="AX25" s="415"/>
      <c r="AY25" s="428" t="s">
        <v>179</v>
      </c>
      <c r="AZ25" s="429"/>
      <c r="BA25" s="429"/>
      <c r="BB25" s="429"/>
      <c r="BC25" s="429"/>
      <c r="BD25" s="429"/>
      <c r="BE25" s="429"/>
      <c r="BF25" s="429"/>
      <c r="BG25" s="429"/>
      <c r="BH25" s="429"/>
      <c r="BI25" s="429"/>
      <c r="BJ25" s="429"/>
      <c r="BK25" s="429"/>
      <c r="BL25" s="429"/>
      <c r="BM25" s="430"/>
      <c r="BN25" s="431">
        <v>1150190</v>
      </c>
      <c r="BO25" s="432"/>
      <c r="BP25" s="432"/>
      <c r="BQ25" s="432"/>
      <c r="BR25" s="432"/>
      <c r="BS25" s="432"/>
      <c r="BT25" s="432"/>
      <c r="BU25" s="433"/>
      <c r="BV25" s="431">
        <v>158966</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180</v>
      </c>
      <c r="F26" s="410"/>
      <c r="G26" s="410"/>
      <c r="H26" s="410"/>
      <c r="I26" s="410"/>
      <c r="J26" s="410"/>
      <c r="K26" s="411"/>
      <c r="L26" s="412">
        <v>1</v>
      </c>
      <c r="M26" s="413"/>
      <c r="N26" s="413"/>
      <c r="O26" s="413"/>
      <c r="P26" s="414"/>
      <c r="Q26" s="412">
        <v>5336</v>
      </c>
      <c r="R26" s="413"/>
      <c r="S26" s="413"/>
      <c r="T26" s="413"/>
      <c r="U26" s="413"/>
      <c r="V26" s="414"/>
      <c r="W26" s="483"/>
      <c r="X26" s="474"/>
      <c r="Y26" s="475"/>
      <c r="Z26" s="409" t="s">
        <v>181</v>
      </c>
      <c r="AA26" s="448"/>
      <c r="AB26" s="448"/>
      <c r="AC26" s="448"/>
      <c r="AD26" s="448"/>
      <c r="AE26" s="448"/>
      <c r="AF26" s="448"/>
      <c r="AG26" s="449"/>
      <c r="AH26" s="412">
        <v>8</v>
      </c>
      <c r="AI26" s="413"/>
      <c r="AJ26" s="413"/>
      <c r="AK26" s="413"/>
      <c r="AL26" s="414"/>
      <c r="AM26" s="412">
        <v>27072</v>
      </c>
      <c r="AN26" s="413"/>
      <c r="AO26" s="413"/>
      <c r="AP26" s="413"/>
      <c r="AQ26" s="413"/>
      <c r="AR26" s="414"/>
      <c r="AS26" s="412">
        <v>3384</v>
      </c>
      <c r="AT26" s="413"/>
      <c r="AU26" s="413"/>
      <c r="AV26" s="413"/>
      <c r="AW26" s="413"/>
      <c r="AX26" s="415"/>
      <c r="AY26" s="445" t="s">
        <v>182</v>
      </c>
      <c r="AZ26" s="446"/>
      <c r="BA26" s="446"/>
      <c r="BB26" s="446"/>
      <c r="BC26" s="446"/>
      <c r="BD26" s="446"/>
      <c r="BE26" s="446"/>
      <c r="BF26" s="446"/>
      <c r="BG26" s="446"/>
      <c r="BH26" s="446"/>
      <c r="BI26" s="446"/>
      <c r="BJ26" s="446"/>
      <c r="BK26" s="446"/>
      <c r="BL26" s="446"/>
      <c r="BM26" s="447"/>
      <c r="BN26" s="436" t="s">
        <v>178</v>
      </c>
      <c r="BO26" s="437"/>
      <c r="BP26" s="437"/>
      <c r="BQ26" s="437"/>
      <c r="BR26" s="437"/>
      <c r="BS26" s="437"/>
      <c r="BT26" s="437"/>
      <c r="BU26" s="438"/>
      <c r="BV26" s="436" t="s">
        <v>129</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183</v>
      </c>
      <c r="F27" s="410"/>
      <c r="G27" s="410"/>
      <c r="H27" s="410"/>
      <c r="I27" s="410"/>
      <c r="J27" s="410"/>
      <c r="K27" s="411"/>
      <c r="L27" s="412">
        <v>1</v>
      </c>
      <c r="M27" s="413"/>
      <c r="N27" s="413"/>
      <c r="O27" s="413"/>
      <c r="P27" s="414"/>
      <c r="Q27" s="412">
        <v>3200</v>
      </c>
      <c r="R27" s="413"/>
      <c r="S27" s="413"/>
      <c r="T27" s="413"/>
      <c r="U27" s="413"/>
      <c r="V27" s="414"/>
      <c r="W27" s="483"/>
      <c r="X27" s="474"/>
      <c r="Y27" s="475"/>
      <c r="Z27" s="409" t="s">
        <v>184</v>
      </c>
      <c r="AA27" s="410"/>
      <c r="AB27" s="410"/>
      <c r="AC27" s="410"/>
      <c r="AD27" s="410"/>
      <c r="AE27" s="410"/>
      <c r="AF27" s="410"/>
      <c r="AG27" s="411"/>
      <c r="AH27" s="412">
        <v>12</v>
      </c>
      <c r="AI27" s="413"/>
      <c r="AJ27" s="413"/>
      <c r="AK27" s="413"/>
      <c r="AL27" s="414"/>
      <c r="AM27" s="412">
        <v>31884</v>
      </c>
      <c r="AN27" s="413"/>
      <c r="AO27" s="413"/>
      <c r="AP27" s="413"/>
      <c r="AQ27" s="413"/>
      <c r="AR27" s="414"/>
      <c r="AS27" s="412">
        <v>2657</v>
      </c>
      <c r="AT27" s="413"/>
      <c r="AU27" s="413"/>
      <c r="AV27" s="413"/>
      <c r="AW27" s="413"/>
      <c r="AX27" s="415"/>
      <c r="AY27" s="442" t="s">
        <v>185</v>
      </c>
      <c r="AZ27" s="443"/>
      <c r="BA27" s="443"/>
      <c r="BB27" s="443"/>
      <c r="BC27" s="443"/>
      <c r="BD27" s="443"/>
      <c r="BE27" s="443"/>
      <c r="BF27" s="443"/>
      <c r="BG27" s="443"/>
      <c r="BH27" s="443"/>
      <c r="BI27" s="443"/>
      <c r="BJ27" s="443"/>
      <c r="BK27" s="443"/>
      <c r="BL27" s="443"/>
      <c r="BM27" s="444"/>
      <c r="BN27" s="439">
        <v>105209</v>
      </c>
      <c r="BO27" s="440"/>
      <c r="BP27" s="440"/>
      <c r="BQ27" s="440"/>
      <c r="BR27" s="440"/>
      <c r="BS27" s="440"/>
      <c r="BT27" s="440"/>
      <c r="BU27" s="441"/>
      <c r="BV27" s="439">
        <v>105204</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186</v>
      </c>
      <c r="F28" s="410"/>
      <c r="G28" s="410"/>
      <c r="H28" s="410"/>
      <c r="I28" s="410"/>
      <c r="J28" s="410"/>
      <c r="K28" s="411"/>
      <c r="L28" s="412">
        <v>1</v>
      </c>
      <c r="M28" s="413"/>
      <c r="N28" s="413"/>
      <c r="O28" s="413"/>
      <c r="P28" s="414"/>
      <c r="Q28" s="412">
        <v>2300</v>
      </c>
      <c r="R28" s="413"/>
      <c r="S28" s="413"/>
      <c r="T28" s="413"/>
      <c r="U28" s="413"/>
      <c r="V28" s="414"/>
      <c r="W28" s="483"/>
      <c r="X28" s="474"/>
      <c r="Y28" s="475"/>
      <c r="Z28" s="409" t="s">
        <v>187</v>
      </c>
      <c r="AA28" s="410"/>
      <c r="AB28" s="410"/>
      <c r="AC28" s="410"/>
      <c r="AD28" s="410"/>
      <c r="AE28" s="410"/>
      <c r="AF28" s="410"/>
      <c r="AG28" s="411"/>
      <c r="AH28" s="412" t="s">
        <v>178</v>
      </c>
      <c r="AI28" s="413"/>
      <c r="AJ28" s="413"/>
      <c r="AK28" s="413"/>
      <c r="AL28" s="414"/>
      <c r="AM28" s="412" t="s">
        <v>178</v>
      </c>
      <c r="AN28" s="413"/>
      <c r="AO28" s="413"/>
      <c r="AP28" s="413"/>
      <c r="AQ28" s="413"/>
      <c r="AR28" s="414"/>
      <c r="AS28" s="412" t="s">
        <v>129</v>
      </c>
      <c r="AT28" s="413"/>
      <c r="AU28" s="413"/>
      <c r="AV28" s="413"/>
      <c r="AW28" s="413"/>
      <c r="AX28" s="415"/>
      <c r="AY28" s="419" t="s">
        <v>188</v>
      </c>
      <c r="AZ28" s="420"/>
      <c r="BA28" s="420"/>
      <c r="BB28" s="421"/>
      <c r="BC28" s="428" t="s">
        <v>47</v>
      </c>
      <c r="BD28" s="429"/>
      <c r="BE28" s="429"/>
      <c r="BF28" s="429"/>
      <c r="BG28" s="429"/>
      <c r="BH28" s="429"/>
      <c r="BI28" s="429"/>
      <c r="BJ28" s="429"/>
      <c r="BK28" s="429"/>
      <c r="BL28" s="429"/>
      <c r="BM28" s="430"/>
      <c r="BN28" s="431">
        <v>2027752</v>
      </c>
      <c r="BO28" s="432"/>
      <c r="BP28" s="432"/>
      <c r="BQ28" s="432"/>
      <c r="BR28" s="432"/>
      <c r="BS28" s="432"/>
      <c r="BT28" s="432"/>
      <c r="BU28" s="433"/>
      <c r="BV28" s="431">
        <v>2218205</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189</v>
      </c>
      <c r="F29" s="410"/>
      <c r="G29" s="410"/>
      <c r="H29" s="410"/>
      <c r="I29" s="410"/>
      <c r="J29" s="410"/>
      <c r="K29" s="411"/>
      <c r="L29" s="412">
        <v>14</v>
      </c>
      <c r="M29" s="413"/>
      <c r="N29" s="413"/>
      <c r="O29" s="413"/>
      <c r="P29" s="414"/>
      <c r="Q29" s="412">
        <v>2080</v>
      </c>
      <c r="R29" s="413"/>
      <c r="S29" s="413"/>
      <c r="T29" s="413"/>
      <c r="U29" s="413"/>
      <c r="V29" s="414"/>
      <c r="W29" s="484"/>
      <c r="X29" s="485"/>
      <c r="Y29" s="486"/>
      <c r="Z29" s="409" t="s">
        <v>190</v>
      </c>
      <c r="AA29" s="410"/>
      <c r="AB29" s="410"/>
      <c r="AC29" s="410"/>
      <c r="AD29" s="410"/>
      <c r="AE29" s="410"/>
      <c r="AF29" s="410"/>
      <c r="AG29" s="411"/>
      <c r="AH29" s="412">
        <v>149</v>
      </c>
      <c r="AI29" s="413"/>
      <c r="AJ29" s="413"/>
      <c r="AK29" s="413"/>
      <c r="AL29" s="414"/>
      <c r="AM29" s="412">
        <v>464393</v>
      </c>
      <c r="AN29" s="413"/>
      <c r="AO29" s="413"/>
      <c r="AP29" s="413"/>
      <c r="AQ29" s="413"/>
      <c r="AR29" s="414"/>
      <c r="AS29" s="412">
        <v>3117</v>
      </c>
      <c r="AT29" s="413"/>
      <c r="AU29" s="413"/>
      <c r="AV29" s="413"/>
      <c r="AW29" s="413"/>
      <c r="AX29" s="415"/>
      <c r="AY29" s="422"/>
      <c r="AZ29" s="423"/>
      <c r="BA29" s="423"/>
      <c r="BB29" s="424"/>
      <c r="BC29" s="416" t="s">
        <v>191</v>
      </c>
      <c r="BD29" s="417"/>
      <c r="BE29" s="417"/>
      <c r="BF29" s="417"/>
      <c r="BG29" s="417"/>
      <c r="BH29" s="417"/>
      <c r="BI29" s="417"/>
      <c r="BJ29" s="417"/>
      <c r="BK29" s="417"/>
      <c r="BL29" s="417"/>
      <c r="BM29" s="418"/>
      <c r="BN29" s="436">
        <v>265000</v>
      </c>
      <c r="BO29" s="437"/>
      <c r="BP29" s="437"/>
      <c r="BQ29" s="437"/>
      <c r="BR29" s="437"/>
      <c r="BS29" s="437"/>
      <c r="BT29" s="437"/>
      <c r="BU29" s="438"/>
      <c r="BV29" s="436">
        <v>264803</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192</v>
      </c>
      <c r="X30" s="398"/>
      <c r="Y30" s="398"/>
      <c r="Z30" s="398"/>
      <c r="AA30" s="398"/>
      <c r="AB30" s="398"/>
      <c r="AC30" s="398"/>
      <c r="AD30" s="398"/>
      <c r="AE30" s="398"/>
      <c r="AF30" s="398"/>
      <c r="AG30" s="399"/>
      <c r="AH30" s="400">
        <v>95.8</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49</v>
      </c>
      <c r="BD30" s="404"/>
      <c r="BE30" s="404"/>
      <c r="BF30" s="404"/>
      <c r="BG30" s="404"/>
      <c r="BH30" s="404"/>
      <c r="BI30" s="404"/>
      <c r="BJ30" s="404"/>
      <c r="BK30" s="404"/>
      <c r="BL30" s="404"/>
      <c r="BM30" s="405"/>
      <c r="BN30" s="439">
        <v>1109547</v>
      </c>
      <c r="BO30" s="440"/>
      <c r="BP30" s="440"/>
      <c r="BQ30" s="440"/>
      <c r="BR30" s="440"/>
      <c r="BS30" s="440"/>
      <c r="BT30" s="440"/>
      <c r="BU30" s="441"/>
      <c r="BV30" s="439">
        <v>847215</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200</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4</v>
      </c>
      <c r="V34" s="386"/>
      <c r="W34" s="387" t="str">
        <f>IF('各会計、関係団体の財政状況及び健全化判断比率'!B28="","",'各会計、関係団体の財政状況及び健全化判断比率'!B28)</f>
        <v>国民健康保険事業特別会計（事業勘定）</v>
      </c>
      <c r="X34" s="387"/>
      <c r="Y34" s="387"/>
      <c r="Z34" s="387"/>
      <c r="AA34" s="387"/>
      <c r="AB34" s="387"/>
      <c r="AC34" s="387"/>
      <c r="AD34" s="387"/>
      <c r="AE34" s="387"/>
      <c r="AF34" s="387"/>
      <c r="AG34" s="387"/>
      <c r="AH34" s="387"/>
      <c r="AI34" s="387"/>
      <c r="AJ34" s="387"/>
      <c r="AK34" s="387"/>
      <c r="AL34" s="213"/>
      <c r="AM34" s="386">
        <f>IF(AO34="","",MAX(C34:D43,U34:V43)+1)</f>
        <v>8</v>
      </c>
      <c r="AN34" s="386"/>
      <c r="AO34" s="387" t="str">
        <f>IF('各会計、関係団体の財政状況及び健全化判断比率'!B32="","",'各会計、関係団体の財政状況及び健全化判断比率'!B32)</f>
        <v>水道事業会計</v>
      </c>
      <c r="AP34" s="387"/>
      <c r="AQ34" s="387"/>
      <c r="AR34" s="387"/>
      <c r="AS34" s="387"/>
      <c r="AT34" s="387"/>
      <c r="AU34" s="387"/>
      <c r="AV34" s="387"/>
      <c r="AW34" s="387"/>
      <c r="AX34" s="387"/>
      <c r="AY34" s="387"/>
      <c r="AZ34" s="387"/>
      <c r="BA34" s="387"/>
      <c r="BB34" s="387"/>
      <c r="BC34" s="387"/>
      <c r="BD34" s="213"/>
      <c r="BE34" s="386">
        <f>IF(BG34="","",MAX(C34:D43,U34:V43,AM34:AN43)+1)</f>
        <v>12</v>
      </c>
      <c r="BF34" s="386"/>
      <c r="BG34" s="387" t="str">
        <f>IF('各会計、関係団体の財政状況及び健全化判断比率'!B36="","",'各会計、関係団体の財政状況及び健全化判断比率'!B36)</f>
        <v>七釜温泉配湯事業特別会計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f>IF(E35="","",C34+1)</f>
        <v>2</v>
      </c>
      <c r="D35" s="386"/>
      <c r="E35" s="387" t="str">
        <f>IF('各会計、関係団体の財政状況及び健全化判断比率'!B8="","",'各会計、関係団体の財政状況及び健全化判断比率'!B8)</f>
        <v>浜坂地区残土処分場事業特別会計</v>
      </c>
      <c r="F35" s="387"/>
      <c r="G35" s="387"/>
      <c r="H35" s="387"/>
      <c r="I35" s="387"/>
      <c r="J35" s="387"/>
      <c r="K35" s="387"/>
      <c r="L35" s="387"/>
      <c r="M35" s="387"/>
      <c r="N35" s="387"/>
      <c r="O35" s="387"/>
      <c r="P35" s="387"/>
      <c r="Q35" s="387"/>
      <c r="R35" s="387"/>
      <c r="S35" s="387"/>
      <c r="T35" s="213"/>
      <c r="U35" s="386">
        <f>IF(W35="","",U34+1)</f>
        <v>5</v>
      </c>
      <c r="V35" s="386"/>
      <c r="W35" s="387" t="str">
        <f>IF('各会計、関係団体の財政状況及び健全化判断比率'!B29="","",'各会計、関係団体の財政状況及び健全化判断比率'!B29)</f>
        <v>国民健康保険事業特別会計（直診勘定）</v>
      </c>
      <c r="X35" s="387"/>
      <c r="Y35" s="387"/>
      <c r="Z35" s="387"/>
      <c r="AA35" s="387"/>
      <c r="AB35" s="387"/>
      <c r="AC35" s="387"/>
      <c r="AD35" s="387"/>
      <c r="AE35" s="387"/>
      <c r="AF35" s="387"/>
      <c r="AG35" s="387"/>
      <c r="AH35" s="387"/>
      <c r="AI35" s="387"/>
      <c r="AJ35" s="387"/>
      <c r="AK35" s="387"/>
      <c r="AL35" s="213"/>
      <c r="AM35" s="386">
        <f t="shared" ref="AM35:AM43" si="0">IF(AO35="","",AM34+1)</f>
        <v>9</v>
      </c>
      <c r="AN35" s="386"/>
      <c r="AO35" s="387" t="str">
        <f>IF('各会計、関係団体の財政状況及び健全化判断比率'!B33="","",'各会計、関係団体の財政状況及び健全化判断比率'!B33)</f>
        <v>下水道事業会計</v>
      </c>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f>IF(E36="","",C35+1)</f>
        <v>3</v>
      </c>
      <c r="D36" s="386"/>
      <c r="E36" s="387" t="str">
        <f>IF('各会計、関係団体の財政状況及び健全化判断比率'!B9="","",'各会計、関係団体の財政状況及び健全化判断比率'!B9)</f>
        <v>温泉地区残土処分場事業特別会計</v>
      </c>
      <c r="F36" s="387"/>
      <c r="G36" s="387"/>
      <c r="H36" s="387"/>
      <c r="I36" s="387"/>
      <c r="J36" s="387"/>
      <c r="K36" s="387"/>
      <c r="L36" s="387"/>
      <c r="M36" s="387"/>
      <c r="N36" s="387"/>
      <c r="O36" s="387"/>
      <c r="P36" s="387"/>
      <c r="Q36" s="387"/>
      <c r="R36" s="387"/>
      <c r="S36" s="387"/>
      <c r="T36" s="213"/>
      <c r="U36" s="386">
        <f t="shared" ref="U36:U43" si="4">IF(W36="","",U35+1)</f>
        <v>6</v>
      </c>
      <c r="V36" s="386"/>
      <c r="W36" s="387" t="str">
        <f>IF('各会計、関係団体の財政状況及び健全化判断比率'!B30="","",'各会計、関係団体の財政状況及び健全化判断比率'!B30)</f>
        <v>介護保険事業特別会計（保険事業勘定）</v>
      </c>
      <c r="X36" s="387"/>
      <c r="Y36" s="387"/>
      <c r="Z36" s="387"/>
      <c r="AA36" s="387"/>
      <c r="AB36" s="387"/>
      <c r="AC36" s="387"/>
      <c r="AD36" s="387"/>
      <c r="AE36" s="387"/>
      <c r="AF36" s="387"/>
      <c r="AG36" s="387"/>
      <c r="AH36" s="387"/>
      <c r="AI36" s="387"/>
      <c r="AJ36" s="387"/>
      <c r="AK36" s="387"/>
      <c r="AL36" s="213"/>
      <c r="AM36" s="386">
        <f t="shared" si="0"/>
        <v>10</v>
      </c>
      <c r="AN36" s="386"/>
      <c r="AO36" s="387" t="str">
        <f>IF('各会計、関係団体の財政状況及び健全化判断比率'!B34="","",'各会計、関係団体の財政状況及び健全化判断比率'!B34)</f>
        <v>公立浜坂病院事業会計</v>
      </c>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f t="shared" si="4"/>
        <v>7</v>
      </c>
      <c r="V37" s="386"/>
      <c r="W37" s="387" t="str">
        <f>IF('各会計、関係団体の財政状況及び健全化判断比率'!B31="","",'各会計、関係団体の財政状況及び健全化判断比率'!B31)</f>
        <v>後期高齢者医療特別会計</v>
      </c>
      <c r="X37" s="387"/>
      <c r="Y37" s="387"/>
      <c r="Z37" s="387"/>
      <c r="AA37" s="387"/>
      <c r="AB37" s="387"/>
      <c r="AC37" s="387"/>
      <c r="AD37" s="387"/>
      <c r="AE37" s="387"/>
      <c r="AF37" s="387"/>
      <c r="AG37" s="387"/>
      <c r="AH37" s="387"/>
      <c r="AI37" s="387"/>
      <c r="AJ37" s="387"/>
      <c r="AK37" s="387"/>
      <c r="AL37" s="213"/>
      <c r="AM37" s="386">
        <f t="shared" si="0"/>
        <v>11</v>
      </c>
      <c r="AN37" s="386"/>
      <c r="AO37" s="387" t="str">
        <f>IF('各会計、関係団体の財政状況及び健全化判断比率'!B35="","",'各会計、関係団体の財政状況及び健全化判断比率'!B35)</f>
        <v>浜坂温泉配湯事業会計</v>
      </c>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IZjfZMeFEIYQrfkFWKepoTY0V9sTddEisAkxhDjbAYaau/bXrGTa4kRAVW5/z6ryFikxDfa5cpiZYjc2hAjzg==" saltValue="VSEQtEoHwSSNjkG9MdWv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06" t="s">
        <v>581</v>
      </c>
      <c r="D34" s="1206"/>
      <c r="E34" s="1207"/>
      <c r="F34" s="32">
        <v>0.05</v>
      </c>
      <c r="G34" s="33">
        <v>0</v>
      </c>
      <c r="H34" s="33" t="s">
        <v>582</v>
      </c>
      <c r="I34" s="33" t="s">
        <v>583</v>
      </c>
      <c r="J34" s="34" t="s">
        <v>584</v>
      </c>
      <c r="K34" s="22"/>
      <c r="L34" s="22"/>
      <c r="M34" s="22"/>
      <c r="N34" s="22"/>
      <c r="O34" s="22"/>
      <c r="P34" s="22"/>
    </row>
    <row r="35" spans="1:16" ht="39" customHeight="1" x14ac:dyDescent="0.15">
      <c r="A35" s="22"/>
      <c r="B35" s="35"/>
      <c r="C35" s="1200" t="s">
        <v>585</v>
      </c>
      <c r="D35" s="1201"/>
      <c r="E35" s="1202"/>
      <c r="F35" s="36">
        <v>10.95</v>
      </c>
      <c r="G35" s="37">
        <v>10.86</v>
      </c>
      <c r="H35" s="37">
        <v>11.15</v>
      </c>
      <c r="I35" s="37">
        <v>4.2300000000000004</v>
      </c>
      <c r="J35" s="38">
        <v>11.6</v>
      </c>
      <c r="K35" s="22"/>
      <c r="L35" s="22"/>
      <c r="M35" s="22"/>
      <c r="N35" s="22"/>
      <c r="O35" s="22"/>
      <c r="P35" s="22"/>
    </row>
    <row r="36" spans="1:16" ht="39" customHeight="1" x14ac:dyDescent="0.15">
      <c r="A36" s="22"/>
      <c r="B36" s="35"/>
      <c r="C36" s="1200" t="s">
        <v>586</v>
      </c>
      <c r="D36" s="1201"/>
      <c r="E36" s="1202"/>
      <c r="F36" s="36">
        <v>0.37</v>
      </c>
      <c r="G36" s="37">
        <v>6.51</v>
      </c>
      <c r="H36" s="37">
        <v>8.08</v>
      </c>
      <c r="I36" s="37">
        <v>0.26</v>
      </c>
      <c r="J36" s="38">
        <v>5.92</v>
      </c>
      <c r="K36" s="22"/>
      <c r="L36" s="22"/>
      <c r="M36" s="22"/>
      <c r="N36" s="22"/>
      <c r="O36" s="22"/>
      <c r="P36" s="22"/>
    </row>
    <row r="37" spans="1:16" ht="39" customHeight="1" x14ac:dyDescent="0.15">
      <c r="A37" s="22"/>
      <c r="B37" s="35"/>
      <c r="C37" s="1200" t="s">
        <v>587</v>
      </c>
      <c r="D37" s="1201"/>
      <c r="E37" s="1202"/>
      <c r="F37" s="36" t="s">
        <v>532</v>
      </c>
      <c r="G37" s="37" t="s">
        <v>532</v>
      </c>
      <c r="H37" s="37">
        <v>2.12</v>
      </c>
      <c r="I37" s="37">
        <v>2.2999999999999998</v>
      </c>
      <c r="J37" s="38">
        <v>4.0199999999999996</v>
      </c>
      <c r="K37" s="22"/>
      <c r="L37" s="22"/>
      <c r="M37" s="22"/>
      <c r="N37" s="22"/>
      <c r="O37" s="22"/>
      <c r="P37" s="22"/>
    </row>
    <row r="38" spans="1:16" ht="39" customHeight="1" x14ac:dyDescent="0.15">
      <c r="A38" s="22"/>
      <c r="B38" s="35"/>
      <c r="C38" s="1200" t="s">
        <v>588</v>
      </c>
      <c r="D38" s="1201"/>
      <c r="E38" s="1202"/>
      <c r="F38" s="36" t="s">
        <v>589</v>
      </c>
      <c r="G38" s="37" t="s">
        <v>590</v>
      </c>
      <c r="H38" s="37">
        <v>0.78</v>
      </c>
      <c r="I38" s="37">
        <v>0.8</v>
      </c>
      <c r="J38" s="38">
        <v>2.64</v>
      </c>
      <c r="K38" s="22"/>
      <c r="L38" s="22"/>
      <c r="M38" s="22"/>
      <c r="N38" s="22"/>
      <c r="O38" s="22"/>
      <c r="P38" s="22"/>
    </row>
    <row r="39" spans="1:16" ht="39" customHeight="1" x14ac:dyDescent="0.15">
      <c r="A39" s="22"/>
      <c r="B39" s="35"/>
      <c r="C39" s="1200" t="s">
        <v>591</v>
      </c>
      <c r="D39" s="1201"/>
      <c r="E39" s="1202"/>
      <c r="F39" s="36">
        <v>4.3600000000000003</v>
      </c>
      <c r="G39" s="37">
        <v>3.62</v>
      </c>
      <c r="H39" s="37">
        <v>3.43</v>
      </c>
      <c r="I39" s="37">
        <v>2.88</v>
      </c>
      <c r="J39" s="38">
        <v>1.48</v>
      </c>
      <c r="K39" s="22"/>
      <c r="L39" s="22"/>
      <c r="M39" s="22"/>
      <c r="N39" s="22"/>
      <c r="O39" s="22"/>
      <c r="P39" s="22"/>
    </row>
    <row r="40" spans="1:16" ht="39" customHeight="1" x14ac:dyDescent="0.15">
      <c r="A40" s="22"/>
      <c r="B40" s="35"/>
      <c r="C40" s="1200" t="s">
        <v>592</v>
      </c>
      <c r="D40" s="1201"/>
      <c r="E40" s="1202"/>
      <c r="F40" s="36">
        <v>0.76</v>
      </c>
      <c r="G40" s="37">
        <v>0.79</v>
      </c>
      <c r="H40" s="37">
        <v>1.04</v>
      </c>
      <c r="I40" s="37">
        <v>1.88</v>
      </c>
      <c r="J40" s="38">
        <v>1.17</v>
      </c>
      <c r="K40" s="22"/>
      <c r="L40" s="22"/>
      <c r="M40" s="22"/>
      <c r="N40" s="22"/>
      <c r="O40" s="22"/>
      <c r="P40" s="22"/>
    </row>
    <row r="41" spans="1:16" ht="39" customHeight="1" x14ac:dyDescent="0.15">
      <c r="A41" s="22"/>
      <c r="B41" s="35"/>
      <c r="C41" s="1200" t="s">
        <v>593</v>
      </c>
      <c r="D41" s="1201"/>
      <c r="E41" s="1202"/>
      <c r="F41" s="36">
        <v>0.03</v>
      </c>
      <c r="G41" s="37">
        <v>0.84</v>
      </c>
      <c r="H41" s="37">
        <v>0.66</v>
      </c>
      <c r="I41" s="37">
        <v>0.89</v>
      </c>
      <c r="J41" s="38">
        <v>0.65</v>
      </c>
      <c r="K41" s="22"/>
      <c r="L41" s="22"/>
      <c r="M41" s="22"/>
      <c r="N41" s="22"/>
      <c r="O41" s="22"/>
      <c r="P41" s="22"/>
    </row>
    <row r="42" spans="1:16" ht="39" customHeight="1" x14ac:dyDescent="0.15">
      <c r="A42" s="22"/>
      <c r="B42" s="39"/>
      <c r="C42" s="1200" t="s">
        <v>594</v>
      </c>
      <c r="D42" s="1201"/>
      <c r="E42" s="1202"/>
      <c r="F42" s="36" t="s">
        <v>532</v>
      </c>
      <c r="G42" s="37" t="s">
        <v>532</v>
      </c>
      <c r="H42" s="37" t="s">
        <v>582</v>
      </c>
      <c r="I42" s="37" t="s">
        <v>532</v>
      </c>
      <c r="J42" s="38" t="s">
        <v>532</v>
      </c>
      <c r="K42" s="22"/>
      <c r="L42" s="22"/>
      <c r="M42" s="22"/>
      <c r="N42" s="22"/>
      <c r="O42" s="22"/>
      <c r="P42" s="22"/>
    </row>
    <row r="43" spans="1:16" ht="39" customHeight="1" thickBot="1" x14ac:dyDescent="0.2">
      <c r="A43" s="22"/>
      <c r="B43" s="40"/>
      <c r="C43" s="1203" t="s">
        <v>595</v>
      </c>
      <c r="D43" s="1204"/>
      <c r="E43" s="1205"/>
      <c r="F43" s="41">
        <v>0.41</v>
      </c>
      <c r="G43" s="42">
        <v>0.67</v>
      </c>
      <c r="H43" s="42">
        <v>7.0000000000000007E-2</v>
      </c>
      <c r="I43" s="42">
        <v>1.49</v>
      </c>
      <c r="J43" s="43">
        <v>0.43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dvPetyWLW1JvIfc4obWsrRLamaOHVBphcYrl0p+zyF1JSL5WQKaaZ9FpOkq3uzLSMiD4MI6DKikhrg/nPkZg==" saltValue="ncKIp+wwxsMCsJvM3yc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1567</v>
      </c>
      <c r="L45" s="60">
        <v>1539</v>
      </c>
      <c r="M45" s="60">
        <v>1436</v>
      </c>
      <c r="N45" s="60">
        <v>1433</v>
      </c>
      <c r="O45" s="61">
        <v>1389</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532</v>
      </c>
      <c r="L46" s="64" t="s">
        <v>532</v>
      </c>
      <c r="M46" s="64" t="s">
        <v>532</v>
      </c>
      <c r="N46" s="64" t="s">
        <v>532</v>
      </c>
      <c r="O46" s="65" t="s">
        <v>532</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532</v>
      </c>
      <c r="L47" s="64" t="s">
        <v>532</v>
      </c>
      <c r="M47" s="64" t="s">
        <v>532</v>
      </c>
      <c r="N47" s="64" t="s">
        <v>532</v>
      </c>
      <c r="O47" s="65" t="s">
        <v>532</v>
      </c>
      <c r="P47" s="48"/>
      <c r="Q47" s="48"/>
      <c r="R47" s="48"/>
      <c r="S47" s="48"/>
      <c r="T47" s="48"/>
      <c r="U47" s="48"/>
    </row>
    <row r="48" spans="1:21" ht="30.75" customHeight="1" x14ac:dyDescent="0.15">
      <c r="A48" s="48"/>
      <c r="B48" s="1228"/>
      <c r="C48" s="1229"/>
      <c r="D48" s="62"/>
      <c r="E48" s="1210" t="s">
        <v>14</v>
      </c>
      <c r="F48" s="1210"/>
      <c r="G48" s="1210"/>
      <c r="H48" s="1210"/>
      <c r="I48" s="1210"/>
      <c r="J48" s="1211"/>
      <c r="K48" s="63">
        <v>643</v>
      </c>
      <c r="L48" s="64">
        <v>616</v>
      </c>
      <c r="M48" s="64">
        <v>514</v>
      </c>
      <c r="N48" s="64">
        <v>501</v>
      </c>
      <c r="O48" s="65">
        <v>506</v>
      </c>
      <c r="P48" s="48"/>
      <c r="Q48" s="48"/>
      <c r="R48" s="48"/>
      <c r="S48" s="48"/>
      <c r="T48" s="48"/>
      <c r="U48" s="48"/>
    </row>
    <row r="49" spans="1:21" ht="30.75" customHeight="1" x14ac:dyDescent="0.15">
      <c r="A49" s="48"/>
      <c r="B49" s="1228"/>
      <c r="C49" s="1229"/>
      <c r="D49" s="62"/>
      <c r="E49" s="1210" t="s">
        <v>15</v>
      </c>
      <c r="F49" s="1210"/>
      <c r="G49" s="1210"/>
      <c r="H49" s="1210"/>
      <c r="I49" s="1210"/>
      <c r="J49" s="1211"/>
      <c r="K49" s="63">
        <v>4</v>
      </c>
      <c r="L49" s="64">
        <v>3</v>
      </c>
      <c r="M49" s="64">
        <v>1</v>
      </c>
      <c r="N49" s="64">
        <v>0</v>
      </c>
      <c r="O49" s="65">
        <v>0</v>
      </c>
      <c r="P49" s="48"/>
      <c r="Q49" s="48"/>
      <c r="R49" s="48"/>
      <c r="S49" s="48"/>
      <c r="T49" s="48"/>
      <c r="U49" s="48"/>
    </row>
    <row r="50" spans="1:21" ht="30.75" customHeight="1" x14ac:dyDescent="0.15">
      <c r="A50" s="48"/>
      <c r="B50" s="1228"/>
      <c r="C50" s="1229"/>
      <c r="D50" s="62"/>
      <c r="E50" s="1210" t="s">
        <v>16</v>
      </c>
      <c r="F50" s="1210"/>
      <c r="G50" s="1210"/>
      <c r="H50" s="1210"/>
      <c r="I50" s="1210"/>
      <c r="J50" s="1211"/>
      <c r="K50" s="63">
        <v>1</v>
      </c>
      <c r="L50" s="64">
        <v>1</v>
      </c>
      <c r="M50" s="64">
        <v>1</v>
      </c>
      <c r="N50" s="64">
        <v>1</v>
      </c>
      <c r="O50" s="65">
        <v>0</v>
      </c>
      <c r="P50" s="48"/>
      <c r="Q50" s="48"/>
      <c r="R50" s="48"/>
      <c r="S50" s="48"/>
      <c r="T50" s="48"/>
      <c r="U50" s="48"/>
    </row>
    <row r="51" spans="1:21" ht="30.75" customHeight="1" x14ac:dyDescent="0.15">
      <c r="A51" s="48"/>
      <c r="B51" s="1230"/>
      <c r="C51" s="1231"/>
      <c r="D51" s="66"/>
      <c r="E51" s="1210" t="s">
        <v>17</v>
      </c>
      <c r="F51" s="1210"/>
      <c r="G51" s="1210"/>
      <c r="H51" s="1210"/>
      <c r="I51" s="1210"/>
      <c r="J51" s="1211"/>
      <c r="K51" s="63">
        <v>1</v>
      </c>
      <c r="L51" s="64">
        <v>0</v>
      </c>
      <c r="M51" s="64">
        <v>0</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1547</v>
      </c>
      <c r="L52" s="64">
        <v>1532</v>
      </c>
      <c r="M52" s="64">
        <v>1439</v>
      </c>
      <c r="N52" s="64">
        <v>1441</v>
      </c>
      <c r="O52" s="65">
        <v>1379</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669</v>
      </c>
      <c r="L53" s="69">
        <v>627</v>
      </c>
      <c r="M53" s="69">
        <v>513</v>
      </c>
      <c r="N53" s="69">
        <v>494</v>
      </c>
      <c r="O53" s="70">
        <v>516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596</v>
      </c>
      <c r="L56" s="80" t="s">
        <v>597</v>
      </c>
      <c r="M56" s="80" t="s">
        <v>598</v>
      </c>
      <c r="N56" s="80" t="s">
        <v>599</v>
      </c>
      <c r="O56" s="81" t="s">
        <v>600</v>
      </c>
      <c r="P56" s="48"/>
      <c r="Q56" s="48"/>
      <c r="R56" s="48"/>
      <c r="S56" s="48"/>
      <c r="T56" s="48"/>
      <c r="U56" s="48"/>
    </row>
    <row r="57" spans="1:21" ht="31.5" customHeight="1" x14ac:dyDescent="0.15">
      <c r="B57" s="1216" t="s">
        <v>24</v>
      </c>
      <c r="C57" s="1217"/>
      <c r="D57" s="1220" t="s">
        <v>25</v>
      </c>
      <c r="E57" s="1221"/>
      <c r="F57" s="1221"/>
      <c r="G57" s="1221"/>
      <c r="H57" s="1221"/>
      <c r="I57" s="1221"/>
      <c r="J57" s="1222"/>
      <c r="K57" s="82"/>
      <c r="L57" s="83"/>
      <c r="M57" s="83"/>
      <c r="N57" s="83"/>
      <c r="O57" s="84"/>
    </row>
    <row r="58" spans="1:21" ht="31.5" customHeight="1" thickBot="1" x14ac:dyDescent="0.2">
      <c r="B58" s="1218"/>
      <c r="C58" s="1219"/>
      <c r="D58" s="1223" t="s">
        <v>26</v>
      </c>
      <c r="E58" s="1224"/>
      <c r="F58" s="1224"/>
      <c r="G58" s="1224"/>
      <c r="H58" s="1224"/>
      <c r="I58" s="1224"/>
      <c r="J58" s="1225"/>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mKbWx3Seaed7T+3PzZLNkbGdtcReWKUSE6WrCPefHDAoq+S1OzI2zdAmLCI5TIFf0CtkzdEq3zvPyNCLHvb+A==" saltValue="DX5hsmU8Rtl1kekkhRUE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573</v>
      </c>
      <c r="J40" s="99" t="s">
        <v>574</v>
      </c>
      <c r="K40" s="99" t="s">
        <v>575</v>
      </c>
      <c r="L40" s="99" t="s">
        <v>576</v>
      </c>
      <c r="M40" s="100" t="s">
        <v>577</v>
      </c>
    </row>
    <row r="41" spans="2:13" ht="27.75" customHeight="1" x14ac:dyDescent="0.15">
      <c r="B41" s="1246" t="s">
        <v>29</v>
      </c>
      <c r="C41" s="1247"/>
      <c r="D41" s="101"/>
      <c r="E41" s="1248" t="s">
        <v>30</v>
      </c>
      <c r="F41" s="1248"/>
      <c r="G41" s="1248"/>
      <c r="H41" s="1249"/>
      <c r="I41" s="102">
        <v>13243</v>
      </c>
      <c r="J41" s="103">
        <v>13555</v>
      </c>
      <c r="K41" s="103">
        <v>13708</v>
      </c>
      <c r="L41" s="103">
        <v>13762</v>
      </c>
      <c r="M41" s="104">
        <v>13695</v>
      </c>
    </row>
    <row r="42" spans="2:13" ht="27.75" customHeight="1" x14ac:dyDescent="0.15">
      <c r="B42" s="1236"/>
      <c r="C42" s="1237"/>
      <c r="D42" s="105"/>
      <c r="E42" s="1240" t="s">
        <v>31</v>
      </c>
      <c r="F42" s="1240"/>
      <c r="G42" s="1240"/>
      <c r="H42" s="1241"/>
      <c r="I42" s="106">
        <v>4</v>
      </c>
      <c r="J42" s="107">
        <v>4</v>
      </c>
      <c r="K42" s="107">
        <v>3</v>
      </c>
      <c r="L42" s="107">
        <v>3</v>
      </c>
      <c r="M42" s="108">
        <v>2</v>
      </c>
    </row>
    <row r="43" spans="2:13" ht="27.75" customHeight="1" x14ac:dyDescent="0.15">
      <c r="B43" s="1236"/>
      <c r="C43" s="1237"/>
      <c r="D43" s="105"/>
      <c r="E43" s="1240" t="s">
        <v>32</v>
      </c>
      <c r="F43" s="1240"/>
      <c r="G43" s="1240"/>
      <c r="H43" s="1241"/>
      <c r="I43" s="106">
        <v>6854</v>
      </c>
      <c r="J43" s="107">
        <v>6381</v>
      </c>
      <c r="K43" s="107">
        <v>5773</v>
      </c>
      <c r="L43" s="107">
        <v>5077</v>
      </c>
      <c r="M43" s="108">
        <v>4613</v>
      </c>
    </row>
    <row r="44" spans="2:13" ht="27.75" customHeight="1" x14ac:dyDescent="0.15">
      <c r="B44" s="1236"/>
      <c r="C44" s="1237"/>
      <c r="D44" s="105"/>
      <c r="E44" s="1240" t="s">
        <v>33</v>
      </c>
      <c r="F44" s="1240"/>
      <c r="G44" s="1240"/>
      <c r="H44" s="1241"/>
      <c r="I44" s="106">
        <v>8</v>
      </c>
      <c r="J44" s="107">
        <v>5</v>
      </c>
      <c r="K44" s="107">
        <v>8</v>
      </c>
      <c r="L44" s="107">
        <v>3</v>
      </c>
      <c r="M44" s="108">
        <v>3</v>
      </c>
    </row>
    <row r="45" spans="2:13" ht="27.75" customHeight="1" x14ac:dyDescent="0.15">
      <c r="B45" s="1236"/>
      <c r="C45" s="1237"/>
      <c r="D45" s="105"/>
      <c r="E45" s="1240" t="s">
        <v>34</v>
      </c>
      <c r="F45" s="1240"/>
      <c r="G45" s="1240"/>
      <c r="H45" s="1241"/>
      <c r="I45" s="106">
        <v>1842</v>
      </c>
      <c r="J45" s="107">
        <v>1714</v>
      </c>
      <c r="K45" s="107">
        <v>1531</v>
      </c>
      <c r="L45" s="107">
        <v>1523</v>
      </c>
      <c r="M45" s="108">
        <v>1496</v>
      </c>
    </row>
    <row r="46" spans="2:13" ht="27.75" customHeight="1" x14ac:dyDescent="0.15">
      <c r="B46" s="1236"/>
      <c r="C46" s="1237"/>
      <c r="D46" s="109"/>
      <c r="E46" s="1240" t="s">
        <v>35</v>
      </c>
      <c r="F46" s="1240"/>
      <c r="G46" s="1240"/>
      <c r="H46" s="1241"/>
      <c r="I46" s="106" t="s">
        <v>532</v>
      </c>
      <c r="J46" s="107" t="s">
        <v>532</v>
      </c>
      <c r="K46" s="107" t="s">
        <v>532</v>
      </c>
      <c r="L46" s="107" t="s">
        <v>532</v>
      </c>
      <c r="M46" s="108" t="s">
        <v>532</v>
      </c>
    </row>
    <row r="47" spans="2:13" ht="27.75" customHeight="1" x14ac:dyDescent="0.15">
      <c r="B47" s="1236"/>
      <c r="C47" s="1237"/>
      <c r="D47" s="110"/>
      <c r="E47" s="1250" t="s">
        <v>36</v>
      </c>
      <c r="F47" s="1251"/>
      <c r="G47" s="1251"/>
      <c r="H47" s="1252"/>
      <c r="I47" s="106" t="s">
        <v>532</v>
      </c>
      <c r="J47" s="107" t="s">
        <v>532</v>
      </c>
      <c r="K47" s="107" t="s">
        <v>532</v>
      </c>
      <c r="L47" s="107" t="s">
        <v>532</v>
      </c>
      <c r="M47" s="108" t="s">
        <v>532</v>
      </c>
    </row>
    <row r="48" spans="2:13" ht="27.75" customHeight="1" x14ac:dyDescent="0.15">
      <c r="B48" s="1236"/>
      <c r="C48" s="1237"/>
      <c r="D48" s="105"/>
      <c r="E48" s="1240" t="s">
        <v>37</v>
      </c>
      <c r="F48" s="1240"/>
      <c r="G48" s="1240"/>
      <c r="H48" s="1241"/>
      <c r="I48" s="106" t="s">
        <v>532</v>
      </c>
      <c r="J48" s="107" t="s">
        <v>532</v>
      </c>
      <c r="K48" s="107" t="s">
        <v>532</v>
      </c>
      <c r="L48" s="107" t="s">
        <v>532</v>
      </c>
      <c r="M48" s="108" t="s">
        <v>532</v>
      </c>
    </row>
    <row r="49" spans="2:13" ht="27.75" customHeight="1" x14ac:dyDescent="0.15">
      <c r="B49" s="1238"/>
      <c r="C49" s="1239"/>
      <c r="D49" s="105"/>
      <c r="E49" s="1240" t="s">
        <v>38</v>
      </c>
      <c r="F49" s="1240"/>
      <c r="G49" s="1240"/>
      <c r="H49" s="1241"/>
      <c r="I49" s="106" t="s">
        <v>532</v>
      </c>
      <c r="J49" s="107" t="s">
        <v>532</v>
      </c>
      <c r="K49" s="107" t="s">
        <v>532</v>
      </c>
      <c r="L49" s="107" t="s">
        <v>532</v>
      </c>
      <c r="M49" s="108" t="s">
        <v>532</v>
      </c>
    </row>
    <row r="50" spans="2:13" ht="27.75" customHeight="1" x14ac:dyDescent="0.15">
      <c r="B50" s="1234" t="s">
        <v>39</v>
      </c>
      <c r="C50" s="1235"/>
      <c r="D50" s="111"/>
      <c r="E50" s="1240" t="s">
        <v>40</v>
      </c>
      <c r="F50" s="1240"/>
      <c r="G50" s="1240"/>
      <c r="H50" s="1241"/>
      <c r="I50" s="106">
        <v>2852</v>
      </c>
      <c r="J50" s="107">
        <v>2791</v>
      </c>
      <c r="K50" s="107">
        <v>2728</v>
      </c>
      <c r="L50" s="107">
        <v>3034</v>
      </c>
      <c r="M50" s="108">
        <v>3040</v>
      </c>
    </row>
    <row r="51" spans="2:13" ht="27.75" customHeight="1" x14ac:dyDescent="0.15">
      <c r="B51" s="1236"/>
      <c r="C51" s="1237"/>
      <c r="D51" s="105"/>
      <c r="E51" s="1240" t="s">
        <v>41</v>
      </c>
      <c r="F51" s="1240"/>
      <c r="G51" s="1240"/>
      <c r="H51" s="1241"/>
      <c r="I51" s="106">
        <v>280</v>
      </c>
      <c r="J51" s="107">
        <v>222</v>
      </c>
      <c r="K51" s="107">
        <v>260</v>
      </c>
      <c r="L51" s="107">
        <v>251</v>
      </c>
      <c r="M51" s="108">
        <v>237</v>
      </c>
    </row>
    <row r="52" spans="2:13" ht="27.75" customHeight="1" x14ac:dyDescent="0.15">
      <c r="B52" s="1238"/>
      <c r="C52" s="1239"/>
      <c r="D52" s="105"/>
      <c r="E52" s="1240" t="s">
        <v>42</v>
      </c>
      <c r="F52" s="1240"/>
      <c r="G52" s="1240"/>
      <c r="H52" s="1241"/>
      <c r="I52" s="106">
        <v>13232</v>
      </c>
      <c r="J52" s="107">
        <v>13220</v>
      </c>
      <c r="K52" s="107">
        <v>13270</v>
      </c>
      <c r="L52" s="107">
        <v>13321</v>
      </c>
      <c r="M52" s="108">
        <v>12985</v>
      </c>
    </row>
    <row r="53" spans="2:13" ht="27.75" customHeight="1" thickBot="1" x14ac:dyDescent="0.2">
      <c r="B53" s="1242" t="s">
        <v>43</v>
      </c>
      <c r="C53" s="1243"/>
      <c r="D53" s="112"/>
      <c r="E53" s="1244" t="s">
        <v>44</v>
      </c>
      <c r="F53" s="1244"/>
      <c r="G53" s="1244"/>
      <c r="H53" s="1245"/>
      <c r="I53" s="113">
        <v>5589</v>
      </c>
      <c r="J53" s="114">
        <v>5426</v>
      </c>
      <c r="K53" s="114">
        <v>4766</v>
      </c>
      <c r="L53" s="114">
        <v>3762</v>
      </c>
      <c r="M53" s="115">
        <v>3546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EpMz1dxnTK6mtyEioaHH+PVJ5N5VojTYWVPJ1pMECFB9tHcn+29w5F6JCwXl/p5EJBTkZSBORkdsJNgu0GNNQ==" saltValue="sjrP9LqrPOFgJwed+gKI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261" t="s">
        <v>47</v>
      </c>
      <c r="D55" s="1261"/>
      <c r="E55" s="1262"/>
      <c r="F55" s="127">
        <v>2119</v>
      </c>
      <c r="G55" s="127">
        <v>2218</v>
      </c>
      <c r="H55" s="128">
        <v>2028</v>
      </c>
    </row>
    <row r="56" spans="2:8" ht="52.5" customHeight="1" x14ac:dyDescent="0.15">
      <c r="B56" s="129"/>
      <c r="C56" s="1263" t="s">
        <v>48</v>
      </c>
      <c r="D56" s="1263"/>
      <c r="E56" s="1264"/>
      <c r="F56" s="130">
        <v>25</v>
      </c>
      <c r="G56" s="130">
        <v>265</v>
      </c>
      <c r="H56" s="131">
        <v>265</v>
      </c>
    </row>
    <row r="57" spans="2:8" ht="53.25" customHeight="1" x14ac:dyDescent="0.15">
      <c r="B57" s="129"/>
      <c r="C57" s="1265" t="s">
        <v>49</v>
      </c>
      <c r="D57" s="1265"/>
      <c r="E57" s="1266"/>
      <c r="F57" s="132">
        <v>781</v>
      </c>
      <c r="G57" s="132">
        <v>847</v>
      </c>
      <c r="H57" s="133">
        <v>1110</v>
      </c>
    </row>
    <row r="58" spans="2:8" ht="45.75" customHeight="1" x14ac:dyDescent="0.15">
      <c r="B58" s="134"/>
      <c r="C58" s="1253" t="s">
        <v>50</v>
      </c>
      <c r="D58" s="1254"/>
      <c r="E58" s="1255"/>
      <c r="F58" s="135"/>
      <c r="G58" s="135"/>
      <c r="H58" s="136"/>
    </row>
    <row r="59" spans="2:8" ht="45.75" customHeight="1" x14ac:dyDescent="0.15">
      <c r="B59" s="134"/>
      <c r="C59" s="1253" t="s">
        <v>50</v>
      </c>
      <c r="D59" s="1254"/>
      <c r="E59" s="1255"/>
      <c r="F59" s="135"/>
      <c r="G59" s="135"/>
      <c r="H59" s="136"/>
    </row>
    <row r="60" spans="2:8" ht="45.75" customHeight="1" x14ac:dyDescent="0.15">
      <c r="B60" s="134"/>
      <c r="C60" s="1253" t="s">
        <v>50</v>
      </c>
      <c r="D60" s="1254"/>
      <c r="E60" s="1255"/>
      <c r="F60" s="135"/>
      <c r="G60" s="135"/>
      <c r="H60" s="136"/>
    </row>
    <row r="61" spans="2:8" ht="45.75" customHeight="1" x14ac:dyDescent="0.15">
      <c r="B61" s="134"/>
      <c r="C61" s="1253" t="s">
        <v>50</v>
      </c>
      <c r="D61" s="1254"/>
      <c r="E61" s="1255"/>
      <c r="F61" s="135"/>
      <c r="G61" s="135"/>
      <c r="H61" s="136"/>
    </row>
    <row r="62" spans="2:8" ht="45.75" customHeight="1" thickBot="1" x14ac:dyDescent="0.2">
      <c r="B62" s="137"/>
      <c r="C62" s="1256" t="s">
        <v>50</v>
      </c>
      <c r="D62" s="1257"/>
      <c r="E62" s="1258"/>
      <c r="F62" s="138"/>
      <c r="G62" s="138"/>
      <c r="H62" s="139"/>
    </row>
    <row r="63" spans="2:8" ht="52.5" customHeight="1" thickBot="1" x14ac:dyDescent="0.2">
      <c r="B63" s="140"/>
      <c r="C63" s="1259" t="s">
        <v>51</v>
      </c>
      <c r="D63" s="1259"/>
      <c r="E63" s="1260"/>
      <c r="F63" s="141">
        <v>2925</v>
      </c>
      <c r="G63" s="141">
        <v>3330</v>
      </c>
      <c r="H63" s="142">
        <v>3402</v>
      </c>
    </row>
    <row r="64" spans="2:8" ht="15" customHeight="1" x14ac:dyDescent="0.15"/>
    <row r="65" ht="0" hidden="1" customHeight="1" x14ac:dyDescent="0.15"/>
    <row r="66" ht="0" hidden="1" customHeight="1" x14ac:dyDescent="0.15"/>
  </sheetData>
  <sheetProtection algorithmName="SHA-512" hashValue="mwricdHSQUoFzv5Cv/Pxw5Hbt6kwSNewEMxlahXldg1b6lBunp9GYYGBqwyXffRL54OugvxERoMjZzJyDmmYGQ==" saltValue="leFsFHhkd+KOQuKv2OPD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 zoomScale="70" zoomScaleNormal="7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573</v>
      </c>
      <c r="BQ50" s="1301"/>
      <c r="BR50" s="1301"/>
      <c r="BS50" s="1301"/>
      <c r="BT50" s="1301"/>
      <c r="BU50" s="1301"/>
      <c r="BV50" s="1301"/>
      <c r="BW50" s="1301"/>
      <c r="BX50" s="1301" t="s">
        <v>574</v>
      </c>
      <c r="BY50" s="1301"/>
      <c r="BZ50" s="1301"/>
      <c r="CA50" s="1301"/>
      <c r="CB50" s="1301"/>
      <c r="CC50" s="1301"/>
      <c r="CD50" s="1301"/>
      <c r="CE50" s="1301"/>
      <c r="CF50" s="1301" t="s">
        <v>575</v>
      </c>
      <c r="CG50" s="1301"/>
      <c r="CH50" s="1301"/>
      <c r="CI50" s="1301"/>
      <c r="CJ50" s="1301"/>
      <c r="CK50" s="1301"/>
      <c r="CL50" s="1301"/>
      <c r="CM50" s="1301"/>
      <c r="CN50" s="1301" t="s">
        <v>576</v>
      </c>
      <c r="CO50" s="1301"/>
      <c r="CP50" s="1301"/>
      <c r="CQ50" s="1301"/>
      <c r="CR50" s="1301"/>
      <c r="CS50" s="1301"/>
      <c r="CT50" s="1301"/>
      <c r="CU50" s="1301"/>
      <c r="CV50" s="1301" t="s">
        <v>577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606</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610</v>
      </c>
    </row>
    <row r="64" spans="1:109" x14ac:dyDescent="0.15">
      <c r="B64" s="1276"/>
      <c r="G64" s="1283"/>
      <c r="I64" s="1317"/>
      <c r="J64" s="1317"/>
      <c r="K64" s="1317"/>
      <c r="L64" s="1317"/>
      <c r="M64" s="1317"/>
      <c r="N64" s="1318"/>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573</v>
      </c>
      <c r="BQ72" s="1301"/>
      <c r="BR72" s="1301"/>
      <c r="BS72" s="1301"/>
      <c r="BT72" s="1301"/>
      <c r="BU72" s="1301"/>
      <c r="BV72" s="1301"/>
      <c r="BW72" s="1301"/>
      <c r="BX72" s="1301" t="s">
        <v>574</v>
      </c>
      <c r="BY72" s="1301"/>
      <c r="BZ72" s="1301"/>
      <c r="CA72" s="1301"/>
      <c r="CB72" s="1301"/>
      <c r="CC72" s="1301"/>
      <c r="CD72" s="1301"/>
      <c r="CE72" s="1301"/>
      <c r="CF72" s="1301" t="s">
        <v>575</v>
      </c>
      <c r="CG72" s="1301"/>
      <c r="CH72" s="1301"/>
      <c r="CI72" s="1301"/>
      <c r="CJ72" s="1301"/>
      <c r="CK72" s="1301"/>
      <c r="CL72" s="1301"/>
      <c r="CM72" s="1301"/>
      <c r="CN72" s="1301" t="s">
        <v>576</v>
      </c>
      <c r="CO72" s="1301"/>
      <c r="CP72" s="1301"/>
      <c r="CQ72" s="1301"/>
      <c r="CR72" s="1301"/>
      <c r="CS72" s="1301"/>
      <c r="CT72" s="1301"/>
      <c r="CU72" s="1301"/>
      <c r="CV72" s="1301" t="s">
        <v>577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7">
        <v>110</v>
      </c>
      <c r="BQ73" s="1307"/>
      <c r="BR73" s="1307"/>
      <c r="BS73" s="1307"/>
      <c r="BT73" s="1307"/>
      <c r="BU73" s="1307"/>
      <c r="BV73" s="1307"/>
      <c r="BW73" s="1307"/>
      <c r="BX73" s="1307">
        <v>105.8</v>
      </c>
      <c r="BY73" s="1307"/>
      <c r="BZ73" s="1307"/>
      <c r="CA73" s="1307"/>
      <c r="CB73" s="1307"/>
      <c r="CC73" s="1307"/>
      <c r="CD73" s="1307"/>
      <c r="CE73" s="1307"/>
      <c r="CF73" s="1307">
        <v>94.4</v>
      </c>
      <c r="CG73" s="1307"/>
      <c r="CH73" s="1307"/>
      <c r="CI73" s="1307"/>
      <c r="CJ73" s="1307"/>
      <c r="CK73" s="1307"/>
      <c r="CL73" s="1307"/>
      <c r="CM73" s="1307"/>
      <c r="CN73" s="1307">
        <v>76.8</v>
      </c>
      <c r="CO73" s="1307"/>
      <c r="CP73" s="1307"/>
      <c r="CQ73" s="1307"/>
      <c r="CR73" s="1307"/>
      <c r="CS73" s="1307"/>
      <c r="CT73" s="1307"/>
      <c r="CU73" s="1307"/>
      <c r="CV73" s="1307">
        <v>72.599999999999994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7">
        <v>15.1</v>
      </c>
      <c r="BQ75" s="1307"/>
      <c r="BR75" s="1307"/>
      <c r="BS75" s="1307"/>
      <c r="BT75" s="1307"/>
      <c r="BU75" s="1307"/>
      <c r="BV75" s="1307"/>
      <c r="BW75" s="1307"/>
      <c r="BX75" s="1307">
        <v>13.6</v>
      </c>
      <c r="BY75" s="1307"/>
      <c r="BZ75" s="1307"/>
      <c r="CA75" s="1307"/>
      <c r="CB75" s="1307"/>
      <c r="CC75" s="1307"/>
      <c r="CD75" s="1307"/>
      <c r="CE75" s="1307"/>
      <c r="CF75" s="1307">
        <v>11.8</v>
      </c>
      <c r="CG75" s="1307"/>
      <c r="CH75" s="1307"/>
      <c r="CI75" s="1307"/>
      <c r="CJ75" s="1307"/>
      <c r="CK75" s="1307"/>
      <c r="CL75" s="1307"/>
      <c r="CM75" s="1307"/>
      <c r="CN75" s="1307">
        <v>10.8</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609</v>
      </c>
      <c r="AO77" s="1301"/>
      <c r="AP77" s="1301"/>
      <c r="AQ77" s="1301"/>
      <c r="AR77" s="1301"/>
      <c r="AS77" s="1301"/>
      <c r="AT77" s="1301"/>
      <c r="AU77" s="1301"/>
      <c r="AV77" s="1301"/>
      <c r="AW77" s="1301"/>
      <c r="AX77" s="1301"/>
      <c r="AY77" s="1301"/>
      <c r="AZ77" s="1301"/>
      <c r="BA77" s="1301"/>
      <c r="BB77" s="1305" t="s">
        <v>607</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13.1</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612</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8.9</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m23AwwYWOBcu/+KpFVbBqPsnsYpt3GC5+ns2yHPREBIlX5VvuWFVUi+RVitTVr+9DUK33EOAMc3MhO60l6Cw==" saltValue="4XgXyZyaRmQTpknzbel0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J85"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hn7Kxjg8Cqk6OlRwnKoIzAfLZrl0LN7VxbCbJnXw2tmf/VqBdsPmR/PUm9angnlmEA8NVz6t0PvHzHVy2qBw==" saltValue="LkMhO/ZMbflgR19pykfL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J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baVvzLwGI1Iul6qPh6VhZndeUeGuSrN/QgoL2ndwGev8jJcetHGW7xazF9ChHv6H2x54d1uXU51QXSS2R9QQA==" saltValue="3txb1T+FzJGk4Tix9g0z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570</v>
      </c>
      <c r="G2" s="156"/>
      <c r="H2" s="157"/>
    </row>
    <row r="3" spans="1:8" x14ac:dyDescent="0.15">
      <c r="A3" s="153" t="s">
        <v>563</v>
      </c>
      <c r="B3" s="158"/>
      <c r="C3" s="159"/>
      <c r="D3" s="160">
        <v>68945</v>
      </c>
      <c r="E3" s="161"/>
      <c r="F3" s="162">
        <v>85205</v>
      </c>
      <c r="G3" s="163"/>
      <c r="H3" s="164"/>
    </row>
    <row r="4" spans="1:8" x14ac:dyDescent="0.15">
      <c r="A4" s="165"/>
      <c r="B4" s="166"/>
      <c r="C4" s="167"/>
      <c r="D4" s="168">
        <v>35427</v>
      </c>
      <c r="E4" s="169"/>
      <c r="F4" s="170">
        <v>38847</v>
      </c>
      <c r="G4" s="171"/>
      <c r="H4" s="172"/>
    </row>
    <row r="5" spans="1:8" x14ac:dyDescent="0.15">
      <c r="A5" s="153" t="s">
        <v>565</v>
      </c>
      <c r="B5" s="158"/>
      <c r="C5" s="159"/>
      <c r="D5" s="160">
        <v>62837</v>
      </c>
      <c r="E5" s="161"/>
      <c r="F5" s="162">
        <v>75972</v>
      </c>
      <c r="G5" s="163"/>
      <c r="H5" s="164"/>
    </row>
    <row r="6" spans="1:8" x14ac:dyDescent="0.15">
      <c r="A6" s="165"/>
      <c r="B6" s="166"/>
      <c r="C6" s="167"/>
      <c r="D6" s="168">
        <v>41724</v>
      </c>
      <c r="E6" s="169"/>
      <c r="F6" s="170">
        <v>40712</v>
      </c>
      <c r="G6" s="171"/>
      <c r="H6" s="172"/>
    </row>
    <row r="7" spans="1:8" x14ac:dyDescent="0.15">
      <c r="A7" s="153" t="s">
        <v>566</v>
      </c>
      <c r="B7" s="158"/>
      <c r="C7" s="159"/>
      <c r="D7" s="160">
        <v>62005</v>
      </c>
      <c r="E7" s="161"/>
      <c r="F7" s="162">
        <v>78903</v>
      </c>
      <c r="G7" s="163"/>
      <c r="H7" s="164"/>
    </row>
    <row r="8" spans="1:8" x14ac:dyDescent="0.15">
      <c r="A8" s="165"/>
      <c r="B8" s="166"/>
      <c r="C8" s="167"/>
      <c r="D8" s="168">
        <v>51462</v>
      </c>
      <c r="E8" s="169"/>
      <c r="F8" s="170">
        <v>49201</v>
      </c>
      <c r="G8" s="171"/>
      <c r="H8" s="172"/>
    </row>
    <row r="9" spans="1:8" x14ac:dyDescent="0.15">
      <c r="A9" s="153" t="s">
        <v>567</v>
      </c>
      <c r="B9" s="158"/>
      <c r="C9" s="159"/>
      <c r="D9" s="160">
        <v>98742</v>
      </c>
      <c r="E9" s="161"/>
      <c r="F9" s="162">
        <v>82993</v>
      </c>
      <c r="G9" s="163"/>
      <c r="H9" s="164"/>
    </row>
    <row r="10" spans="1:8" x14ac:dyDescent="0.15">
      <c r="A10" s="165"/>
      <c r="B10" s="166"/>
      <c r="C10" s="167"/>
      <c r="D10" s="168">
        <v>76081</v>
      </c>
      <c r="E10" s="169"/>
      <c r="F10" s="170">
        <v>46787</v>
      </c>
      <c r="G10" s="171"/>
      <c r="H10" s="172"/>
    </row>
    <row r="11" spans="1:8" x14ac:dyDescent="0.15">
      <c r="A11" s="153" t="s">
        <v>568</v>
      </c>
      <c r="B11" s="158"/>
      <c r="C11" s="159"/>
      <c r="D11" s="160">
        <v>66348</v>
      </c>
      <c r="E11" s="161"/>
      <c r="F11" s="162">
        <v>108252</v>
      </c>
      <c r="G11" s="163"/>
      <c r="H11" s="164"/>
    </row>
    <row r="12" spans="1:8" x14ac:dyDescent="0.15">
      <c r="A12" s="165"/>
      <c r="B12" s="166"/>
      <c r="C12" s="173"/>
      <c r="D12" s="168">
        <v>45172</v>
      </c>
      <c r="E12" s="169"/>
      <c r="F12" s="170">
        <v>50321</v>
      </c>
      <c r="G12" s="171"/>
      <c r="H12" s="172"/>
    </row>
    <row r="13" spans="1:8" x14ac:dyDescent="0.15">
      <c r="A13" s="153"/>
      <c r="B13" s="158"/>
      <c r="C13" s="174"/>
      <c r="D13" s="175">
        <v>71775</v>
      </c>
      <c r="E13" s="176"/>
      <c r="F13" s="177">
        <v>86265</v>
      </c>
      <c r="G13" s="178"/>
      <c r="H13" s="164"/>
    </row>
    <row r="14" spans="1:8" x14ac:dyDescent="0.15">
      <c r="A14" s="165"/>
      <c r="B14" s="166"/>
      <c r="C14" s="167"/>
      <c r="D14" s="168">
        <v>49973</v>
      </c>
      <c r="E14" s="169"/>
      <c r="F14" s="170">
        <v>45174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0.52</v>
      </c>
      <c r="C19" s="179">
        <f>ROUND(VALUE(SUBSTITUTE(実質収支比率等に係る経年分析!G$48,"▲","-")),2)</f>
        <v>6.57</v>
      </c>
      <c r="D19" s="179">
        <f>ROUND(VALUE(SUBSTITUTE(実質収支比率等に係る経年分析!H$48,"▲","-")),2)</f>
        <v>8.07</v>
      </c>
      <c r="E19" s="179">
        <f>ROUND(VALUE(SUBSTITUTE(実質収支比率等に係る経年分析!I$48,"▲","-")),2)</f>
        <v>0.39</v>
      </c>
      <c r="F19" s="179">
        <f>ROUND(VALUE(SUBSTITUTE(実質収支比率等に係る経年分析!J$48,"▲","-")),2)</f>
        <v>4.3899999999999997</v>
      </c>
    </row>
    <row r="20" spans="1:11" x14ac:dyDescent="0.15">
      <c r="A20" s="179" t="s">
        <v>55</v>
      </c>
      <c r="B20" s="179">
        <f>ROUND(VALUE(SUBSTITUTE(実質収支比率等に係る経年分析!F$47,"▲","-")),2)</f>
        <v>34.119999999999997</v>
      </c>
      <c r="C20" s="179">
        <f>ROUND(VALUE(SUBSTITUTE(実質収支比率等に係る経年分析!G$47,"▲","-")),2)</f>
        <v>34.369999999999997</v>
      </c>
      <c r="D20" s="179">
        <f>ROUND(VALUE(SUBSTITUTE(実質収支比率等に係る経年分析!H$47,"▲","-")),2)</f>
        <v>33.1</v>
      </c>
      <c r="E20" s="179">
        <f>ROUND(VALUE(SUBSTITUTE(実質収支比率等に係る経年分析!I$47,"▲","-")),2)</f>
        <v>35.36</v>
      </c>
      <c r="F20" s="179">
        <f>ROUND(VALUE(SUBSTITUTE(実質収支比率等に係る経年分析!J$47,"▲","-")),2)</f>
        <v>32.700000000000003</v>
      </c>
    </row>
    <row r="21" spans="1:11" x14ac:dyDescent="0.15">
      <c r="A21" s="179" t="s">
        <v>56</v>
      </c>
      <c r="B21" s="179">
        <f>IF(ISNUMBER(VALUE(SUBSTITUTE(実質収支比率等に係る経年分析!F$49,"▲","-"))),ROUND(VALUE(SUBSTITUTE(実質収支比率等に係る経年分析!F$49,"▲","-")),2),NA())</f>
        <v>-6.95</v>
      </c>
      <c r="C21" s="179">
        <f>IF(ISNUMBER(VALUE(SUBSTITUTE(実質収支比率等に係る経年分析!G$49,"▲","-"))),ROUND(VALUE(SUBSTITUTE(実質収支比率等に係る経年分析!G$49,"▲","-")),2),NA())</f>
        <v>6.1</v>
      </c>
      <c r="D21" s="179">
        <f>IF(ISNUMBER(VALUE(SUBSTITUTE(実質収支比率等に係る経年分析!H$49,"▲","-"))),ROUND(VALUE(SUBSTITUTE(実質収支比率等に係る経年分析!H$49,"▲","-")),2),NA())</f>
        <v>-7.45</v>
      </c>
      <c r="E21" s="179">
        <f>IF(ISNUMBER(VALUE(SUBSTITUTE(実質収支比率等に係る経年分析!I$49,"▲","-"))),ROUND(VALUE(SUBSTITUTE(実質収支比率等に係る経年分析!I$49,"▲","-")),2),NA())</f>
        <v>-10.41</v>
      </c>
      <c r="F21" s="179">
        <f>IF(ISNUMBER(VALUE(SUBSTITUTE(実質収支比率等に係る経年分析!J$49,"▲","-"))),ROUND(VALUE(SUBSTITUTE(実質収支比率等に係る経年分析!J$49,"▲","-")),2),NA())</f>
        <v>0.91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1.49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0.43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#N/A</v>
      </c>
      <c r="G28" s="180">
        <f>IF(ROUND(VALUE(SUBSTITUTE(連結実質赤字比率に係る赤字・黒字の構成分析!H$42,"▲", "-")), 2) &gt;= 0, ABS(ROUND(VALUE(SUBSTITUTE(連結実質赤字比率に係る赤字・黒字の構成分析!H$42,"▲", "-")), 2)), NA())</f>
        <v>0</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介護保険事業特別会計（保険事業勘定）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0.66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0.65</v>
      </c>
    </row>
    <row r="30" spans="1:11" x14ac:dyDescent="0.15">
      <c r="A30" s="180" t="str">
        <f>IF(連結実質赤字比率に係る赤字・黒字の構成分析!C$40="",NA(),連結実質赤字比率に係る赤字・黒字の構成分析!C$40)</f>
        <v>国民健康保険事業特別会計（事業勘定）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1.88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1.17</v>
      </c>
    </row>
    <row r="31" spans="1:11" x14ac:dyDescent="0.15">
      <c r="A31" s="180" t="str">
        <f>IF(連結実質赤字比率に係る赤字・黒字の構成分析!C$39="",NA(),連結実質赤字比率に係る赤字・黒字の構成分析!C$39)</f>
        <v>浜坂温泉配湯事業会計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4.3600000000000003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3.62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2.88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1.48</v>
      </c>
    </row>
    <row r="32" spans="1:11" x14ac:dyDescent="0.15">
      <c r="A32" s="180" t="str">
        <f>IF(連結実質赤字比率に係る赤字・黒字の構成分析!C$38="",NA(),連結実質赤字比率に係る赤字・黒字の構成分析!C$38)</f>
        <v>公立浜坂病院事業会計</v>
      </c>
      <c r="B32" s="180">
        <f>IF(ROUND(VALUE(SUBSTITUTE(連結実質赤字比率に係る赤字・黒字の構成分析!F$38,"▲", "-")), 2) &lt; 0, ABS(ROUND(VALUE(SUBSTITUTE(連結実質赤字比率に係る赤字・黒字の構成分析!F$38,"▲", "-")), 2)), NA())</f>
        <v>2.39</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2.68</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2.64</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4.0199999999999996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4.2300000000000004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11.6</v>
      </c>
    </row>
    <row r="36" spans="1:16" x14ac:dyDescent="0.15">
      <c r="A36" s="180" t="str">
        <f>IF(連結実質赤字比率に係る赤字・黒字の構成分析!C$34="",NA(),連結実質赤字比率に係る赤字・黒字の構成分析!C$34)</f>
        <v>浜坂地区残土処分場事業特別会計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f>IF(ROUND(VALUE(SUBSTITUTE(連結実質赤字比率に係る赤字・黒字の構成分析!I$34,"▲", "-")), 2) &lt; 0, ABS(ROUND(VALUE(SUBSTITUTE(連結実質赤字比率に係る赤字・黒字の構成分析!I$34,"▲", "-")), 2)), NA())</f>
        <v>1.29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1.88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1547</v>
      </c>
      <c r="E42" s="181"/>
      <c r="F42" s="181"/>
      <c r="G42" s="181">
        <f>'実質公債費比率（分子）の構造'!L$52</f>
        <v>1532</v>
      </c>
      <c r="H42" s="181"/>
      <c r="I42" s="181"/>
      <c r="J42" s="181">
        <f>'実質公債費比率（分子）の構造'!M$52</f>
        <v>1439</v>
      </c>
      <c r="K42" s="181"/>
      <c r="L42" s="181"/>
      <c r="M42" s="181">
        <f>'実質公債費比率（分子）の構造'!N$52</f>
        <v>1441</v>
      </c>
      <c r="N42" s="181"/>
      <c r="O42" s="181"/>
      <c r="P42" s="181">
        <f>'実質公債費比率（分子）の構造'!O$52</f>
        <v>1379</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x14ac:dyDescent="0.15">
      <c r="A45" s="181" t="s">
        <v>66</v>
      </c>
      <c r="B45" s="181">
        <f>'実質公債費比率（分子）の構造'!K$49</f>
        <v>4</v>
      </c>
      <c r="C45" s="181"/>
      <c r="D45" s="181"/>
      <c r="E45" s="181">
        <f>'実質公債費比率（分子）の構造'!L$49</f>
        <v>3</v>
      </c>
      <c r="F45" s="181"/>
      <c r="G45" s="181"/>
      <c r="H45" s="181">
        <f>'実質公債費比率（分子）の構造'!M$49</f>
        <v>1</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643</v>
      </c>
      <c r="C46" s="181"/>
      <c r="D46" s="181"/>
      <c r="E46" s="181">
        <f>'実質公債費比率（分子）の構造'!L$48</f>
        <v>616</v>
      </c>
      <c r="F46" s="181"/>
      <c r="G46" s="181"/>
      <c r="H46" s="181">
        <f>'実質公債費比率（分子）の構造'!M$48</f>
        <v>514</v>
      </c>
      <c r="I46" s="181"/>
      <c r="J46" s="181"/>
      <c r="K46" s="181">
        <f>'実質公債費比率（分子）の構造'!N$48</f>
        <v>501</v>
      </c>
      <c r="L46" s="181"/>
      <c r="M46" s="181"/>
      <c r="N46" s="181">
        <f>'実質公債費比率（分子）の構造'!O$48</f>
        <v>506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1567</v>
      </c>
      <c r="C49" s="181"/>
      <c r="D49" s="181"/>
      <c r="E49" s="181">
        <f>'実質公債費比率（分子）の構造'!L$45</f>
        <v>1539</v>
      </c>
      <c r="F49" s="181"/>
      <c r="G49" s="181"/>
      <c r="H49" s="181">
        <f>'実質公債費比率（分子）の構造'!M$45</f>
        <v>1436</v>
      </c>
      <c r="I49" s="181"/>
      <c r="J49" s="181"/>
      <c r="K49" s="181">
        <f>'実質公債費比率（分子）の構造'!N$45</f>
        <v>1433</v>
      </c>
      <c r="L49" s="181"/>
      <c r="M49" s="181"/>
      <c r="N49" s="181">
        <f>'実質公債費比率（分子）の構造'!O$45</f>
        <v>1389</v>
      </c>
      <c r="O49" s="181"/>
      <c r="P49" s="181"/>
    </row>
    <row r="50" spans="1:16" x14ac:dyDescent="0.15">
      <c r="A50" s="181" t="s">
        <v>71</v>
      </c>
      <c r="B50" s="181" t="e">
        <f>NA()</f>
        <v>#N/A</v>
      </c>
      <c r="C50" s="181">
        <f>IF(ISNUMBER('実質公債費比率（分子）の構造'!K$53),'実質公債費比率（分子）の構造'!K$53,NA())</f>
        <v>669</v>
      </c>
      <c r="D50" s="181" t="e">
        <f>NA()</f>
        <v>#N/A</v>
      </c>
      <c r="E50" s="181" t="e">
        <f>NA()</f>
        <v>#N/A</v>
      </c>
      <c r="F50" s="181">
        <f>IF(ISNUMBER('実質公債費比率（分子）の構造'!L$53),'実質公債費比率（分子）の構造'!L$53,NA())</f>
        <v>627</v>
      </c>
      <c r="G50" s="181" t="e">
        <f>NA()</f>
        <v>#N/A</v>
      </c>
      <c r="H50" s="181" t="e">
        <f>NA()</f>
        <v>#N/A</v>
      </c>
      <c r="I50" s="181">
        <f>IF(ISNUMBER('実質公債費比率（分子）の構造'!M$53),'実質公債費比率（分子）の構造'!M$53,NA())</f>
        <v>513</v>
      </c>
      <c r="J50" s="181" t="e">
        <f>NA()</f>
        <v>#N/A</v>
      </c>
      <c r="K50" s="181" t="e">
        <f>NA()</f>
        <v>#N/A</v>
      </c>
      <c r="L50" s="181">
        <f>IF(ISNUMBER('実質公債費比率（分子）の構造'!N$53),'実質公債費比率（分子）の構造'!N$53,NA())</f>
        <v>494</v>
      </c>
      <c r="M50" s="181" t="e">
        <f>NA()</f>
        <v>#N/A</v>
      </c>
      <c r="N50" s="181" t="e">
        <f>NA()</f>
        <v>#N/A</v>
      </c>
      <c r="O50" s="181">
        <f>IF(ISNUMBER('実質公債費比率（分子）の構造'!O$53),'実質公債費比率（分子）の構造'!O$53,NA())</f>
        <v>516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13232</v>
      </c>
      <c r="E56" s="180"/>
      <c r="F56" s="180"/>
      <c r="G56" s="180">
        <f>'将来負担比率（分子）の構造'!J$52</f>
        <v>13220</v>
      </c>
      <c r="H56" s="180"/>
      <c r="I56" s="180"/>
      <c r="J56" s="180">
        <f>'将来負担比率（分子）の構造'!K$52</f>
        <v>13270</v>
      </c>
      <c r="K56" s="180"/>
      <c r="L56" s="180"/>
      <c r="M56" s="180">
        <f>'将来負担比率（分子）の構造'!L$52</f>
        <v>13321</v>
      </c>
      <c r="N56" s="180"/>
      <c r="O56" s="180"/>
      <c r="P56" s="180">
        <f>'将来負担比率（分子）の構造'!M$52</f>
        <v>12985</v>
      </c>
    </row>
    <row r="57" spans="1:16" x14ac:dyDescent="0.15">
      <c r="A57" s="180" t="s">
        <v>41</v>
      </c>
      <c r="B57" s="180"/>
      <c r="C57" s="180"/>
      <c r="D57" s="180">
        <f>'将来負担比率（分子）の構造'!I$51</f>
        <v>280</v>
      </c>
      <c r="E57" s="180"/>
      <c r="F57" s="180"/>
      <c r="G57" s="180">
        <f>'将来負担比率（分子）の構造'!J$51</f>
        <v>222</v>
      </c>
      <c r="H57" s="180"/>
      <c r="I57" s="180"/>
      <c r="J57" s="180">
        <f>'将来負担比率（分子）の構造'!K$51</f>
        <v>260</v>
      </c>
      <c r="K57" s="180"/>
      <c r="L57" s="180"/>
      <c r="M57" s="180">
        <f>'将来負担比率（分子）の構造'!L$51</f>
        <v>251</v>
      </c>
      <c r="N57" s="180"/>
      <c r="O57" s="180"/>
      <c r="P57" s="180">
        <f>'将来負担比率（分子）の構造'!M$51</f>
        <v>237</v>
      </c>
    </row>
    <row r="58" spans="1:16" x14ac:dyDescent="0.15">
      <c r="A58" s="180" t="s">
        <v>40</v>
      </c>
      <c r="B58" s="180"/>
      <c r="C58" s="180"/>
      <c r="D58" s="180">
        <f>'将来負担比率（分子）の構造'!I$50</f>
        <v>2852</v>
      </c>
      <c r="E58" s="180"/>
      <c r="F58" s="180"/>
      <c r="G58" s="180">
        <f>'将来負担比率（分子）の構造'!J$50</f>
        <v>2791</v>
      </c>
      <c r="H58" s="180"/>
      <c r="I58" s="180"/>
      <c r="J58" s="180">
        <f>'将来負担比率（分子）の構造'!K$50</f>
        <v>2728</v>
      </c>
      <c r="K58" s="180"/>
      <c r="L58" s="180"/>
      <c r="M58" s="180">
        <f>'将来負担比率（分子）の構造'!L$50</f>
        <v>3034</v>
      </c>
      <c r="N58" s="180"/>
      <c r="O58" s="180"/>
      <c r="P58" s="180">
        <f>'将来負担比率（分子）の構造'!M$50</f>
        <v>3040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1842</v>
      </c>
      <c r="C62" s="180"/>
      <c r="D62" s="180"/>
      <c r="E62" s="180">
        <f>'将来負担比率（分子）の構造'!J$45</f>
        <v>1714</v>
      </c>
      <c r="F62" s="180"/>
      <c r="G62" s="180"/>
      <c r="H62" s="180">
        <f>'将来負担比率（分子）の構造'!K$45</f>
        <v>1531</v>
      </c>
      <c r="I62" s="180"/>
      <c r="J62" s="180"/>
      <c r="K62" s="180">
        <f>'将来負担比率（分子）の構造'!L$45</f>
        <v>1523</v>
      </c>
      <c r="L62" s="180"/>
      <c r="M62" s="180"/>
      <c r="N62" s="180">
        <f>'将来負担比率（分子）の構造'!M$45</f>
        <v>1496</v>
      </c>
      <c r="O62" s="180"/>
      <c r="P62" s="180"/>
    </row>
    <row r="63" spans="1:16" x14ac:dyDescent="0.15">
      <c r="A63" s="180" t="s">
        <v>33</v>
      </c>
      <c r="B63" s="180">
        <f>'将来負担比率（分子）の構造'!I$44</f>
        <v>8</v>
      </c>
      <c r="C63" s="180"/>
      <c r="D63" s="180"/>
      <c r="E63" s="180">
        <f>'将来負担比率（分子）の構造'!J$44</f>
        <v>5</v>
      </c>
      <c r="F63" s="180"/>
      <c r="G63" s="180"/>
      <c r="H63" s="180">
        <f>'将来負担比率（分子）の構造'!K$44</f>
        <v>8</v>
      </c>
      <c r="I63" s="180"/>
      <c r="J63" s="180"/>
      <c r="K63" s="180">
        <f>'将来負担比率（分子）の構造'!L$44</f>
        <v>3</v>
      </c>
      <c r="L63" s="180"/>
      <c r="M63" s="180"/>
      <c r="N63" s="180">
        <f>'将来負担比率（分子）の構造'!M$44</f>
        <v>3</v>
      </c>
      <c r="O63" s="180"/>
      <c r="P63" s="180"/>
    </row>
    <row r="64" spans="1:16" x14ac:dyDescent="0.15">
      <c r="A64" s="180" t="s">
        <v>32</v>
      </c>
      <c r="B64" s="180">
        <f>'将来負担比率（分子）の構造'!I$43</f>
        <v>6854</v>
      </c>
      <c r="C64" s="180"/>
      <c r="D64" s="180"/>
      <c r="E64" s="180">
        <f>'将来負担比率（分子）の構造'!J$43</f>
        <v>6381</v>
      </c>
      <c r="F64" s="180"/>
      <c r="G64" s="180"/>
      <c r="H64" s="180">
        <f>'将来負担比率（分子）の構造'!K$43</f>
        <v>5773</v>
      </c>
      <c r="I64" s="180"/>
      <c r="J64" s="180"/>
      <c r="K64" s="180">
        <f>'将来負担比率（分子）の構造'!L$43</f>
        <v>5077</v>
      </c>
      <c r="L64" s="180"/>
      <c r="M64" s="180"/>
      <c r="N64" s="180">
        <f>'将来負担比率（分子）の構造'!M$43</f>
        <v>4613</v>
      </c>
      <c r="O64" s="180"/>
      <c r="P64" s="180"/>
    </row>
    <row r="65" spans="1:16" x14ac:dyDescent="0.15">
      <c r="A65" s="180" t="s">
        <v>31</v>
      </c>
      <c r="B65" s="180">
        <f>'将来負担比率（分子）の構造'!I$42</f>
        <v>4</v>
      </c>
      <c r="C65" s="180"/>
      <c r="D65" s="180"/>
      <c r="E65" s="180">
        <f>'将来負担比率（分子）の構造'!J$42</f>
        <v>4</v>
      </c>
      <c r="F65" s="180"/>
      <c r="G65" s="180"/>
      <c r="H65" s="180">
        <f>'将来負担比率（分子）の構造'!K$42</f>
        <v>3</v>
      </c>
      <c r="I65" s="180"/>
      <c r="J65" s="180"/>
      <c r="K65" s="180">
        <f>'将来負担比率（分子）の構造'!L$42</f>
        <v>3</v>
      </c>
      <c r="L65" s="180"/>
      <c r="M65" s="180"/>
      <c r="N65" s="180">
        <f>'将来負担比率（分子）の構造'!M$42</f>
        <v>2</v>
      </c>
      <c r="O65" s="180"/>
      <c r="P65" s="180"/>
    </row>
    <row r="66" spans="1:16" x14ac:dyDescent="0.15">
      <c r="A66" s="180" t="s">
        <v>30</v>
      </c>
      <c r="B66" s="180">
        <f>'将来負担比率（分子）の構造'!I$41</f>
        <v>13243</v>
      </c>
      <c r="C66" s="180"/>
      <c r="D66" s="180"/>
      <c r="E66" s="180">
        <f>'将来負担比率（分子）の構造'!J$41</f>
        <v>13555</v>
      </c>
      <c r="F66" s="180"/>
      <c r="G66" s="180"/>
      <c r="H66" s="180">
        <f>'将来負担比率（分子）の構造'!K$41</f>
        <v>13708</v>
      </c>
      <c r="I66" s="180"/>
      <c r="J66" s="180"/>
      <c r="K66" s="180">
        <f>'将来負担比率（分子）の構造'!L$41</f>
        <v>13762</v>
      </c>
      <c r="L66" s="180"/>
      <c r="M66" s="180"/>
      <c r="N66" s="180">
        <f>'将来負担比率（分子）の構造'!M$41</f>
        <v>13695</v>
      </c>
      <c r="O66" s="180"/>
      <c r="P66" s="180"/>
    </row>
    <row r="67" spans="1:16" x14ac:dyDescent="0.15">
      <c r="A67" s="180" t="s">
        <v>75</v>
      </c>
      <c r="B67" s="180" t="e">
        <f>NA()</f>
        <v>#N/A</v>
      </c>
      <c r="C67" s="180">
        <f>IF(ISNUMBER('将来負担比率（分子）の構造'!I$53), IF('将来負担比率（分子）の構造'!I$53 &lt; 0, 0, '将来負担比率（分子）の構造'!I$53), NA())</f>
        <v>5589</v>
      </c>
      <c r="D67" s="180" t="e">
        <f>NA()</f>
        <v>#N/A</v>
      </c>
      <c r="E67" s="180" t="e">
        <f>NA()</f>
        <v>#N/A</v>
      </c>
      <c r="F67" s="180">
        <f>IF(ISNUMBER('将来負担比率（分子）の構造'!J$53), IF('将来負担比率（分子）の構造'!J$53 &lt; 0, 0, '将来負担比率（分子）の構造'!J$53), NA())</f>
        <v>5426</v>
      </c>
      <c r="G67" s="180" t="e">
        <f>NA()</f>
        <v>#N/A</v>
      </c>
      <c r="H67" s="180" t="e">
        <f>NA()</f>
        <v>#N/A</v>
      </c>
      <c r="I67" s="180">
        <f>IF(ISNUMBER('将来負担比率（分子）の構造'!K$53), IF('将来負担比率（分子）の構造'!K$53 &lt; 0, 0, '将来負担比率（分子）の構造'!K$53), NA())</f>
        <v>4766</v>
      </c>
      <c r="J67" s="180" t="e">
        <f>NA()</f>
        <v>#N/A</v>
      </c>
      <c r="K67" s="180" t="e">
        <f>NA()</f>
        <v>#N/A</v>
      </c>
      <c r="L67" s="180">
        <f>IF(ISNUMBER('将来負担比率（分子）の構造'!L$53), IF('将来負担比率（分子）の構造'!L$53 &lt; 0, 0, '将来負担比率（分子）の構造'!L$53), NA())</f>
        <v>3762</v>
      </c>
      <c r="M67" s="180" t="e">
        <f>NA()</f>
        <v>#N/A</v>
      </c>
      <c r="N67" s="180" t="e">
        <f>NA()</f>
        <v>#N/A</v>
      </c>
      <c r="O67" s="180">
        <f>IF(ISNUMBER('将来負担比率（分子）の構造'!M$53), IF('将来負担比率（分子）の構造'!M$53 &lt; 0, 0, '将来負担比率（分子）の構造'!M$53), NA())</f>
        <v>3546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2119</v>
      </c>
      <c r="C72" s="184">
        <f>基金残高に係る経年分析!G55</f>
        <v>2218</v>
      </c>
      <c r="D72" s="184">
        <f>基金残高に係る経年分析!H55</f>
        <v>2028</v>
      </c>
    </row>
    <row r="73" spans="1:16" x14ac:dyDescent="0.15">
      <c r="A73" s="183" t="s">
        <v>78</v>
      </c>
      <c r="B73" s="184">
        <f>基金残高に係る経年分析!F56</f>
        <v>25</v>
      </c>
      <c r="C73" s="184">
        <f>基金残高に係る経年分析!G56</f>
        <v>265</v>
      </c>
      <c r="D73" s="184">
        <f>基金残高に係る経年分析!H56</f>
        <v>265</v>
      </c>
    </row>
    <row r="74" spans="1:16" x14ac:dyDescent="0.15">
      <c r="A74" s="183" t="s">
        <v>79</v>
      </c>
      <c r="B74" s="184">
        <f>基金残高に係る経年分析!F57</f>
        <v>781</v>
      </c>
      <c r="C74" s="184">
        <f>基金残高に係る経年分析!G57</f>
        <v>847</v>
      </c>
      <c r="D74" s="184">
        <f>基金残高に係る経年分析!H57</f>
        <v>1110</v>
      </c>
    </row>
  </sheetData>
  <sheetProtection algorithmName="SHA-512" hashValue="z+kqrjnWm6PJLHWSN/x9nZ90bn5UJFwCHCf4f5Ujzh1usZy5jEvSgPq4OO4pUSqi/y6kpl9q0FaVXBjlMAGmZQ==" saltValue="e6zuF9muylZnKgU3Vm+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218</v>
      </c>
      <c r="DI1" s="757"/>
      <c r="DJ1" s="757"/>
      <c r="DK1" s="757"/>
      <c r="DL1" s="757"/>
      <c r="DM1" s="757"/>
      <c r="DN1" s="758"/>
      <c r="DO1" s="225"/>
      <c r="DP1" s="756" t="s">
        <v>219</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3" t="s">
        <v>227</v>
      </c>
      <c r="AQ4" s="753"/>
      <c r="AR4" s="753"/>
      <c r="AS4" s="753"/>
      <c r="AT4" s="753"/>
      <c r="AU4" s="753"/>
      <c r="AV4" s="753"/>
      <c r="AW4" s="753"/>
      <c r="AX4" s="753"/>
      <c r="AY4" s="753"/>
      <c r="AZ4" s="753"/>
      <c r="BA4" s="753"/>
      <c r="BB4" s="753"/>
      <c r="BC4" s="753"/>
      <c r="BD4" s="753"/>
      <c r="BE4" s="753"/>
      <c r="BF4" s="753"/>
      <c r="BG4" s="753" t="s">
        <v>228</v>
      </c>
      <c r="BH4" s="753"/>
      <c r="BI4" s="753"/>
      <c r="BJ4" s="753"/>
      <c r="BK4" s="753"/>
      <c r="BL4" s="753"/>
      <c r="BM4" s="753"/>
      <c r="BN4" s="753"/>
      <c r="BO4" s="753" t="s">
        <v>225</v>
      </c>
      <c r="BP4" s="753"/>
      <c r="BQ4" s="753"/>
      <c r="BR4" s="753"/>
      <c r="BS4" s="753" t="s">
        <v>229</v>
      </c>
      <c r="BT4" s="753"/>
      <c r="BU4" s="753"/>
      <c r="BV4" s="753"/>
      <c r="BW4" s="753"/>
      <c r="BX4" s="753"/>
      <c r="BY4" s="753"/>
      <c r="BZ4" s="753"/>
      <c r="CA4" s="753"/>
      <c r="CB4" s="753"/>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231</v>
      </c>
      <c r="C5" s="717"/>
      <c r="D5" s="717"/>
      <c r="E5" s="717"/>
      <c r="F5" s="717"/>
      <c r="G5" s="717"/>
      <c r="H5" s="717"/>
      <c r="I5" s="717"/>
      <c r="J5" s="717"/>
      <c r="K5" s="717"/>
      <c r="L5" s="717"/>
      <c r="M5" s="717"/>
      <c r="N5" s="717"/>
      <c r="O5" s="717"/>
      <c r="P5" s="717"/>
      <c r="Q5" s="718"/>
      <c r="R5" s="688">
        <v>1393530</v>
      </c>
      <c r="S5" s="689"/>
      <c r="T5" s="689"/>
      <c r="U5" s="689"/>
      <c r="V5" s="689"/>
      <c r="W5" s="689"/>
      <c r="X5" s="689"/>
      <c r="Y5" s="735"/>
      <c r="Z5" s="754">
        <v>13.3</v>
      </c>
      <c r="AA5" s="754"/>
      <c r="AB5" s="754"/>
      <c r="AC5" s="754"/>
      <c r="AD5" s="755">
        <v>1393530</v>
      </c>
      <c r="AE5" s="755"/>
      <c r="AF5" s="755"/>
      <c r="AG5" s="755"/>
      <c r="AH5" s="755"/>
      <c r="AI5" s="755"/>
      <c r="AJ5" s="755"/>
      <c r="AK5" s="755"/>
      <c r="AL5" s="736">
        <v>23.2</v>
      </c>
      <c r="AM5" s="705"/>
      <c r="AN5" s="705"/>
      <c r="AO5" s="737"/>
      <c r="AP5" s="716" t="s">
        <v>232</v>
      </c>
      <c r="AQ5" s="717"/>
      <c r="AR5" s="717"/>
      <c r="AS5" s="717"/>
      <c r="AT5" s="717"/>
      <c r="AU5" s="717"/>
      <c r="AV5" s="717"/>
      <c r="AW5" s="717"/>
      <c r="AX5" s="717"/>
      <c r="AY5" s="717"/>
      <c r="AZ5" s="717"/>
      <c r="BA5" s="717"/>
      <c r="BB5" s="717"/>
      <c r="BC5" s="717"/>
      <c r="BD5" s="717"/>
      <c r="BE5" s="717"/>
      <c r="BF5" s="718"/>
      <c r="BG5" s="636">
        <v>1359820</v>
      </c>
      <c r="BH5" s="637"/>
      <c r="BI5" s="637"/>
      <c r="BJ5" s="637"/>
      <c r="BK5" s="637"/>
      <c r="BL5" s="637"/>
      <c r="BM5" s="637"/>
      <c r="BN5" s="638"/>
      <c r="BO5" s="685">
        <v>97.6</v>
      </c>
      <c r="BP5" s="685"/>
      <c r="BQ5" s="685"/>
      <c r="BR5" s="685"/>
      <c r="BS5" s="686" t="s">
        <v>233</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225</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33" t="s">
        <v>237</v>
      </c>
      <c r="C6" s="634"/>
      <c r="D6" s="634"/>
      <c r="E6" s="634"/>
      <c r="F6" s="634"/>
      <c r="G6" s="634"/>
      <c r="H6" s="634"/>
      <c r="I6" s="634"/>
      <c r="J6" s="634"/>
      <c r="K6" s="634"/>
      <c r="L6" s="634"/>
      <c r="M6" s="634"/>
      <c r="N6" s="634"/>
      <c r="O6" s="634"/>
      <c r="P6" s="634"/>
      <c r="Q6" s="635"/>
      <c r="R6" s="636">
        <v>79967</v>
      </c>
      <c r="S6" s="637"/>
      <c r="T6" s="637"/>
      <c r="U6" s="637"/>
      <c r="V6" s="637"/>
      <c r="W6" s="637"/>
      <c r="X6" s="637"/>
      <c r="Y6" s="638"/>
      <c r="Z6" s="685">
        <v>0.8</v>
      </c>
      <c r="AA6" s="685"/>
      <c r="AB6" s="685"/>
      <c r="AC6" s="685"/>
      <c r="AD6" s="686">
        <v>79967</v>
      </c>
      <c r="AE6" s="686"/>
      <c r="AF6" s="686"/>
      <c r="AG6" s="686"/>
      <c r="AH6" s="686"/>
      <c r="AI6" s="686"/>
      <c r="AJ6" s="686"/>
      <c r="AK6" s="686"/>
      <c r="AL6" s="639">
        <v>1.3</v>
      </c>
      <c r="AM6" s="640"/>
      <c r="AN6" s="640"/>
      <c r="AO6" s="687"/>
      <c r="AP6" s="633" t="s">
        <v>238</v>
      </c>
      <c r="AQ6" s="634"/>
      <c r="AR6" s="634"/>
      <c r="AS6" s="634"/>
      <c r="AT6" s="634"/>
      <c r="AU6" s="634"/>
      <c r="AV6" s="634"/>
      <c r="AW6" s="634"/>
      <c r="AX6" s="634"/>
      <c r="AY6" s="634"/>
      <c r="AZ6" s="634"/>
      <c r="BA6" s="634"/>
      <c r="BB6" s="634"/>
      <c r="BC6" s="634"/>
      <c r="BD6" s="634"/>
      <c r="BE6" s="634"/>
      <c r="BF6" s="635"/>
      <c r="BG6" s="636">
        <v>1359820</v>
      </c>
      <c r="BH6" s="637"/>
      <c r="BI6" s="637"/>
      <c r="BJ6" s="637"/>
      <c r="BK6" s="637"/>
      <c r="BL6" s="637"/>
      <c r="BM6" s="637"/>
      <c r="BN6" s="638"/>
      <c r="BO6" s="685">
        <v>97.6</v>
      </c>
      <c r="BP6" s="685"/>
      <c r="BQ6" s="685"/>
      <c r="BR6" s="685"/>
      <c r="BS6" s="686" t="s">
        <v>233</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36">
        <v>101229</v>
      </c>
      <c r="CS6" s="637"/>
      <c r="CT6" s="637"/>
      <c r="CU6" s="637"/>
      <c r="CV6" s="637"/>
      <c r="CW6" s="637"/>
      <c r="CX6" s="637"/>
      <c r="CY6" s="638"/>
      <c r="CZ6" s="736">
        <v>1</v>
      </c>
      <c r="DA6" s="705"/>
      <c r="DB6" s="705"/>
      <c r="DC6" s="739"/>
      <c r="DD6" s="642" t="s">
        <v>233</v>
      </c>
      <c r="DE6" s="637"/>
      <c r="DF6" s="637"/>
      <c r="DG6" s="637"/>
      <c r="DH6" s="637"/>
      <c r="DI6" s="637"/>
      <c r="DJ6" s="637"/>
      <c r="DK6" s="637"/>
      <c r="DL6" s="637"/>
      <c r="DM6" s="637"/>
      <c r="DN6" s="637"/>
      <c r="DO6" s="637"/>
      <c r="DP6" s="638"/>
      <c r="DQ6" s="642">
        <v>101229</v>
      </c>
      <c r="DR6" s="637"/>
      <c r="DS6" s="637"/>
      <c r="DT6" s="637"/>
      <c r="DU6" s="637"/>
      <c r="DV6" s="637"/>
      <c r="DW6" s="637"/>
      <c r="DX6" s="637"/>
      <c r="DY6" s="637"/>
      <c r="DZ6" s="637"/>
      <c r="EA6" s="637"/>
      <c r="EB6" s="637"/>
      <c r="EC6" s="675"/>
    </row>
    <row r="7" spans="2:143" ht="11.25" customHeight="1" x14ac:dyDescent="0.15">
      <c r="B7" s="633" t="s">
        <v>240</v>
      </c>
      <c r="C7" s="634"/>
      <c r="D7" s="634"/>
      <c r="E7" s="634"/>
      <c r="F7" s="634"/>
      <c r="G7" s="634"/>
      <c r="H7" s="634"/>
      <c r="I7" s="634"/>
      <c r="J7" s="634"/>
      <c r="K7" s="634"/>
      <c r="L7" s="634"/>
      <c r="M7" s="634"/>
      <c r="N7" s="634"/>
      <c r="O7" s="634"/>
      <c r="P7" s="634"/>
      <c r="Q7" s="635"/>
      <c r="R7" s="636">
        <v>2772</v>
      </c>
      <c r="S7" s="637"/>
      <c r="T7" s="637"/>
      <c r="U7" s="637"/>
      <c r="V7" s="637"/>
      <c r="W7" s="637"/>
      <c r="X7" s="637"/>
      <c r="Y7" s="638"/>
      <c r="Z7" s="685">
        <v>0</v>
      </c>
      <c r="AA7" s="685"/>
      <c r="AB7" s="685"/>
      <c r="AC7" s="685"/>
      <c r="AD7" s="686">
        <v>2772</v>
      </c>
      <c r="AE7" s="686"/>
      <c r="AF7" s="686"/>
      <c r="AG7" s="686"/>
      <c r="AH7" s="686"/>
      <c r="AI7" s="686"/>
      <c r="AJ7" s="686"/>
      <c r="AK7" s="686"/>
      <c r="AL7" s="639">
        <v>0</v>
      </c>
      <c r="AM7" s="640"/>
      <c r="AN7" s="640"/>
      <c r="AO7" s="687"/>
      <c r="AP7" s="633" t="s">
        <v>241</v>
      </c>
      <c r="AQ7" s="634"/>
      <c r="AR7" s="634"/>
      <c r="AS7" s="634"/>
      <c r="AT7" s="634"/>
      <c r="AU7" s="634"/>
      <c r="AV7" s="634"/>
      <c r="AW7" s="634"/>
      <c r="AX7" s="634"/>
      <c r="AY7" s="634"/>
      <c r="AZ7" s="634"/>
      <c r="BA7" s="634"/>
      <c r="BB7" s="634"/>
      <c r="BC7" s="634"/>
      <c r="BD7" s="634"/>
      <c r="BE7" s="634"/>
      <c r="BF7" s="635"/>
      <c r="BG7" s="636">
        <v>563634</v>
      </c>
      <c r="BH7" s="637"/>
      <c r="BI7" s="637"/>
      <c r="BJ7" s="637"/>
      <c r="BK7" s="637"/>
      <c r="BL7" s="637"/>
      <c r="BM7" s="637"/>
      <c r="BN7" s="638"/>
      <c r="BO7" s="685">
        <v>40.4</v>
      </c>
      <c r="BP7" s="685"/>
      <c r="BQ7" s="685"/>
      <c r="BR7" s="685"/>
      <c r="BS7" s="686" t="s">
        <v>178</v>
      </c>
      <c r="BT7" s="686"/>
      <c r="BU7" s="686"/>
      <c r="BV7" s="686"/>
      <c r="BW7" s="686"/>
      <c r="BX7" s="686"/>
      <c r="BY7" s="686"/>
      <c r="BZ7" s="686"/>
      <c r="CA7" s="686"/>
      <c r="CB7" s="727"/>
      <c r="CD7" s="668" t="s">
        <v>242</v>
      </c>
      <c r="CE7" s="669"/>
      <c r="CF7" s="669"/>
      <c r="CG7" s="669"/>
      <c r="CH7" s="669"/>
      <c r="CI7" s="669"/>
      <c r="CJ7" s="669"/>
      <c r="CK7" s="669"/>
      <c r="CL7" s="669"/>
      <c r="CM7" s="669"/>
      <c r="CN7" s="669"/>
      <c r="CO7" s="669"/>
      <c r="CP7" s="669"/>
      <c r="CQ7" s="670"/>
      <c r="CR7" s="636">
        <v>1369920</v>
      </c>
      <c r="CS7" s="637"/>
      <c r="CT7" s="637"/>
      <c r="CU7" s="637"/>
      <c r="CV7" s="637"/>
      <c r="CW7" s="637"/>
      <c r="CX7" s="637"/>
      <c r="CY7" s="638"/>
      <c r="CZ7" s="685">
        <v>13.6</v>
      </c>
      <c r="DA7" s="685"/>
      <c r="DB7" s="685"/>
      <c r="DC7" s="685"/>
      <c r="DD7" s="642">
        <v>29533</v>
      </c>
      <c r="DE7" s="637"/>
      <c r="DF7" s="637"/>
      <c r="DG7" s="637"/>
      <c r="DH7" s="637"/>
      <c r="DI7" s="637"/>
      <c r="DJ7" s="637"/>
      <c r="DK7" s="637"/>
      <c r="DL7" s="637"/>
      <c r="DM7" s="637"/>
      <c r="DN7" s="637"/>
      <c r="DO7" s="637"/>
      <c r="DP7" s="638"/>
      <c r="DQ7" s="642">
        <v>976404</v>
      </c>
      <c r="DR7" s="637"/>
      <c r="DS7" s="637"/>
      <c r="DT7" s="637"/>
      <c r="DU7" s="637"/>
      <c r="DV7" s="637"/>
      <c r="DW7" s="637"/>
      <c r="DX7" s="637"/>
      <c r="DY7" s="637"/>
      <c r="DZ7" s="637"/>
      <c r="EA7" s="637"/>
      <c r="EB7" s="637"/>
      <c r="EC7" s="675"/>
    </row>
    <row r="8" spans="2:143" ht="11.25" customHeight="1" x14ac:dyDescent="0.15">
      <c r="B8" s="633" t="s">
        <v>243</v>
      </c>
      <c r="C8" s="634"/>
      <c r="D8" s="634"/>
      <c r="E8" s="634"/>
      <c r="F8" s="634"/>
      <c r="G8" s="634"/>
      <c r="H8" s="634"/>
      <c r="I8" s="634"/>
      <c r="J8" s="634"/>
      <c r="K8" s="634"/>
      <c r="L8" s="634"/>
      <c r="M8" s="634"/>
      <c r="N8" s="634"/>
      <c r="O8" s="634"/>
      <c r="P8" s="634"/>
      <c r="Q8" s="635"/>
      <c r="R8" s="636">
        <v>8301</v>
      </c>
      <c r="S8" s="637"/>
      <c r="T8" s="637"/>
      <c r="U8" s="637"/>
      <c r="V8" s="637"/>
      <c r="W8" s="637"/>
      <c r="X8" s="637"/>
      <c r="Y8" s="638"/>
      <c r="Z8" s="685">
        <v>0.1</v>
      </c>
      <c r="AA8" s="685"/>
      <c r="AB8" s="685"/>
      <c r="AC8" s="685"/>
      <c r="AD8" s="686">
        <v>8301</v>
      </c>
      <c r="AE8" s="686"/>
      <c r="AF8" s="686"/>
      <c r="AG8" s="686"/>
      <c r="AH8" s="686"/>
      <c r="AI8" s="686"/>
      <c r="AJ8" s="686"/>
      <c r="AK8" s="686"/>
      <c r="AL8" s="639">
        <v>0.1</v>
      </c>
      <c r="AM8" s="640"/>
      <c r="AN8" s="640"/>
      <c r="AO8" s="687"/>
      <c r="AP8" s="633" t="s">
        <v>244</v>
      </c>
      <c r="AQ8" s="634"/>
      <c r="AR8" s="634"/>
      <c r="AS8" s="634"/>
      <c r="AT8" s="634"/>
      <c r="AU8" s="634"/>
      <c r="AV8" s="634"/>
      <c r="AW8" s="634"/>
      <c r="AX8" s="634"/>
      <c r="AY8" s="634"/>
      <c r="AZ8" s="634"/>
      <c r="BA8" s="634"/>
      <c r="BB8" s="634"/>
      <c r="BC8" s="634"/>
      <c r="BD8" s="634"/>
      <c r="BE8" s="634"/>
      <c r="BF8" s="635"/>
      <c r="BG8" s="636">
        <v>23573</v>
      </c>
      <c r="BH8" s="637"/>
      <c r="BI8" s="637"/>
      <c r="BJ8" s="637"/>
      <c r="BK8" s="637"/>
      <c r="BL8" s="637"/>
      <c r="BM8" s="637"/>
      <c r="BN8" s="638"/>
      <c r="BO8" s="685">
        <v>1.7</v>
      </c>
      <c r="BP8" s="685"/>
      <c r="BQ8" s="685"/>
      <c r="BR8" s="685"/>
      <c r="BS8" s="642" t="s">
        <v>178</v>
      </c>
      <c r="BT8" s="637"/>
      <c r="BU8" s="637"/>
      <c r="BV8" s="637"/>
      <c r="BW8" s="637"/>
      <c r="BX8" s="637"/>
      <c r="BY8" s="637"/>
      <c r="BZ8" s="637"/>
      <c r="CA8" s="637"/>
      <c r="CB8" s="675"/>
      <c r="CD8" s="668" t="s">
        <v>245</v>
      </c>
      <c r="CE8" s="669"/>
      <c r="CF8" s="669"/>
      <c r="CG8" s="669"/>
      <c r="CH8" s="669"/>
      <c r="CI8" s="669"/>
      <c r="CJ8" s="669"/>
      <c r="CK8" s="669"/>
      <c r="CL8" s="669"/>
      <c r="CM8" s="669"/>
      <c r="CN8" s="669"/>
      <c r="CO8" s="669"/>
      <c r="CP8" s="669"/>
      <c r="CQ8" s="670"/>
      <c r="CR8" s="636">
        <v>2089458</v>
      </c>
      <c r="CS8" s="637"/>
      <c r="CT8" s="637"/>
      <c r="CU8" s="637"/>
      <c r="CV8" s="637"/>
      <c r="CW8" s="637"/>
      <c r="CX8" s="637"/>
      <c r="CY8" s="638"/>
      <c r="CZ8" s="685">
        <v>20.8</v>
      </c>
      <c r="DA8" s="685"/>
      <c r="DB8" s="685"/>
      <c r="DC8" s="685"/>
      <c r="DD8" s="642">
        <v>9451</v>
      </c>
      <c r="DE8" s="637"/>
      <c r="DF8" s="637"/>
      <c r="DG8" s="637"/>
      <c r="DH8" s="637"/>
      <c r="DI8" s="637"/>
      <c r="DJ8" s="637"/>
      <c r="DK8" s="637"/>
      <c r="DL8" s="637"/>
      <c r="DM8" s="637"/>
      <c r="DN8" s="637"/>
      <c r="DO8" s="637"/>
      <c r="DP8" s="638"/>
      <c r="DQ8" s="642">
        <v>1253831</v>
      </c>
      <c r="DR8" s="637"/>
      <c r="DS8" s="637"/>
      <c r="DT8" s="637"/>
      <c r="DU8" s="637"/>
      <c r="DV8" s="637"/>
      <c r="DW8" s="637"/>
      <c r="DX8" s="637"/>
      <c r="DY8" s="637"/>
      <c r="DZ8" s="637"/>
      <c r="EA8" s="637"/>
      <c r="EB8" s="637"/>
      <c r="EC8" s="675"/>
    </row>
    <row r="9" spans="2:143" ht="11.25" customHeight="1" x14ac:dyDescent="0.15">
      <c r="B9" s="633" t="s">
        <v>246</v>
      </c>
      <c r="C9" s="634"/>
      <c r="D9" s="634"/>
      <c r="E9" s="634"/>
      <c r="F9" s="634"/>
      <c r="G9" s="634"/>
      <c r="H9" s="634"/>
      <c r="I9" s="634"/>
      <c r="J9" s="634"/>
      <c r="K9" s="634"/>
      <c r="L9" s="634"/>
      <c r="M9" s="634"/>
      <c r="N9" s="634"/>
      <c r="O9" s="634"/>
      <c r="P9" s="634"/>
      <c r="Q9" s="635"/>
      <c r="R9" s="636">
        <v>6560</v>
      </c>
      <c r="S9" s="637"/>
      <c r="T9" s="637"/>
      <c r="U9" s="637"/>
      <c r="V9" s="637"/>
      <c r="W9" s="637"/>
      <c r="X9" s="637"/>
      <c r="Y9" s="638"/>
      <c r="Z9" s="685">
        <v>0.1</v>
      </c>
      <c r="AA9" s="685"/>
      <c r="AB9" s="685"/>
      <c r="AC9" s="685"/>
      <c r="AD9" s="686">
        <v>6560</v>
      </c>
      <c r="AE9" s="686"/>
      <c r="AF9" s="686"/>
      <c r="AG9" s="686"/>
      <c r="AH9" s="686"/>
      <c r="AI9" s="686"/>
      <c r="AJ9" s="686"/>
      <c r="AK9" s="686"/>
      <c r="AL9" s="639">
        <v>0.1</v>
      </c>
      <c r="AM9" s="640"/>
      <c r="AN9" s="640"/>
      <c r="AO9" s="687"/>
      <c r="AP9" s="633" t="s">
        <v>247</v>
      </c>
      <c r="AQ9" s="634"/>
      <c r="AR9" s="634"/>
      <c r="AS9" s="634"/>
      <c r="AT9" s="634"/>
      <c r="AU9" s="634"/>
      <c r="AV9" s="634"/>
      <c r="AW9" s="634"/>
      <c r="AX9" s="634"/>
      <c r="AY9" s="634"/>
      <c r="AZ9" s="634"/>
      <c r="BA9" s="634"/>
      <c r="BB9" s="634"/>
      <c r="BC9" s="634"/>
      <c r="BD9" s="634"/>
      <c r="BE9" s="634"/>
      <c r="BF9" s="635"/>
      <c r="BG9" s="636">
        <v>478136</v>
      </c>
      <c r="BH9" s="637"/>
      <c r="BI9" s="637"/>
      <c r="BJ9" s="637"/>
      <c r="BK9" s="637"/>
      <c r="BL9" s="637"/>
      <c r="BM9" s="637"/>
      <c r="BN9" s="638"/>
      <c r="BO9" s="685">
        <v>34.299999999999997</v>
      </c>
      <c r="BP9" s="685"/>
      <c r="BQ9" s="685"/>
      <c r="BR9" s="685"/>
      <c r="BS9" s="642" t="s">
        <v>178</v>
      </c>
      <c r="BT9" s="637"/>
      <c r="BU9" s="637"/>
      <c r="BV9" s="637"/>
      <c r="BW9" s="637"/>
      <c r="BX9" s="637"/>
      <c r="BY9" s="637"/>
      <c r="BZ9" s="637"/>
      <c r="CA9" s="637"/>
      <c r="CB9" s="675"/>
      <c r="CD9" s="668" t="s">
        <v>248</v>
      </c>
      <c r="CE9" s="669"/>
      <c r="CF9" s="669"/>
      <c r="CG9" s="669"/>
      <c r="CH9" s="669"/>
      <c r="CI9" s="669"/>
      <c r="CJ9" s="669"/>
      <c r="CK9" s="669"/>
      <c r="CL9" s="669"/>
      <c r="CM9" s="669"/>
      <c r="CN9" s="669"/>
      <c r="CO9" s="669"/>
      <c r="CP9" s="669"/>
      <c r="CQ9" s="670"/>
      <c r="CR9" s="636">
        <v>1209678</v>
      </c>
      <c r="CS9" s="637"/>
      <c r="CT9" s="637"/>
      <c r="CU9" s="637"/>
      <c r="CV9" s="637"/>
      <c r="CW9" s="637"/>
      <c r="CX9" s="637"/>
      <c r="CY9" s="638"/>
      <c r="CZ9" s="685">
        <v>12</v>
      </c>
      <c r="DA9" s="685"/>
      <c r="DB9" s="685"/>
      <c r="DC9" s="685"/>
      <c r="DD9" s="642">
        <v>153668</v>
      </c>
      <c r="DE9" s="637"/>
      <c r="DF9" s="637"/>
      <c r="DG9" s="637"/>
      <c r="DH9" s="637"/>
      <c r="DI9" s="637"/>
      <c r="DJ9" s="637"/>
      <c r="DK9" s="637"/>
      <c r="DL9" s="637"/>
      <c r="DM9" s="637"/>
      <c r="DN9" s="637"/>
      <c r="DO9" s="637"/>
      <c r="DP9" s="638"/>
      <c r="DQ9" s="642">
        <v>994603</v>
      </c>
      <c r="DR9" s="637"/>
      <c r="DS9" s="637"/>
      <c r="DT9" s="637"/>
      <c r="DU9" s="637"/>
      <c r="DV9" s="637"/>
      <c r="DW9" s="637"/>
      <c r="DX9" s="637"/>
      <c r="DY9" s="637"/>
      <c r="DZ9" s="637"/>
      <c r="EA9" s="637"/>
      <c r="EB9" s="637"/>
      <c r="EC9" s="675"/>
    </row>
    <row r="10" spans="2:143" ht="11.25" customHeight="1" x14ac:dyDescent="0.15">
      <c r="B10" s="633" t="s">
        <v>249</v>
      </c>
      <c r="C10" s="634"/>
      <c r="D10" s="634"/>
      <c r="E10" s="634"/>
      <c r="F10" s="634"/>
      <c r="G10" s="634"/>
      <c r="H10" s="634"/>
      <c r="I10" s="634"/>
      <c r="J10" s="634"/>
      <c r="K10" s="634"/>
      <c r="L10" s="634"/>
      <c r="M10" s="634"/>
      <c r="N10" s="634"/>
      <c r="O10" s="634"/>
      <c r="P10" s="634"/>
      <c r="Q10" s="635"/>
      <c r="R10" s="636" t="s">
        <v>233</v>
      </c>
      <c r="S10" s="637"/>
      <c r="T10" s="637"/>
      <c r="U10" s="637"/>
      <c r="V10" s="637"/>
      <c r="W10" s="637"/>
      <c r="X10" s="637"/>
      <c r="Y10" s="638"/>
      <c r="Z10" s="685" t="s">
        <v>178</v>
      </c>
      <c r="AA10" s="685"/>
      <c r="AB10" s="685"/>
      <c r="AC10" s="685"/>
      <c r="AD10" s="686" t="s">
        <v>178</v>
      </c>
      <c r="AE10" s="686"/>
      <c r="AF10" s="686"/>
      <c r="AG10" s="686"/>
      <c r="AH10" s="686"/>
      <c r="AI10" s="686"/>
      <c r="AJ10" s="686"/>
      <c r="AK10" s="686"/>
      <c r="AL10" s="639" t="s">
        <v>178</v>
      </c>
      <c r="AM10" s="640"/>
      <c r="AN10" s="640"/>
      <c r="AO10" s="687"/>
      <c r="AP10" s="633" t="s">
        <v>250</v>
      </c>
      <c r="AQ10" s="634"/>
      <c r="AR10" s="634"/>
      <c r="AS10" s="634"/>
      <c r="AT10" s="634"/>
      <c r="AU10" s="634"/>
      <c r="AV10" s="634"/>
      <c r="AW10" s="634"/>
      <c r="AX10" s="634"/>
      <c r="AY10" s="634"/>
      <c r="AZ10" s="634"/>
      <c r="BA10" s="634"/>
      <c r="BB10" s="634"/>
      <c r="BC10" s="634"/>
      <c r="BD10" s="634"/>
      <c r="BE10" s="634"/>
      <c r="BF10" s="635"/>
      <c r="BG10" s="636">
        <v>32685</v>
      </c>
      <c r="BH10" s="637"/>
      <c r="BI10" s="637"/>
      <c r="BJ10" s="637"/>
      <c r="BK10" s="637"/>
      <c r="BL10" s="637"/>
      <c r="BM10" s="637"/>
      <c r="BN10" s="638"/>
      <c r="BO10" s="685">
        <v>2.2999999999999998</v>
      </c>
      <c r="BP10" s="685"/>
      <c r="BQ10" s="685"/>
      <c r="BR10" s="685"/>
      <c r="BS10" s="642" t="s">
        <v>233</v>
      </c>
      <c r="BT10" s="637"/>
      <c r="BU10" s="637"/>
      <c r="BV10" s="637"/>
      <c r="BW10" s="637"/>
      <c r="BX10" s="637"/>
      <c r="BY10" s="637"/>
      <c r="BZ10" s="637"/>
      <c r="CA10" s="637"/>
      <c r="CB10" s="675"/>
      <c r="CD10" s="668" t="s">
        <v>251</v>
      </c>
      <c r="CE10" s="669"/>
      <c r="CF10" s="669"/>
      <c r="CG10" s="669"/>
      <c r="CH10" s="669"/>
      <c r="CI10" s="669"/>
      <c r="CJ10" s="669"/>
      <c r="CK10" s="669"/>
      <c r="CL10" s="669"/>
      <c r="CM10" s="669"/>
      <c r="CN10" s="669"/>
      <c r="CO10" s="669"/>
      <c r="CP10" s="669"/>
      <c r="CQ10" s="670"/>
      <c r="CR10" s="636">
        <v>27844</v>
      </c>
      <c r="CS10" s="637"/>
      <c r="CT10" s="637"/>
      <c r="CU10" s="637"/>
      <c r="CV10" s="637"/>
      <c r="CW10" s="637"/>
      <c r="CX10" s="637"/>
      <c r="CY10" s="638"/>
      <c r="CZ10" s="685">
        <v>0.3</v>
      </c>
      <c r="DA10" s="685"/>
      <c r="DB10" s="685"/>
      <c r="DC10" s="685"/>
      <c r="DD10" s="642" t="s">
        <v>178</v>
      </c>
      <c r="DE10" s="637"/>
      <c r="DF10" s="637"/>
      <c r="DG10" s="637"/>
      <c r="DH10" s="637"/>
      <c r="DI10" s="637"/>
      <c r="DJ10" s="637"/>
      <c r="DK10" s="637"/>
      <c r="DL10" s="637"/>
      <c r="DM10" s="637"/>
      <c r="DN10" s="637"/>
      <c r="DO10" s="637"/>
      <c r="DP10" s="638"/>
      <c r="DQ10" s="642">
        <v>13872</v>
      </c>
      <c r="DR10" s="637"/>
      <c r="DS10" s="637"/>
      <c r="DT10" s="637"/>
      <c r="DU10" s="637"/>
      <c r="DV10" s="637"/>
      <c r="DW10" s="637"/>
      <c r="DX10" s="637"/>
      <c r="DY10" s="637"/>
      <c r="DZ10" s="637"/>
      <c r="EA10" s="637"/>
      <c r="EB10" s="637"/>
      <c r="EC10" s="675"/>
    </row>
    <row r="11" spans="2:143" ht="11.25" customHeight="1" x14ac:dyDescent="0.15">
      <c r="B11" s="633" t="s">
        <v>252</v>
      </c>
      <c r="C11" s="634"/>
      <c r="D11" s="634"/>
      <c r="E11" s="634"/>
      <c r="F11" s="634"/>
      <c r="G11" s="634"/>
      <c r="H11" s="634"/>
      <c r="I11" s="634"/>
      <c r="J11" s="634"/>
      <c r="K11" s="634"/>
      <c r="L11" s="634"/>
      <c r="M11" s="634"/>
      <c r="N11" s="634"/>
      <c r="O11" s="634"/>
      <c r="P11" s="634"/>
      <c r="Q11" s="635"/>
      <c r="R11" s="636" t="s">
        <v>178</v>
      </c>
      <c r="S11" s="637"/>
      <c r="T11" s="637"/>
      <c r="U11" s="637"/>
      <c r="V11" s="637"/>
      <c r="W11" s="637"/>
      <c r="X11" s="637"/>
      <c r="Y11" s="638"/>
      <c r="Z11" s="685" t="s">
        <v>178</v>
      </c>
      <c r="AA11" s="685"/>
      <c r="AB11" s="685"/>
      <c r="AC11" s="685"/>
      <c r="AD11" s="686" t="s">
        <v>178</v>
      </c>
      <c r="AE11" s="686"/>
      <c r="AF11" s="686"/>
      <c r="AG11" s="686"/>
      <c r="AH11" s="686"/>
      <c r="AI11" s="686"/>
      <c r="AJ11" s="686"/>
      <c r="AK11" s="686"/>
      <c r="AL11" s="639" t="s">
        <v>178</v>
      </c>
      <c r="AM11" s="640"/>
      <c r="AN11" s="640"/>
      <c r="AO11" s="687"/>
      <c r="AP11" s="633" t="s">
        <v>253</v>
      </c>
      <c r="AQ11" s="634"/>
      <c r="AR11" s="634"/>
      <c r="AS11" s="634"/>
      <c r="AT11" s="634"/>
      <c r="AU11" s="634"/>
      <c r="AV11" s="634"/>
      <c r="AW11" s="634"/>
      <c r="AX11" s="634"/>
      <c r="AY11" s="634"/>
      <c r="AZ11" s="634"/>
      <c r="BA11" s="634"/>
      <c r="BB11" s="634"/>
      <c r="BC11" s="634"/>
      <c r="BD11" s="634"/>
      <c r="BE11" s="634"/>
      <c r="BF11" s="635"/>
      <c r="BG11" s="636">
        <v>29240</v>
      </c>
      <c r="BH11" s="637"/>
      <c r="BI11" s="637"/>
      <c r="BJ11" s="637"/>
      <c r="BK11" s="637"/>
      <c r="BL11" s="637"/>
      <c r="BM11" s="637"/>
      <c r="BN11" s="638"/>
      <c r="BO11" s="685">
        <v>2.1</v>
      </c>
      <c r="BP11" s="685"/>
      <c r="BQ11" s="685"/>
      <c r="BR11" s="685"/>
      <c r="BS11" s="642" t="s">
        <v>178</v>
      </c>
      <c r="BT11" s="637"/>
      <c r="BU11" s="637"/>
      <c r="BV11" s="637"/>
      <c r="BW11" s="637"/>
      <c r="BX11" s="637"/>
      <c r="BY11" s="637"/>
      <c r="BZ11" s="637"/>
      <c r="CA11" s="637"/>
      <c r="CB11" s="675"/>
      <c r="CD11" s="668" t="s">
        <v>254</v>
      </c>
      <c r="CE11" s="669"/>
      <c r="CF11" s="669"/>
      <c r="CG11" s="669"/>
      <c r="CH11" s="669"/>
      <c r="CI11" s="669"/>
      <c r="CJ11" s="669"/>
      <c r="CK11" s="669"/>
      <c r="CL11" s="669"/>
      <c r="CM11" s="669"/>
      <c r="CN11" s="669"/>
      <c r="CO11" s="669"/>
      <c r="CP11" s="669"/>
      <c r="CQ11" s="670"/>
      <c r="CR11" s="636">
        <v>762513</v>
      </c>
      <c r="CS11" s="637"/>
      <c r="CT11" s="637"/>
      <c r="CU11" s="637"/>
      <c r="CV11" s="637"/>
      <c r="CW11" s="637"/>
      <c r="CX11" s="637"/>
      <c r="CY11" s="638"/>
      <c r="CZ11" s="685">
        <v>7.6</v>
      </c>
      <c r="DA11" s="685"/>
      <c r="DB11" s="685"/>
      <c r="DC11" s="685"/>
      <c r="DD11" s="642">
        <v>183304</v>
      </c>
      <c r="DE11" s="637"/>
      <c r="DF11" s="637"/>
      <c r="DG11" s="637"/>
      <c r="DH11" s="637"/>
      <c r="DI11" s="637"/>
      <c r="DJ11" s="637"/>
      <c r="DK11" s="637"/>
      <c r="DL11" s="637"/>
      <c r="DM11" s="637"/>
      <c r="DN11" s="637"/>
      <c r="DO11" s="637"/>
      <c r="DP11" s="638"/>
      <c r="DQ11" s="642">
        <v>236894</v>
      </c>
      <c r="DR11" s="637"/>
      <c r="DS11" s="637"/>
      <c r="DT11" s="637"/>
      <c r="DU11" s="637"/>
      <c r="DV11" s="637"/>
      <c r="DW11" s="637"/>
      <c r="DX11" s="637"/>
      <c r="DY11" s="637"/>
      <c r="DZ11" s="637"/>
      <c r="EA11" s="637"/>
      <c r="EB11" s="637"/>
      <c r="EC11" s="675"/>
    </row>
    <row r="12" spans="2:143" ht="11.25" customHeight="1" x14ac:dyDescent="0.15">
      <c r="B12" s="633" t="s">
        <v>255</v>
      </c>
      <c r="C12" s="634"/>
      <c r="D12" s="634"/>
      <c r="E12" s="634"/>
      <c r="F12" s="634"/>
      <c r="G12" s="634"/>
      <c r="H12" s="634"/>
      <c r="I12" s="634"/>
      <c r="J12" s="634"/>
      <c r="K12" s="634"/>
      <c r="L12" s="634"/>
      <c r="M12" s="634"/>
      <c r="N12" s="634"/>
      <c r="O12" s="634"/>
      <c r="P12" s="634"/>
      <c r="Q12" s="635"/>
      <c r="R12" s="636">
        <v>258953</v>
      </c>
      <c r="S12" s="637"/>
      <c r="T12" s="637"/>
      <c r="U12" s="637"/>
      <c r="V12" s="637"/>
      <c r="W12" s="637"/>
      <c r="X12" s="637"/>
      <c r="Y12" s="638"/>
      <c r="Z12" s="685">
        <v>2.5</v>
      </c>
      <c r="AA12" s="685"/>
      <c r="AB12" s="685"/>
      <c r="AC12" s="685"/>
      <c r="AD12" s="686">
        <v>258953</v>
      </c>
      <c r="AE12" s="686"/>
      <c r="AF12" s="686"/>
      <c r="AG12" s="686"/>
      <c r="AH12" s="686"/>
      <c r="AI12" s="686"/>
      <c r="AJ12" s="686"/>
      <c r="AK12" s="686"/>
      <c r="AL12" s="639">
        <v>4.3</v>
      </c>
      <c r="AM12" s="640"/>
      <c r="AN12" s="640"/>
      <c r="AO12" s="687"/>
      <c r="AP12" s="633" t="s">
        <v>256</v>
      </c>
      <c r="AQ12" s="634"/>
      <c r="AR12" s="634"/>
      <c r="AS12" s="634"/>
      <c r="AT12" s="634"/>
      <c r="AU12" s="634"/>
      <c r="AV12" s="634"/>
      <c r="AW12" s="634"/>
      <c r="AX12" s="634"/>
      <c r="AY12" s="634"/>
      <c r="AZ12" s="634"/>
      <c r="BA12" s="634"/>
      <c r="BB12" s="634"/>
      <c r="BC12" s="634"/>
      <c r="BD12" s="634"/>
      <c r="BE12" s="634"/>
      <c r="BF12" s="635"/>
      <c r="BG12" s="636">
        <v>674926</v>
      </c>
      <c r="BH12" s="637"/>
      <c r="BI12" s="637"/>
      <c r="BJ12" s="637"/>
      <c r="BK12" s="637"/>
      <c r="BL12" s="637"/>
      <c r="BM12" s="637"/>
      <c r="BN12" s="638"/>
      <c r="BO12" s="685">
        <v>48.4</v>
      </c>
      <c r="BP12" s="685"/>
      <c r="BQ12" s="685"/>
      <c r="BR12" s="685"/>
      <c r="BS12" s="642" t="s">
        <v>178</v>
      </c>
      <c r="BT12" s="637"/>
      <c r="BU12" s="637"/>
      <c r="BV12" s="637"/>
      <c r="BW12" s="637"/>
      <c r="BX12" s="637"/>
      <c r="BY12" s="637"/>
      <c r="BZ12" s="637"/>
      <c r="CA12" s="637"/>
      <c r="CB12" s="675"/>
      <c r="CD12" s="668" t="s">
        <v>257</v>
      </c>
      <c r="CE12" s="669"/>
      <c r="CF12" s="669"/>
      <c r="CG12" s="669"/>
      <c r="CH12" s="669"/>
      <c r="CI12" s="669"/>
      <c r="CJ12" s="669"/>
      <c r="CK12" s="669"/>
      <c r="CL12" s="669"/>
      <c r="CM12" s="669"/>
      <c r="CN12" s="669"/>
      <c r="CO12" s="669"/>
      <c r="CP12" s="669"/>
      <c r="CQ12" s="670"/>
      <c r="CR12" s="636">
        <v>386565</v>
      </c>
      <c r="CS12" s="637"/>
      <c r="CT12" s="637"/>
      <c r="CU12" s="637"/>
      <c r="CV12" s="637"/>
      <c r="CW12" s="637"/>
      <c r="CX12" s="637"/>
      <c r="CY12" s="638"/>
      <c r="CZ12" s="685">
        <v>3.8</v>
      </c>
      <c r="DA12" s="685"/>
      <c r="DB12" s="685"/>
      <c r="DC12" s="685"/>
      <c r="DD12" s="642">
        <v>36047</v>
      </c>
      <c r="DE12" s="637"/>
      <c r="DF12" s="637"/>
      <c r="DG12" s="637"/>
      <c r="DH12" s="637"/>
      <c r="DI12" s="637"/>
      <c r="DJ12" s="637"/>
      <c r="DK12" s="637"/>
      <c r="DL12" s="637"/>
      <c r="DM12" s="637"/>
      <c r="DN12" s="637"/>
      <c r="DO12" s="637"/>
      <c r="DP12" s="638"/>
      <c r="DQ12" s="642">
        <v>221899</v>
      </c>
      <c r="DR12" s="637"/>
      <c r="DS12" s="637"/>
      <c r="DT12" s="637"/>
      <c r="DU12" s="637"/>
      <c r="DV12" s="637"/>
      <c r="DW12" s="637"/>
      <c r="DX12" s="637"/>
      <c r="DY12" s="637"/>
      <c r="DZ12" s="637"/>
      <c r="EA12" s="637"/>
      <c r="EB12" s="637"/>
      <c r="EC12" s="675"/>
    </row>
    <row r="13" spans="2:143" ht="11.25" customHeight="1" x14ac:dyDescent="0.15">
      <c r="B13" s="633" t="s">
        <v>258</v>
      </c>
      <c r="C13" s="634"/>
      <c r="D13" s="634"/>
      <c r="E13" s="634"/>
      <c r="F13" s="634"/>
      <c r="G13" s="634"/>
      <c r="H13" s="634"/>
      <c r="I13" s="634"/>
      <c r="J13" s="634"/>
      <c r="K13" s="634"/>
      <c r="L13" s="634"/>
      <c r="M13" s="634"/>
      <c r="N13" s="634"/>
      <c r="O13" s="634"/>
      <c r="P13" s="634"/>
      <c r="Q13" s="635"/>
      <c r="R13" s="636">
        <v>3218</v>
      </c>
      <c r="S13" s="637"/>
      <c r="T13" s="637"/>
      <c r="U13" s="637"/>
      <c r="V13" s="637"/>
      <c r="W13" s="637"/>
      <c r="X13" s="637"/>
      <c r="Y13" s="638"/>
      <c r="Z13" s="685">
        <v>0</v>
      </c>
      <c r="AA13" s="685"/>
      <c r="AB13" s="685"/>
      <c r="AC13" s="685"/>
      <c r="AD13" s="686">
        <v>3218</v>
      </c>
      <c r="AE13" s="686"/>
      <c r="AF13" s="686"/>
      <c r="AG13" s="686"/>
      <c r="AH13" s="686"/>
      <c r="AI13" s="686"/>
      <c r="AJ13" s="686"/>
      <c r="AK13" s="686"/>
      <c r="AL13" s="639">
        <v>0.1</v>
      </c>
      <c r="AM13" s="640"/>
      <c r="AN13" s="640"/>
      <c r="AO13" s="687"/>
      <c r="AP13" s="633" t="s">
        <v>259</v>
      </c>
      <c r="AQ13" s="634"/>
      <c r="AR13" s="634"/>
      <c r="AS13" s="634"/>
      <c r="AT13" s="634"/>
      <c r="AU13" s="634"/>
      <c r="AV13" s="634"/>
      <c r="AW13" s="634"/>
      <c r="AX13" s="634"/>
      <c r="AY13" s="634"/>
      <c r="AZ13" s="634"/>
      <c r="BA13" s="634"/>
      <c r="BB13" s="634"/>
      <c r="BC13" s="634"/>
      <c r="BD13" s="634"/>
      <c r="BE13" s="634"/>
      <c r="BF13" s="635"/>
      <c r="BG13" s="636">
        <v>665581</v>
      </c>
      <c r="BH13" s="637"/>
      <c r="BI13" s="637"/>
      <c r="BJ13" s="637"/>
      <c r="BK13" s="637"/>
      <c r="BL13" s="637"/>
      <c r="BM13" s="637"/>
      <c r="BN13" s="638"/>
      <c r="BO13" s="685">
        <v>47.8</v>
      </c>
      <c r="BP13" s="685"/>
      <c r="BQ13" s="685"/>
      <c r="BR13" s="685"/>
      <c r="BS13" s="642" t="s">
        <v>178</v>
      </c>
      <c r="BT13" s="637"/>
      <c r="BU13" s="637"/>
      <c r="BV13" s="637"/>
      <c r="BW13" s="637"/>
      <c r="BX13" s="637"/>
      <c r="BY13" s="637"/>
      <c r="BZ13" s="637"/>
      <c r="CA13" s="637"/>
      <c r="CB13" s="675"/>
      <c r="CD13" s="668" t="s">
        <v>260</v>
      </c>
      <c r="CE13" s="669"/>
      <c r="CF13" s="669"/>
      <c r="CG13" s="669"/>
      <c r="CH13" s="669"/>
      <c r="CI13" s="669"/>
      <c r="CJ13" s="669"/>
      <c r="CK13" s="669"/>
      <c r="CL13" s="669"/>
      <c r="CM13" s="669"/>
      <c r="CN13" s="669"/>
      <c r="CO13" s="669"/>
      <c r="CP13" s="669"/>
      <c r="CQ13" s="670"/>
      <c r="CR13" s="636">
        <v>1129916</v>
      </c>
      <c r="CS13" s="637"/>
      <c r="CT13" s="637"/>
      <c r="CU13" s="637"/>
      <c r="CV13" s="637"/>
      <c r="CW13" s="637"/>
      <c r="CX13" s="637"/>
      <c r="CY13" s="638"/>
      <c r="CZ13" s="685">
        <v>11.3</v>
      </c>
      <c r="DA13" s="685"/>
      <c r="DB13" s="685"/>
      <c r="DC13" s="685"/>
      <c r="DD13" s="642">
        <v>402175</v>
      </c>
      <c r="DE13" s="637"/>
      <c r="DF13" s="637"/>
      <c r="DG13" s="637"/>
      <c r="DH13" s="637"/>
      <c r="DI13" s="637"/>
      <c r="DJ13" s="637"/>
      <c r="DK13" s="637"/>
      <c r="DL13" s="637"/>
      <c r="DM13" s="637"/>
      <c r="DN13" s="637"/>
      <c r="DO13" s="637"/>
      <c r="DP13" s="638"/>
      <c r="DQ13" s="642">
        <v>777260</v>
      </c>
      <c r="DR13" s="637"/>
      <c r="DS13" s="637"/>
      <c r="DT13" s="637"/>
      <c r="DU13" s="637"/>
      <c r="DV13" s="637"/>
      <c r="DW13" s="637"/>
      <c r="DX13" s="637"/>
      <c r="DY13" s="637"/>
      <c r="DZ13" s="637"/>
      <c r="EA13" s="637"/>
      <c r="EB13" s="637"/>
      <c r="EC13" s="675"/>
    </row>
    <row r="14" spans="2:143" ht="11.25" customHeight="1" x14ac:dyDescent="0.15">
      <c r="B14" s="633" t="s">
        <v>261</v>
      </c>
      <c r="C14" s="634"/>
      <c r="D14" s="634"/>
      <c r="E14" s="634"/>
      <c r="F14" s="634"/>
      <c r="G14" s="634"/>
      <c r="H14" s="634"/>
      <c r="I14" s="634"/>
      <c r="J14" s="634"/>
      <c r="K14" s="634"/>
      <c r="L14" s="634"/>
      <c r="M14" s="634"/>
      <c r="N14" s="634"/>
      <c r="O14" s="634"/>
      <c r="P14" s="634"/>
      <c r="Q14" s="635"/>
      <c r="R14" s="636" t="s">
        <v>178</v>
      </c>
      <c r="S14" s="637"/>
      <c r="T14" s="637"/>
      <c r="U14" s="637"/>
      <c r="V14" s="637"/>
      <c r="W14" s="637"/>
      <c r="X14" s="637"/>
      <c r="Y14" s="638"/>
      <c r="Z14" s="685" t="s">
        <v>233</v>
      </c>
      <c r="AA14" s="685"/>
      <c r="AB14" s="685"/>
      <c r="AC14" s="685"/>
      <c r="AD14" s="686" t="s">
        <v>178</v>
      </c>
      <c r="AE14" s="686"/>
      <c r="AF14" s="686"/>
      <c r="AG14" s="686"/>
      <c r="AH14" s="686"/>
      <c r="AI14" s="686"/>
      <c r="AJ14" s="686"/>
      <c r="AK14" s="686"/>
      <c r="AL14" s="639" t="s">
        <v>233</v>
      </c>
      <c r="AM14" s="640"/>
      <c r="AN14" s="640"/>
      <c r="AO14" s="687"/>
      <c r="AP14" s="633" t="s">
        <v>262</v>
      </c>
      <c r="AQ14" s="634"/>
      <c r="AR14" s="634"/>
      <c r="AS14" s="634"/>
      <c r="AT14" s="634"/>
      <c r="AU14" s="634"/>
      <c r="AV14" s="634"/>
      <c r="AW14" s="634"/>
      <c r="AX14" s="634"/>
      <c r="AY14" s="634"/>
      <c r="AZ14" s="634"/>
      <c r="BA14" s="634"/>
      <c r="BB14" s="634"/>
      <c r="BC14" s="634"/>
      <c r="BD14" s="634"/>
      <c r="BE14" s="634"/>
      <c r="BF14" s="635"/>
      <c r="BG14" s="636">
        <v>52445</v>
      </c>
      <c r="BH14" s="637"/>
      <c r="BI14" s="637"/>
      <c r="BJ14" s="637"/>
      <c r="BK14" s="637"/>
      <c r="BL14" s="637"/>
      <c r="BM14" s="637"/>
      <c r="BN14" s="638"/>
      <c r="BO14" s="685">
        <v>3.8</v>
      </c>
      <c r="BP14" s="685"/>
      <c r="BQ14" s="685"/>
      <c r="BR14" s="685"/>
      <c r="BS14" s="642" t="s">
        <v>233</v>
      </c>
      <c r="BT14" s="637"/>
      <c r="BU14" s="637"/>
      <c r="BV14" s="637"/>
      <c r="BW14" s="637"/>
      <c r="BX14" s="637"/>
      <c r="BY14" s="637"/>
      <c r="BZ14" s="637"/>
      <c r="CA14" s="637"/>
      <c r="CB14" s="675"/>
      <c r="CD14" s="668" t="s">
        <v>263</v>
      </c>
      <c r="CE14" s="669"/>
      <c r="CF14" s="669"/>
      <c r="CG14" s="669"/>
      <c r="CH14" s="669"/>
      <c r="CI14" s="669"/>
      <c r="CJ14" s="669"/>
      <c r="CK14" s="669"/>
      <c r="CL14" s="669"/>
      <c r="CM14" s="669"/>
      <c r="CN14" s="669"/>
      <c r="CO14" s="669"/>
      <c r="CP14" s="669"/>
      <c r="CQ14" s="670"/>
      <c r="CR14" s="636">
        <v>498146</v>
      </c>
      <c r="CS14" s="637"/>
      <c r="CT14" s="637"/>
      <c r="CU14" s="637"/>
      <c r="CV14" s="637"/>
      <c r="CW14" s="637"/>
      <c r="CX14" s="637"/>
      <c r="CY14" s="638"/>
      <c r="CZ14" s="685">
        <v>5</v>
      </c>
      <c r="DA14" s="685"/>
      <c r="DB14" s="685"/>
      <c r="DC14" s="685"/>
      <c r="DD14" s="642">
        <v>98251</v>
      </c>
      <c r="DE14" s="637"/>
      <c r="DF14" s="637"/>
      <c r="DG14" s="637"/>
      <c r="DH14" s="637"/>
      <c r="DI14" s="637"/>
      <c r="DJ14" s="637"/>
      <c r="DK14" s="637"/>
      <c r="DL14" s="637"/>
      <c r="DM14" s="637"/>
      <c r="DN14" s="637"/>
      <c r="DO14" s="637"/>
      <c r="DP14" s="638"/>
      <c r="DQ14" s="642">
        <v>379667</v>
      </c>
      <c r="DR14" s="637"/>
      <c r="DS14" s="637"/>
      <c r="DT14" s="637"/>
      <c r="DU14" s="637"/>
      <c r="DV14" s="637"/>
      <c r="DW14" s="637"/>
      <c r="DX14" s="637"/>
      <c r="DY14" s="637"/>
      <c r="DZ14" s="637"/>
      <c r="EA14" s="637"/>
      <c r="EB14" s="637"/>
      <c r="EC14" s="675"/>
    </row>
    <row r="15" spans="2:143" ht="11.25" customHeight="1" x14ac:dyDescent="0.15">
      <c r="B15" s="633" t="s">
        <v>264</v>
      </c>
      <c r="C15" s="634"/>
      <c r="D15" s="634"/>
      <c r="E15" s="634"/>
      <c r="F15" s="634"/>
      <c r="G15" s="634"/>
      <c r="H15" s="634"/>
      <c r="I15" s="634"/>
      <c r="J15" s="634"/>
      <c r="K15" s="634"/>
      <c r="L15" s="634"/>
      <c r="M15" s="634"/>
      <c r="N15" s="634"/>
      <c r="O15" s="634"/>
      <c r="P15" s="634"/>
      <c r="Q15" s="635"/>
      <c r="R15" s="636">
        <v>35354</v>
      </c>
      <c r="S15" s="637"/>
      <c r="T15" s="637"/>
      <c r="U15" s="637"/>
      <c r="V15" s="637"/>
      <c r="W15" s="637"/>
      <c r="X15" s="637"/>
      <c r="Y15" s="638"/>
      <c r="Z15" s="685">
        <v>0.3</v>
      </c>
      <c r="AA15" s="685"/>
      <c r="AB15" s="685"/>
      <c r="AC15" s="685"/>
      <c r="AD15" s="686">
        <v>35354</v>
      </c>
      <c r="AE15" s="686"/>
      <c r="AF15" s="686"/>
      <c r="AG15" s="686"/>
      <c r="AH15" s="686"/>
      <c r="AI15" s="686"/>
      <c r="AJ15" s="686"/>
      <c r="AK15" s="686"/>
      <c r="AL15" s="639">
        <v>0.6</v>
      </c>
      <c r="AM15" s="640"/>
      <c r="AN15" s="640"/>
      <c r="AO15" s="687"/>
      <c r="AP15" s="633" t="s">
        <v>265</v>
      </c>
      <c r="AQ15" s="634"/>
      <c r="AR15" s="634"/>
      <c r="AS15" s="634"/>
      <c r="AT15" s="634"/>
      <c r="AU15" s="634"/>
      <c r="AV15" s="634"/>
      <c r="AW15" s="634"/>
      <c r="AX15" s="634"/>
      <c r="AY15" s="634"/>
      <c r="AZ15" s="634"/>
      <c r="BA15" s="634"/>
      <c r="BB15" s="634"/>
      <c r="BC15" s="634"/>
      <c r="BD15" s="634"/>
      <c r="BE15" s="634"/>
      <c r="BF15" s="635"/>
      <c r="BG15" s="636">
        <v>68815</v>
      </c>
      <c r="BH15" s="637"/>
      <c r="BI15" s="637"/>
      <c r="BJ15" s="637"/>
      <c r="BK15" s="637"/>
      <c r="BL15" s="637"/>
      <c r="BM15" s="637"/>
      <c r="BN15" s="638"/>
      <c r="BO15" s="685">
        <v>4.9000000000000004</v>
      </c>
      <c r="BP15" s="685"/>
      <c r="BQ15" s="685"/>
      <c r="BR15" s="685"/>
      <c r="BS15" s="642" t="s">
        <v>178</v>
      </c>
      <c r="BT15" s="637"/>
      <c r="BU15" s="637"/>
      <c r="BV15" s="637"/>
      <c r="BW15" s="637"/>
      <c r="BX15" s="637"/>
      <c r="BY15" s="637"/>
      <c r="BZ15" s="637"/>
      <c r="CA15" s="637"/>
      <c r="CB15" s="675"/>
      <c r="CD15" s="668" t="s">
        <v>266</v>
      </c>
      <c r="CE15" s="669"/>
      <c r="CF15" s="669"/>
      <c r="CG15" s="669"/>
      <c r="CH15" s="669"/>
      <c r="CI15" s="669"/>
      <c r="CJ15" s="669"/>
      <c r="CK15" s="669"/>
      <c r="CL15" s="669"/>
      <c r="CM15" s="669"/>
      <c r="CN15" s="669"/>
      <c r="CO15" s="669"/>
      <c r="CP15" s="669"/>
      <c r="CQ15" s="670"/>
      <c r="CR15" s="636">
        <v>770046</v>
      </c>
      <c r="CS15" s="637"/>
      <c r="CT15" s="637"/>
      <c r="CU15" s="637"/>
      <c r="CV15" s="637"/>
      <c r="CW15" s="637"/>
      <c r="CX15" s="637"/>
      <c r="CY15" s="638"/>
      <c r="CZ15" s="685">
        <v>7.7</v>
      </c>
      <c r="DA15" s="685"/>
      <c r="DB15" s="685"/>
      <c r="DC15" s="685"/>
      <c r="DD15" s="642">
        <v>55384</v>
      </c>
      <c r="DE15" s="637"/>
      <c r="DF15" s="637"/>
      <c r="DG15" s="637"/>
      <c r="DH15" s="637"/>
      <c r="DI15" s="637"/>
      <c r="DJ15" s="637"/>
      <c r="DK15" s="637"/>
      <c r="DL15" s="637"/>
      <c r="DM15" s="637"/>
      <c r="DN15" s="637"/>
      <c r="DO15" s="637"/>
      <c r="DP15" s="638"/>
      <c r="DQ15" s="642">
        <v>661911</v>
      </c>
      <c r="DR15" s="637"/>
      <c r="DS15" s="637"/>
      <c r="DT15" s="637"/>
      <c r="DU15" s="637"/>
      <c r="DV15" s="637"/>
      <c r="DW15" s="637"/>
      <c r="DX15" s="637"/>
      <c r="DY15" s="637"/>
      <c r="DZ15" s="637"/>
      <c r="EA15" s="637"/>
      <c r="EB15" s="637"/>
      <c r="EC15" s="675"/>
    </row>
    <row r="16" spans="2:143" ht="11.25" customHeight="1" x14ac:dyDescent="0.15">
      <c r="B16" s="633" t="s">
        <v>267</v>
      </c>
      <c r="C16" s="634"/>
      <c r="D16" s="634"/>
      <c r="E16" s="634"/>
      <c r="F16" s="634"/>
      <c r="G16" s="634"/>
      <c r="H16" s="634"/>
      <c r="I16" s="634"/>
      <c r="J16" s="634"/>
      <c r="K16" s="634"/>
      <c r="L16" s="634"/>
      <c r="M16" s="634"/>
      <c r="N16" s="634"/>
      <c r="O16" s="634"/>
      <c r="P16" s="634"/>
      <c r="Q16" s="635"/>
      <c r="R16" s="636" t="s">
        <v>178</v>
      </c>
      <c r="S16" s="637"/>
      <c r="T16" s="637"/>
      <c r="U16" s="637"/>
      <c r="V16" s="637"/>
      <c r="W16" s="637"/>
      <c r="X16" s="637"/>
      <c r="Y16" s="638"/>
      <c r="Z16" s="685" t="s">
        <v>233</v>
      </c>
      <c r="AA16" s="685"/>
      <c r="AB16" s="685"/>
      <c r="AC16" s="685"/>
      <c r="AD16" s="686" t="s">
        <v>178</v>
      </c>
      <c r="AE16" s="686"/>
      <c r="AF16" s="686"/>
      <c r="AG16" s="686"/>
      <c r="AH16" s="686"/>
      <c r="AI16" s="686"/>
      <c r="AJ16" s="686"/>
      <c r="AK16" s="686"/>
      <c r="AL16" s="639" t="s">
        <v>233</v>
      </c>
      <c r="AM16" s="640"/>
      <c r="AN16" s="640"/>
      <c r="AO16" s="687"/>
      <c r="AP16" s="633" t="s">
        <v>268</v>
      </c>
      <c r="AQ16" s="634"/>
      <c r="AR16" s="634"/>
      <c r="AS16" s="634"/>
      <c r="AT16" s="634"/>
      <c r="AU16" s="634"/>
      <c r="AV16" s="634"/>
      <c r="AW16" s="634"/>
      <c r="AX16" s="634"/>
      <c r="AY16" s="634"/>
      <c r="AZ16" s="634"/>
      <c r="BA16" s="634"/>
      <c r="BB16" s="634"/>
      <c r="BC16" s="634"/>
      <c r="BD16" s="634"/>
      <c r="BE16" s="634"/>
      <c r="BF16" s="635"/>
      <c r="BG16" s="636" t="s">
        <v>178</v>
      </c>
      <c r="BH16" s="637"/>
      <c r="BI16" s="637"/>
      <c r="BJ16" s="637"/>
      <c r="BK16" s="637"/>
      <c r="BL16" s="637"/>
      <c r="BM16" s="637"/>
      <c r="BN16" s="638"/>
      <c r="BO16" s="685" t="s">
        <v>178</v>
      </c>
      <c r="BP16" s="685"/>
      <c r="BQ16" s="685"/>
      <c r="BR16" s="685"/>
      <c r="BS16" s="642" t="s">
        <v>178</v>
      </c>
      <c r="BT16" s="637"/>
      <c r="BU16" s="637"/>
      <c r="BV16" s="637"/>
      <c r="BW16" s="637"/>
      <c r="BX16" s="637"/>
      <c r="BY16" s="637"/>
      <c r="BZ16" s="637"/>
      <c r="CA16" s="637"/>
      <c r="CB16" s="675"/>
      <c r="CD16" s="668" t="s">
        <v>269</v>
      </c>
      <c r="CE16" s="669"/>
      <c r="CF16" s="669"/>
      <c r="CG16" s="669"/>
      <c r="CH16" s="669"/>
      <c r="CI16" s="669"/>
      <c r="CJ16" s="669"/>
      <c r="CK16" s="669"/>
      <c r="CL16" s="669"/>
      <c r="CM16" s="669"/>
      <c r="CN16" s="669"/>
      <c r="CO16" s="669"/>
      <c r="CP16" s="669"/>
      <c r="CQ16" s="670"/>
      <c r="CR16" s="636">
        <v>306795</v>
      </c>
      <c r="CS16" s="637"/>
      <c r="CT16" s="637"/>
      <c r="CU16" s="637"/>
      <c r="CV16" s="637"/>
      <c r="CW16" s="637"/>
      <c r="CX16" s="637"/>
      <c r="CY16" s="638"/>
      <c r="CZ16" s="685">
        <v>3.1</v>
      </c>
      <c r="DA16" s="685"/>
      <c r="DB16" s="685"/>
      <c r="DC16" s="685"/>
      <c r="DD16" s="642" t="s">
        <v>233</v>
      </c>
      <c r="DE16" s="637"/>
      <c r="DF16" s="637"/>
      <c r="DG16" s="637"/>
      <c r="DH16" s="637"/>
      <c r="DI16" s="637"/>
      <c r="DJ16" s="637"/>
      <c r="DK16" s="637"/>
      <c r="DL16" s="637"/>
      <c r="DM16" s="637"/>
      <c r="DN16" s="637"/>
      <c r="DO16" s="637"/>
      <c r="DP16" s="638"/>
      <c r="DQ16" s="642">
        <v>44343</v>
      </c>
      <c r="DR16" s="637"/>
      <c r="DS16" s="637"/>
      <c r="DT16" s="637"/>
      <c r="DU16" s="637"/>
      <c r="DV16" s="637"/>
      <c r="DW16" s="637"/>
      <c r="DX16" s="637"/>
      <c r="DY16" s="637"/>
      <c r="DZ16" s="637"/>
      <c r="EA16" s="637"/>
      <c r="EB16" s="637"/>
      <c r="EC16" s="675"/>
    </row>
    <row r="17" spans="2:133" ht="11.25" customHeight="1" x14ac:dyDescent="0.15">
      <c r="B17" s="633" t="s">
        <v>270</v>
      </c>
      <c r="C17" s="634"/>
      <c r="D17" s="634"/>
      <c r="E17" s="634"/>
      <c r="F17" s="634"/>
      <c r="G17" s="634"/>
      <c r="H17" s="634"/>
      <c r="I17" s="634"/>
      <c r="J17" s="634"/>
      <c r="K17" s="634"/>
      <c r="L17" s="634"/>
      <c r="M17" s="634"/>
      <c r="N17" s="634"/>
      <c r="O17" s="634"/>
      <c r="P17" s="634"/>
      <c r="Q17" s="635"/>
      <c r="R17" s="636">
        <v>3732</v>
      </c>
      <c r="S17" s="637"/>
      <c r="T17" s="637"/>
      <c r="U17" s="637"/>
      <c r="V17" s="637"/>
      <c r="W17" s="637"/>
      <c r="X17" s="637"/>
      <c r="Y17" s="638"/>
      <c r="Z17" s="685">
        <v>0</v>
      </c>
      <c r="AA17" s="685"/>
      <c r="AB17" s="685"/>
      <c r="AC17" s="685"/>
      <c r="AD17" s="686">
        <v>3732</v>
      </c>
      <c r="AE17" s="686"/>
      <c r="AF17" s="686"/>
      <c r="AG17" s="686"/>
      <c r="AH17" s="686"/>
      <c r="AI17" s="686"/>
      <c r="AJ17" s="686"/>
      <c r="AK17" s="686"/>
      <c r="AL17" s="639">
        <v>0.1</v>
      </c>
      <c r="AM17" s="640"/>
      <c r="AN17" s="640"/>
      <c r="AO17" s="687"/>
      <c r="AP17" s="633" t="s">
        <v>271</v>
      </c>
      <c r="AQ17" s="634"/>
      <c r="AR17" s="634"/>
      <c r="AS17" s="634"/>
      <c r="AT17" s="634"/>
      <c r="AU17" s="634"/>
      <c r="AV17" s="634"/>
      <c r="AW17" s="634"/>
      <c r="AX17" s="634"/>
      <c r="AY17" s="634"/>
      <c r="AZ17" s="634"/>
      <c r="BA17" s="634"/>
      <c r="BB17" s="634"/>
      <c r="BC17" s="634"/>
      <c r="BD17" s="634"/>
      <c r="BE17" s="634"/>
      <c r="BF17" s="635"/>
      <c r="BG17" s="636" t="s">
        <v>233</v>
      </c>
      <c r="BH17" s="637"/>
      <c r="BI17" s="637"/>
      <c r="BJ17" s="637"/>
      <c r="BK17" s="637"/>
      <c r="BL17" s="637"/>
      <c r="BM17" s="637"/>
      <c r="BN17" s="638"/>
      <c r="BO17" s="685" t="s">
        <v>178</v>
      </c>
      <c r="BP17" s="685"/>
      <c r="BQ17" s="685"/>
      <c r="BR17" s="685"/>
      <c r="BS17" s="642" t="s">
        <v>178</v>
      </c>
      <c r="BT17" s="637"/>
      <c r="BU17" s="637"/>
      <c r="BV17" s="637"/>
      <c r="BW17" s="637"/>
      <c r="BX17" s="637"/>
      <c r="BY17" s="637"/>
      <c r="BZ17" s="637"/>
      <c r="CA17" s="637"/>
      <c r="CB17" s="675"/>
      <c r="CD17" s="668" t="s">
        <v>272</v>
      </c>
      <c r="CE17" s="669"/>
      <c r="CF17" s="669"/>
      <c r="CG17" s="669"/>
      <c r="CH17" s="669"/>
      <c r="CI17" s="669"/>
      <c r="CJ17" s="669"/>
      <c r="CK17" s="669"/>
      <c r="CL17" s="669"/>
      <c r="CM17" s="669"/>
      <c r="CN17" s="669"/>
      <c r="CO17" s="669"/>
      <c r="CP17" s="669"/>
      <c r="CQ17" s="670"/>
      <c r="CR17" s="636">
        <v>1389474</v>
      </c>
      <c r="CS17" s="637"/>
      <c r="CT17" s="637"/>
      <c r="CU17" s="637"/>
      <c r="CV17" s="637"/>
      <c r="CW17" s="637"/>
      <c r="CX17" s="637"/>
      <c r="CY17" s="638"/>
      <c r="CZ17" s="685">
        <v>13.8</v>
      </c>
      <c r="DA17" s="685"/>
      <c r="DB17" s="685"/>
      <c r="DC17" s="685"/>
      <c r="DD17" s="642" t="s">
        <v>178</v>
      </c>
      <c r="DE17" s="637"/>
      <c r="DF17" s="637"/>
      <c r="DG17" s="637"/>
      <c r="DH17" s="637"/>
      <c r="DI17" s="637"/>
      <c r="DJ17" s="637"/>
      <c r="DK17" s="637"/>
      <c r="DL17" s="637"/>
      <c r="DM17" s="637"/>
      <c r="DN17" s="637"/>
      <c r="DO17" s="637"/>
      <c r="DP17" s="638"/>
      <c r="DQ17" s="642">
        <v>1331141</v>
      </c>
      <c r="DR17" s="637"/>
      <c r="DS17" s="637"/>
      <c r="DT17" s="637"/>
      <c r="DU17" s="637"/>
      <c r="DV17" s="637"/>
      <c r="DW17" s="637"/>
      <c r="DX17" s="637"/>
      <c r="DY17" s="637"/>
      <c r="DZ17" s="637"/>
      <c r="EA17" s="637"/>
      <c r="EB17" s="637"/>
      <c r="EC17" s="675"/>
    </row>
    <row r="18" spans="2:133" ht="11.25" customHeight="1" x14ac:dyDescent="0.15">
      <c r="B18" s="633" t="s">
        <v>273</v>
      </c>
      <c r="C18" s="634"/>
      <c r="D18" s="634"/>
      <c r="E18" s="634"/>
      <c r="F18" s="634"/>
      <c r="G18" s="634"/>
      <c r="H18" s="634"/>
      <c r="I18" s="634"/>
      <c r="J18" s="634"/>
      <c r="K18" s="634"/>
      <c r="L18" s="634"/>
      <c r="M18" s="634"/>
      <c r="N18" s="634"/>
      <c r="O18" s="634"/>
      <c r="P18" s="634"/>
      <c r="Q18" s="635"/>
      <c r="R18" s="636">
        <v>4875077</v>
      </c>
      <c r="S18" s="637"/>
      <c r="T18" s="637"/>
      <c r="U18" s="637"/>
      <c r="V18" s="637"/>
      <c r="W18" s="637"/>
      <c r="X18" s="637"/>
      <c r="Y18" s="638"/>
      <c r="Z18" s="685">
        <v>46.5</v>
      </c>
      <c r="AA18" s="685"/>
      <c r="AB18" s="685"/>
      <c r="AC18" s="685"/>
      <c r="AD18" s="686">
        <v>4199277</v>
      </c>
      <c r="AE18" s="686"/>
      <c r="AF18" s="686"/>
      <c r="AG18" s="686"/>
      <c r="AH18" s="686"/>
      <c r="AI18" s="686"/>
      <c r="AJ18" s="686"/>
      <c r="AK18" s="686"/>
      <c r="AL18" s="639">
        <v>69.900000000000006</v>
      </c>
      <c r="AM18" s="640"/>
      <c r="AN18" s="640"/>
      <c r="AO18" s="687"/>
      <c r="AP18" s="633" t="s">
        <v>274</v>
      </c>
      <c r="AQ18" s="634"/>
      <c r="AR18" s="634"/>
      <c r="AS18" s="634"/>
      <c r="AT18" s="634"/>
      <c r="AU18" s="634"/>
      <c r="AV18" s="634"/>
      <c r="AW18" s="634"/>
      <c r="AX18" s="634"/>
      <c r="AY18" s="634"/>
      <c r="AZ18" s="634"/>
      <c r="BA18" s="634"/>
      <c r="BB18" s="634"/>
      <c r="BC18" s="634"/>
      <c r="BD18" s="634"/>
      <c r="BE18" s="634"/>
      <c r="BF18" s="635"/>
      <c r="BG18" s="636" t="s">
        <v>178</v>
      </c>
      <c r="BH18" s="637"/>
      <c r="BI18" s="637"/>
      <c r="BJ18" s="637"/>
      <c r="BK18" s="637"/>
      <c r="BL18" s="637"/>
      <c r="BM18" s="637"/>
      <c r="BN18" s="638"/>
      <c r="BO18" s="685" t="s">
        <v>233</v>
      </c>
      <c r="BP18" s="685"/>
      <c r="BQ18" s="685"/>
      <c r="BR18" s="685"/>
      <c r="BS18" s="642" t="s">
        <v>178</v>
      </c>
      <c r="BT18" s="637"/>
      <c r="BU18" s="637"/>
      <c r="BV18" s="637"/>
      <c r="BW18" s="637"/>
      <c r="BX18" s="637"/>
      <c r="BY18" s="637"/>
      <c r="BZ18" s="637"/>
      <c r="CA18" s="637"/>
      <c r="CB18" s="675"/>
      <c r="CD18" s="668" t="s">
        <v>275</v>
      </c>
      <c r="CE18" s="669"/>
      <c r="CF18" s="669"/>
      <c r="CG18" s="669"/>
      <c r="CH18" s="669"/>
      <c r="CI18" s="669"/>
      <c r="CJ18" s="669"/>
      <c r="CK18" s="669"/>
      <c r="CL18" s="669"/>
      <c r="CM18" s="669"/>
      <c r="CN18" s="669"/>
      <c r="CO18" s="669"/>
      <c r="CP18" s="669"/>
      <c r="CQ18" s="670"/>
      <c r="CR18" s="636" t="s">
        <v>276</v>
      </c>
      <c r="CS18" s="637"/>
      <c r="CT18" s="637"/>
      <c r="CU18" s="637"/>
      <c r="CV18" s="637"/>
      <c r="CW18" s="637"/>
      <c r="CX18" s="637"/>
      <c r="CY18" s="638"/>
      <c r="CZ18" s="685" t="s">
        <v>178</v>
      </c>
      <c r="DA18" s="685"/>
      <c r="DB18" s="685"/>
      <c r="DC18" s="685"/>
      <c r="DD18" s="642" t="s">
        <v>178</v>
      </c>
      <c r="DE18" s="637"/>
      <c r="DF18" s="637"/>
      <c r="DG18" s="637"/>
      <c r="DH18" s="637"/>
      <c r="DI18" s="637"/>
      <c r="DJ18" s="637"/>
      <c r="DK18" s="637"/>
      <c r="DL18" s="637"/>
      <c r="DM18" s="637"/>
      <c r="DN18" s="637"/>
      <c r="DO18" s="637"/>
      <c r="DP18" s="638"/>
      <c r="DQ18" s="642" t="s">
        <v>178</v>
      </c>
      <c r="DR18" s="637"/>
      <c r="DS18" s="637"/>
      <c r="DT18" s="637"/>
      <c r="DU18" s="637"/>
      <c r="DV18" s="637"/>
      <c r="DW18" s="637"/>
      <c r="DX18" s="637"/>
      <c r="DY18" s="637"/>
      <c r="DZ18" s="637"/>
      <c r="EA18" s="637"/>
      <c r="EB18" s="637"/>
      <c r="EC18" s="675"/>
    </row>
    <row r="19" spans="2:133" ht="11.25" customHeight="1" x14ac:dyDescent="0.15">
      <c r="B19" s="633" t="s">
        <v>277</v>
      </c>
      <c r="C19" s="634"/>
      <c r="D19" s="634"/>
      <c r="E19" s="634"/>
      <c r="F19" s="634"/>
      <c r="G19" s="634"/>
      <c r="H19" s="634"/>
      <c r="I19" s="634"/>
      <c r="J19" s="634"/>
      <c r="K19" s="634"/>
      <c r="L19" s="634"/>
      <c r="M19" s="634"/>
      <c r="N19" s="634"/>
      <c r="O19" s="634"/>
      <c r="P19" s="634"/>
      <c r="Q19" s="635"/>
      <c r="R19" s="636">
        <v>4199277</v>
      </c>
      <c r="S19" s="637"/>
      <c r="T19" s="637"/>
      <c r="U19" s="637"/>
      <c r="V19" s="637"/>
      <c r="W19" s="637"/>
      <c r="X19" s="637"/>
      <c r="Y19" s="638"/>
      <c r="Z19" s="685">
        <v>40</v>
      </c>
      <c r="AA19" s="685"/>
      <c r="AB19" s="685"/>
      <c r="AC19" s="685"/>
      <c r="AD19" s="686">
        <v>4199277</v>
      </c>
      <c r="AE19" s="686"/>
      <c r="AF19" s="686"/>
      <c r="AG19" s="686"/>
      <c r="AH19" s="686"/>
      <c r="AI19" s="686"/>
      <c r="AJ19" s="686"/>
      <c r="AK19" s="686"/>
      <c r="AL19" s="639">
        <v>69.900000000000006</v>
      </c>
      <c r="AM19" s="640"/>
      <c r="AN19" s="640"/>
      <c r="AO19" s="687"/>
      <c r="AP19" s="633" t="s">
        <v>278</v>
      </c>
      <c r="AQ19" s="634"/>
      <c r="AR19" s="634"/>
      <c r="AS19" s="634"/>
      <c r="AT19" s="634"/>
      <c r="AU19" s="634"/>
      <c r="AV19" s="634"/>
      <c r="AW19" s="634"/>
      <c r="AX19" s="634"/>
      <c r="AY19" s="634"/>
      <c r="AZ19" s="634"/>
      <c r="BA19" s="634"/>
      <c r="BB19" s="634"/>
      <c r="BC19" s="634"/>
      <c r="BD19" s="634"/>
      <c r="BE19" s="634"/>
      <c r="BF19" s="635"/>
      <c r="BG19" s="636">
        <v>33710</v>
      </c>
      <c r="BH19" s="637"/>
      <c r="BI19" s="637"/>
      <c r="BJ19" s="637"/>
      <c r="BK19" s="637"/>
      <c r="BL19" s="637"/>
      <c r="BM19" s="637"/>
      <c r="BN19" s="638"/>
      <c r="BO19" s="685">
        <v>2.4</v>
      </c>
      <c r="BP19" s="685"/>
      <c r="BQ19" s="685"/>
      <c r="BR19" s="685"/>
      <c r="BS19" s="642" t="s">
        <v>178</v>
      </c>
      <c r="BT19" s="637"/>
      <c r="BU19" s="637"/>
      <c r="BV19" s="637"/>
      <c r="BW19" s="637"/>
      <c r="BX19" s="637"/>
      <c r="BY19" s="637"/>
      <c r="BZ19" s="637"/>
      <c r="CA19" s="637"/>
      <c r="CB19" s="675"/>
      <c r="CD19" s="668" t="s">
        <v>279</v>
      </c>
      <c r="CE19" s="669"/>
      <c r="CF19" s="669"/>
      <c r="CG19" s="669"/>
      <c r="CH19" s="669"/>
      <c r="CI19" s="669"/>
      <c r="CJ19" s="669"/>
      <c r="CK19" s="669"/>
      <c r="CL19" s="669"/>
      <c r="CM19" s="669"/>
      <c r="CN19" s="669"/>
      <c r="CO19" s="669"/>
      <c r="CP19" s="669"/>
      <c r="CQ19" s="670"/>
      <c r="CR19" s="636" t="s">
        <v>276</v>
      </c>
      <c r="CS19" s="637"/>
      <c r="CT19" s="637"/>
      <c r="CU19" s="637"/>
      <c r="CV19" s="637"/>
      <c r="CW19" s="637"/>
      <c r="CX19" s="637"/>
      <c r="CY19" s="638"/>
      <c r="CZ19" s="685" t="s">
        <v>178</v>
      </c>
      <c r="DA19" s="685"/>
      <c r="DB19" s="685"/>
      <c r="DC19" s="685"/>
      <c r="DD19" s="642" t="s">
        <v>178</v>
      </c>
      <c r="DE19" s="637"/>
      <c r="DF19" s="637"/>
      <c r="DG19" s="637"/>
      <c r="DH19" s="637"/>
      <c r="DI19" s="637"/>
      <c r="DJ19" s="637"/>
      <c r="DK19" s="637"/>
      <c r="DL19" s="637"/>
      <c r="DM19" s="637"/>
      <c r="DN19" s="637"/>
      <c r="DO19" s="637"/>
      <c r="DP19" s="638"/>
      <c r="DQ19" s="642" t="s">
        <v>233</v>
      </c>
      <c r="DR19" s="637"/>
      <c r="DS19" s="637"/>
      <c r="DT19" s="637"/>
      <c r="DU19" s="637"/>
      <c r="DV19" s="637"/>
      <c r="DW19" s="637"/>
      <c r="DX19" s="637"/>
      <c r="DY19" s="637"/>
      <c r="DZ19" s="637"/>
      <c r="EA19" s="637"/>
      <c r="EB19" s="637"/>
      <c r="EC19" s="675"/>
    </row>
    <row r="20" spans="2:133" ht="11.25" customHeight="1" x14ac:dyDescent="0.15">
      <c r="B20" s="633" t="s">
        <v>280</v>
      </c>
      <c r="C20" s="634"/>
      <c r="D20" s="634"/>
      <c r="E20" s="634"/>
      <c r="F20" s="634"/>
      <c r="G20" s="634"/>
      <c r="H20" s="634"/>
      <c r="I20" s="634"/>
      <c r="J20" s="634"/>
      <c r="K20" s="634"/>
      <c r="L20" s="634"/>
      <c r="M20" s="634"/>
      <c r="N20" s="634"/>
      <c r="O20" s="634"/>
      <c r="P20" s="634"/>
      <c r="Q20" s="635"/>
      <c r="R20" s="636">
        <v>675800</v>
      </c>
      <c r="S20" s="637"/>
      <c r="T20" s="637"/>
      <c r="U20" s="637"/>
      <c r="V20" s="637"/>
      <c r="W20" s="637"/>
      <c r="X20" s="637"/>
      <c r="Y20" s="638"/>
      <c r="Z20" s="685">
        <v>6.4</v>
      </c>
      <c r="AA20" s="685"/>
      <c r="AB20" s="685"/>
      <c r="AC20" s="685"/>
      <c r="AD20" s="686" t="s">
        <v>178</v>
      </c>
      <c r="AE20" s="686"/>
      <c r="AF20" s="686"/>
      <c r="AG20" s="686"/>
      <c r="AH20" s="686"/>
      <c r="AI20" s="686"/>
      <c r="AJ20" s="686"/>
      <c r="AK20" s="686"/>
      <c r="AL20" s="639" t="s">
        <v>178</v>
      </c>
      <c r="AM20" s="640"/>
      <c r="AN20" s="640"/>
      <c r="AO20" s="687"/>
      <c r="AP20" s="633" t="s">
        <v>281</v>
      </c>
      <c r="AQ20" s="634"/>
      <c r="AR20" s="634"/>
      <c r="AS20" s="634"/>
      <c r="AT20" s="634"/>
      <c r="AU20" s="634"/>
      <c r="AV20" s="634"/>
      <c r="AW20" s="634"/>
      <c r="AX20" s="634"/>
      <c r="AY20" s="634"/>
      <c r="AZ20" s="634"/>
      <c r="BA20" s="634"/>
      <c r="BB20" s="634"/>
      <c r="BC20" s="634"/>
      <c r="BD20" s="634"/>
      <c r="BE20" s="634"/>
      <c r="BF20" s="635"/>
      <c r="BG20" s="636">
        <v>33710</v>
      </c>
      <c r="BH20" s="637"/>
      <c r="BI20" s="637"/>
      <c r="BJ20" s="637"/>
      <c r="BK20" s="637"/>
      <c r="BL20" s="637"/>
      <c r="BM20" s="637"/>
      <c r="BN20" s="638"/>
      <c r="BO20" s="685">
        <v>2.4</v>
      </c>
      <c r="BP20" s="685"/>
      <c r="BQ20" s="685"/>
      <c r="BR20" s="685"/>
      <c r="BS20" s="642" t="s">
        <v>178</v>
      </c>
      <c r="BT20" s="637"/>
      <c r="BU20" s="637"/>
      <c r="BV20" s="637"/>
      <c r="BW20" s="637"/>
      <c r="BX20" s="637"/>
      <c r="BY20" s="637"/>
      <c r="BZ20" s="637"/>
      <c r="CA20" s="637"/>
      <c r="CB20" s="675"/>
      <c r="CD20" s="668" t="s">
        <v>282</v>
      </c>
      <c r="CE20" s="669"/>
      <c r="CF20" s="669"/>
      <c r="CG20" s="669"/>
      <c r="CH20" s="669"/>
      <c r="CI20" s="669"/>
      <c r="CJ20" s="669"/>
      <c r="CK20" s="669"/>
      <c r="CL20" s="669"/>
      <c r="CM20" s="669"/>
      <c r="CN20" s="669"/>
      <c r="CO20" s="669"/>
      <c r="CP20" s="669"/>
      <c r="CQ20" s="670"/>
      <c r="CR20" s="636">
        <v>10041584</v>
      </c>
      <c r="CS20" s="637"/>
      <c r="CT20" s="637"/>
      <c r="CU20" s="637"/>
      <c r="CV20" s="637"/>
      <c r="CW20" s="637"/>
      <c r="CX20" s="637"/>
      <c r="CY20" s="638"/>
      <c r="CZ20" s="685">
        <v>100</v>
      </c>
      <c r="DA20" s="685"/>
      <c r="DB20" s="685"/>
      <c r="DC20" s="685"/>
      <c r="DD20" s="642">
        <v>967813</v>
      </c>
      <c r="DE20" s="637"/>
      <c r="DF20" s="637"/>
      <c r="DG20" s="637"/>
      <c r="DH20" s="637"/>
      <c r="DI20" s="637"/>
      <c r="DJ20" s="637"/>
      <c r="DK20" s="637"/>
      <c r="DL20" s="637"/>
      <c r="DM20" s="637"/>
      <c r="DN20" s="637"/>
      <c r="DO20" s="637"/>
      <c r="DP20" s="638"/>
      <c r="DQ20" s="642">
        <v>6993054</v>
      </c>
      <c r="DR20" s="637"/>
      <c r="DS20" s="637"/>
      <c r="DT20" s="637"/>
      <c r="DU20" s="637"/>
      <c r="DV20" s="637"/>
      <c r="DW20" s="637"/>
      <c r="DX20" s="637"/>
      <c r="DY20" s="637"/>
      <c r="DZ20" s="637"/>
      <c r="EA20" s="637"/>
      <c r="EB20" s="637"/>
      <c r="EC20" s="675"/>
    </row>
    <row r="21" spans="2:133" ht="11.25" customHeight="1" x14ac:dyDescent="0.15">
      <c r="B21" s="633" t="s">
        <v>283</v>
      </c>
      <c r="C21" s="634"/>
      <c r="D21" s="634"/>
      <c r="E21" s="634"/>
      <c r="F21" s="634"/>
      <c r="G21" s="634"/>
      <c r="H21" s="634"/>
      <c r="I21" s="634"/>
      <c r="J21" s="634"/>
      <c r="K21" s="634"/>
      <c r="L21" s="634"/>
      <c r="M21" s="634"/>
      <c r="N21" s="634"/>
      <c r="O21" s="634"/>
      <c r="P21" s="634"/>
      <c r="Q21" s="635"/>
      <c r="R21" s="636" t="s">
        <v>178</v>
      </c>
      <c r="S21" s="637"/>
      <c r="T21" s="637"/>
      <c r="U21" s="637"/>
      <c r="V21" s="637"/>
      <c r="W21" s="637"/>
      <c r="X21" s="637"/>
      <c r="Y21" s="638"/>
      <c r="Z21" s="685" t="s">
        <v>178</v>
      </c>
      <c r="AA21" s="685"/>
      <c r="AB21" s="685"/>
      <c r="AC21" s="685"/>
      <c r="AD21" s="686" t="s">
        <v>276</v>
      </c>
      <c r="AE21" s="686"/>
      <c r="AF21" s="686"/>
      <c r="AG21" s="686"/>
      <c r="AH21" s="686"/>
      <c r="AI21" s="686"/>
      <c r="AJ21" s="686"/>
      <c r="AK21" s="686"/>
      <c r="AL21" s="639" t="s">
        <v>178</v>
      </c>
      <c r="AM21" s="640"/>
      <c r="AN21" s="640"/>
      <c r="AO21" s="687"/>
      <c r="AP21" s="731" t="s">
        <v>284</v>
      </c>
      <c r="AQ21" s="738"/>
      <c r="AR21" s="738"/>
      <c r="AS21" s="738"/>
      <c r="AT21" s="738"/>
      <c r="AU21" s="738"/>
      <c r="AV21" s="738"/>
      <c r="AW21" s="738"/>
      <c r="AX21" s="738"/>
      <c r="AY21" s="738"/>
      <c r="AZ21" s="738"/>
      <c r="BA21" s="738"/>
      <c r="BB21" s="738"/>
      <c r="BC21" s="738"/>
      <c r="BD21" s="738"/>
      <c r="BE21" s="738"/>
      <c r="BF21" s="733"/>
      <c r="BG21" s="636">
        <v>33710</v>
      </c>
      <c r="BH21" s="637"/>
      <c r="BI21" s="637"/>
      <c r="BJ21" s="637"/>
      <c r="BK21" s="637"/>
      <c r="BL21" s="637"/>
      <c r="BM21" s="637"/>
      <c r="BN21" s="638"/>
      <c r="BO21" s="685">
        <v>2.4</v>
      </c>
      <c r="BP21" s="685"/>
      <c r="BQ21" s="685"/>
      <c r="BR21" s="685"/>
      <c r="BS21" s="642" t="s">
        <v>178</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285</v>
      </c>
      <c r="C22" s="634"/>
      <c r="D22" s="634"/>
      <c r="E22" s="634"/>
      <c r="F22" s="634"/>
      <c r="G22" s="634"/>
      <c r="H22" s="634"/>
      <c r="I22" s="634"/>
      <c r="J22" s="634"/>
      <c r="K22" s="634"/>
      <c r="L22" s="634"/>
      <c r="M22" s="634"/>
      <c r="N22" s="634"/>
      <c r="O22" s="634"/>
      <c r="P22" s="634"/>
      <c r="Q22" s="635"/>
      <c r="R22" s="636">
        <v>6667464</v>
      </c>
      <c r="S22" s="637"/>
      <c r="T22" s="637"/>
      <c r="U22" s="637"/>
      <c r="V22" s="637"/>
      <c r="W22" s="637"/>
      <c r="X22" s="637"/>
      <c r="Y22" s="638"/>
      <c r="Z22" s="685">
        <v>63.6</v>
      </c>
      <c r="AA22" s="685"/>
      <c r="AB22" s="685"/>
      <c r="AC22" s="685"/>
      <c r="AD22" s="686">
        <v>5991664</v>
      </c>
      <c r="AE22" s="686"/>
      <c r="AF22" s="686"/>
      <c r="AG22" s="686"/>
      <c r="AH22" s="686"/>
      <c r="AI22" s="686"/>
      <c r="AJ22" s="686"/>
      <c r="AK22" s="686"/>
      <c r="AL22" s="639">
        <v>99.7</v>
      </c>
      <c r="AM22" s="640"/>
      <c r="AN22" s="640"/>
      <c r="AO22" s="687"/>
      <c r="AP22" s="731" t="s">
        <v>286</v>
      </c>
      <c r="AQ22" s="738"/>
      <c r="AR22" s="738"/>
      <c r="AS22" s="738"/>
      <c r="AT22" s="738"/>
      <c r="AU22" s="738"/>
      <c r="AV22" s="738"/>
      <c r="AW22" s="738"/>
      <c r="AX22" s="738"/>
      <c r="AY22" s="738"/>
      <c r="AZ22" s="738"/>
      <c r="BA22" s="738"/>
      <c r="BB22" s="738"/>
      <c r="BC22" s="738"/>
      <c r="BD22" s="738"/>
      <c r="BE22" s="738"/>
      <c r="BF22" s="733"/>
      <c r="BG22" s="636" t="s">
        <v>178</v>
      </c>
      <c r="BH22" s="637"/>
      <c r="BI22" s="637"/>
      <c r="BJ22" s="637"/>
      <c r="BK22" s="637"/>
      <c r="BL22" s="637"/>
      <c r="BM22" s="637"/>
      <c r="BN22" s="638"/>
      <c r="BO22" s="685" t="s">
        <v>178</v>
      </c>
      <c r="BP22" s="685"/>
      <c r="BQ22" s="685"/>
      <c r="BR22" s="685"/>
      <c r="BS22" s="642" t="s">
        <v>178</v>
      </c>
      <c r="BT22" s="637"/>
      <c r="BU22" s="637"/>
      <c r="BV22" s="637"/>
      <c r="BW22" s="637"/>
      <c r="BX22" s="637"/>
      <c r="BY22" s="637"/>
      <c r="BZ22" s="637"/>
      <c r="CA22" s="637"/>
      <c r="CB22" s="675"/>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288</v>
      </c>
      <c r="C23" s="634"/>
      <c r="D23" s="634"/>
      <c r="E23" s="634"/>
      <c r="F23" s="634"/>
      <c r="G23" s="634"/>
      <c r="H23" s="634"/>
      <c r="I23" s="634"/>
      <c r="J23" s="634"/>
      <c r="K23" s="634"/>
      <c r="L23" s="634"/>
      <c r="M23" s="634"/>
      <c r="N23" s="634"/>
      <c r="O23" s="634"/>
      <c r="P23" s="634"/>
      <c r="Q23" s="635"/>
      <c r="R23" s="636">
        <v>2206</v>
      </c>
      <c r="S23" s="637"/>
      <c r="T23" s="637"/>
      <c r="U23" s="637"/>
      <c r="V23" s="637"/>
      <c r="W23" s="637"/>
      <c r="X23" s="637"/>
      <c r="Y23" s="638"/>
      <c r="Z23" s="685">
        <v>0</v>
      </c>
      <c r="AA23" s="685"/>
      <c r="AB23" s="685"/>
      <c r="AC23" s="685"/>
      <c r="AD23" s="686">
        <v>2206</v>
      </c>
      <c r="AE23" s="686"/>
      <c r="AF23" s="686"/>
      <c r="AG23" s="686"/>
      <c r="AH23" s="686"/>
      <c r="AI23" s="686"/>
      <c r="AJ23" s="686"/>
      <c r="AK23" s="686"/>
      <c r="AL23" s="639">
        <v>0</v>
      </c>
      <c r="AM23" s="640"/>
      <c r="AN23" s="640"/>
      <c r="AO23" s="687"/>
      <c r="AP23" s="731" t="s">
        <v>289</v>
      </c>
      <c r="AQ23" s="738"/>
      <c r="AR23" s="738"/>
      <c r="AS23" s="738"/>
      <c r="AT23" s="738"/>
      <c r="AU23" s="738"/>
      <c r="AV23" s="738"/>
      <c r="AW23" s="738"/>
      <c r="AX23" s="738"/>
      <c r="AY23" s="738"/>
      <c r="AZ23" s="738"/>
      <c r="BA23" s="738"/>
      <c r="BB23" s="738"/>
      <c r="BC23" s="738"/>
      <c r="BD23" s="738"/>
      <c r="BE23" s="738"/>
      <c r="BF23" s="733"/>
      <c r="BG23" s="636" t="s">
        <v>178</v>
      </c>
      <c r="BH23" s="637"/>
      <c r="BI23" s="637"/>
      <c r="BJ23" s="637"/>
      <c r="BK23" s="637"/>
      <c r="BL23" s="637"/>
      <c r="BM23" s="637"/>
      <c r="BN23" s="638"/>
      <c r="BO23" s="685" t="s">
        <v>178</v>
      </c>
      <c r="BP23" s="685"/>
      <c r="BQ23" s="685"/>
      <c r="BR23" s="685"/>
      <c r="BS23" s="642" t="s">
        <v>233</v>
      </c>
      <c r="BT23" s="637"/>
      <c r="BU23" s="637"/>
      <c r="BV23" s="637"/>
      <c r="BW23" s="637"/>
      <c r="BX23" s="637"/>
      <c r="BY23" s="637"/>
      <c r="BZ23" s="637"/>
      <c r="CA23" s="637"/>
      <c r="CB23" s="675"/>
      <c r="CD23" s="740" t="s">
        <v>227</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3" t="s">
        <v>293</v>
      </c>
      <c r="DM23" s="744"/>
      <c r="DN23" s="744"/>
      <c r="DO23" s="744"/>
      <c r="DP23" s="744"/>
      <c r="DQ23" s="744"/>
      <c r="DR23" s="744"/>
      <c r="DS23" s="744"/>
      <c r="DT23" s="744"/>
      <c r="DU23" s="744"/>
      <c r="DV23" s="745"/>
      <c r="DW23" s="740" t="s">
        <v>294</v>
      </c>
      <c r="DX23" s="741"/>
      <c r="DY23" s="741"/>
      <c r="DZ23" s="741"/>
      <c r="EA23" s="741"/>
      <c r="EB23" s="741"/>
      <c r="EC23" s="742"/>
    </row>
    <row r="24" spans="2:133" ht="11.25" customHeight="1" x14ac:dyDescent="0.15">
      <c r="B24" s="633" t="s">
        <v>295</v>
      </c>
      <c r="C24" s="634"/>
      <c r="D24" s="634"/>
      <c r="E24" s="634"/>
      <c r="F24" s="634"/>
      <c r="G24" s="634"/>
      <c r="H24" s="634"/>
      <c r="I24" s="634"/>
      <c r="J24" s="634"/>
      <c r="K24" s="634"/>
      <c r="L24" s="634"/>
      <c r="M24" s="634"/>
      <c r="N24" s="634"/>
      <c r="O24" s="634"/>
      <c r="P24" s="634"/>
      <c r="Q24" s="635"/>
      <c r="R24" s="636">
        <v>10110</v>
      </c>
      <c r="S24" s="637"/>
      <c r="T24" s="637"/>
      <c r="U24" s="637"/>
      <c r="V24" s="637"/>
      <c r="W24" s="637"/>
      <c r="X24" s="637"/>
      <c r="Y24" s="638"/>
      <c r="Z24" s="685">
        <v>0.1</v>
      </c>
      <c r="AA24" s="685"/>
      <c r="AB24" s="685"/>
      <c r="AC24" s="685"/>
      <c r="AD24" s="686" t="s">
        <v>233</v>
      </c>
      <c r="AE24" s="686"/>
      <c r="AF24" s="686"/>
      <c r="AG24" s="686"/>
      <c r="AH24" s="686"/>
      <c r="AI24" s="686"/>
      <c r="AJ24" s="686"/>
      <c r="AK24" s="686"/>
      <c r="AL24" s="639" t="s">
        <v>178</v>
      </c>
      <c r="AM24" s="640"/>
      <c r="AN24" s="640"/>
      <c r="AO24" s="687"/>
      <c r="AP24" s="731" t="s">
        <v>296</v>
      </c>
      <c r="AQ24" s="738"/>
      <c r="AR24" s="738"/>
      <c r="AS24" s="738"/>
      <c r="AT24" s="738"/>
      <c r="AU24" s="738"/>
      <c r="AV24" s="738"/>
      <c r="AW24" s="738"/>
      <c r="AX24" s="738"/>
      <c r="AY24" s="738"/>
      <c r="AZ24" s="738"/>
      <c r="BA24" s="738"/>
      <c r="BB24" s="738"/>
      <c r="BC24" s="738"/>
      <c r="BD24" s="738"/>
      <c r="BE24" s="738"/>
      <c r="BF24" s="733"/>
      <c r="BG24" s="636" t="s">
        <v>276</v>
      </c>
      <c r="BH24" s="637"/>
      <c r="BI24" s="637"/>
      <c r="BJ24" s="637"/>
      <c r="BK24" s="637"/>
      <c r="BL24" s="637"/>
      <c r="BM24" s="637"/>
      <c r="BN24" s="638"/>
      <c r="BO24" s="685" t="s">
        <v>178</v>
      </c>
      <c r="BP24" s="685"/>
      <c r="BQ24" s="685"/>
      <c r="BR24" s="685"/>
      <c r="BS24" s="642" t="s">
        <v>178</v>
      </c>
      <c r="BT24" s="637"/>
      <c r="BU24" s="637"/>
      <c r="BV24" s="637"/>
      <c r="BW24" s="637"/>
      <c r="BX24" s="637"/>
      <c r="BY24" s="637"/>
      <c r="BZ24" s="637"/>
      <c r="CA24" s="637"/>
      <c r="CB24" s="675"/>
      <c r="CD24" s="694" t="s">
        <v>297</v>
      </c>
      <c r="CE24" s="695"/>
      <c r="CF24" s="695"/>
      <c r="CG24" s="695"/>
      <c r="CH24" s="695"/>
      <c r="CI24" s="695"/>
      <c r="CJ24" s="695"/>
      <c r="CK24" s="695"/>
      <c r="CL24" s="695"/>
      <c r="CM24" s="695"/>
      <c r="CN24" s="695"/>
      <c r="CO24" s="695"/>
      <c r="CP24" s="695"/>
      <c r="CQ24" s="696"/>
      <c r="CR24" s="688">
        <v>3673285</v>
      </c>
      <c r="CS24" s="689"/>
      <c r="CT24" s="689"/>
      <c r="CU24" s="689"/>
      <c r="CV24" s="689"/>
      <c r="CW24" s="689"/>
      <c r="CX24" s="689"/>
      <c r="CY24" s="735"/>
      <c r="CZ24" s="736">
        <v>36.6</v>
      </c>
      <c r="DA24" s="705"/>
      <c r="DB24" s="705"/>
      <c r="DC24" s="739"/>
      <c r="DD24" s="734">
        <v>2852902</v>
      </c>
      <c r="DE24" s="689"/>
      <c r="DF24" s="689"/>
      <c r="DG24" s="689"/>
      <c r="DH24" s="689"/>
      <c r="DI24" s="689"/>
      <c r="DJ24" s="689"/>
      <c r="DK24" s="735"/>
      <c r="DL24" s="734">
        <v>2818924</v>
      </c>
      <c r="DM24" s="689"/>
      <c r="DN24" s="689"/>
      <c r="DO24" s="689"/>
      <c r="DP24" s="689"/>
      <c r="DQ24" s="689"/>
      <c r="DR24" s="689"/>
      <c r="DS24" s="689"/>
      <c r="DT24" s="689"/>
      <c r="DU24" s="689"/>
      <c r="DV24" s="735"/>
      <c r="DW24" s="736">
        <v>45</v>
      </c>
      <c r="DX24" s="705"/>
      <c r="DY24" s="705"/>
      <c r="DZ24" s="705"/>
      <c r="EA24" s="705"/>
      <c r="EB24" s="705"/>
      <c r="EC24" s="737"/>
    </row>
    <row r="25" spans="2:133" ht="11.25" customHeight="1" x14ac:dyDescent="0.15">
      <c r="B25" s="633" t="s">
        <v>298</v>
      </c>
      <c r="C25" s="634"/>
      <c r="D25" s="634"/>
      <c r="E25" s="634"/>
      <c r="F25" s="634"/>
      <c r="G25" s="634"/>
      <c r="H25" s="634"/>
      <c r="I25" s="634"/>
      <c r="J25" s="634"/>
      <c r="K25" s="634"/>
      <c r="L25" s="634"/>
      <c r="M25" s="634"/>
      <c r="N25" s="634"/>
      <c r="O25" s="634"/>
      <c r="P25" s="634"/>
      <c r="Q25" s="635"/>
      <c r="R25" s="636">
        <v>209104</v>
      </c>
      <c r="S25" s="637"/>
      <c r="T25" s="637"/>
      <c r="U25" s="637"/>
      <c r="V25" s="637"/>
      <c r="W25" s="637"/>
      <c r="X25" s="637"/>
      <c r="Y25" s="638"/>
      <c r="Z25" s="685">
        <v>2</v>
      </c>
      <c r="AA25" s="685"/>
      <c r="AB25" s="685"/>
      <c r="AC25" s="685"/>
      <c r="AD25" s="686">
        <v>8305</v>
      </c>
      <c r="AE25" s="686"/>
      <c r="AF25" s="686"/>
      <c r="AG25" s="686"/>
      <c r="AH25" s="686"/>
      <c r="AI25" s="686"/>
      <c r="AJ25" s="686"/>
      <c r="AK25" s="686"/>
      <c r="AL25" s="639">
        <v>0.1</v>
      </c>
      <c r="AM25" s="640"/>
      <c r="AN25" s="640"/>
      <c r="AO25" s="687"/>
      <c r="AP25" s="731" t="s">
        <v>299</v>
      </c>
      <c r="AQ25" s="738"/>
      <c r="AR25" s="738"/>
      <c r="AS25" s="738"/>
      <c r="AT25" s="738"/>
      <c r="AU25" s="738"/>
      <c r="AV25" s="738"/>
      <c r="AW25" s="738"/>
      <c r="AX25" s="738"/>
      <c r="AY25" s="738"/>
      <c r="AZ25" s="738"/>
      <c r="BA25" s="738"/>
      <c r="BB25" s="738"/>
      <c r="BC25" s="738"/>
      <c r="BD25" s="738"/>
      <c r="BE25" s="738"/>
      <c r="BF25" s="733"/>
      <c r="BG25" s="636" t="s">
        <v>178</v>
      </c>
      <c r="BH25" s="637"/>
      <c r="BI25" s="637"/>
      <c r="BJ25" s="637"/>
      <c r="BK25" s="637"/>
      <c r="BL25" s="637"/>
      <c r="BM25" s="637"/>
      <c r="BN25" s="638"/>
      <c r="BO25" s="685" t="s">
        <v>233</v>
      </c>
      <c r="BP25" s="685"/>
      <c r="BQ25" s="685"/>
      <c r="BR25" s="685"/>
      <c r="BS25" s="642" t="s">
        <v>178</v>
      </c>
      <c r="BT25" s="637"/>
      <c r="BU25" s="637"/>
      <c r="BV25" s="637"/>
      <c r="BW25" s="637"/>
      <c r="BX25" s="637"/>
      <c r="BY25" s="637"/>
      <c r="BZ25" s="637"/>
      <c r="CA25" s="637"/>
      <c r="CB25" s="675"/>
      <c r="CD25" s="668" t="s">
        <v>300</v>
      </c>
      <c r="CE25" s="669"/>
      <c r="CF25" s="669"/>
      <c r="CG25" s="669"/>
      <c r="CH25" s="669"/>
      <c r="CI25" s="669"/>
      <c r="CJ25" s="669"/>
      <c r="CK25" s="669"/>
      <c r="CL25" s="669"/>
      <c r="CM25" s="669"/>
      <c r="CN25" s="669"/>
      <c r="CO25" s="669"/>
      <c r="CP25" s="669"/>
      <c r="CQ25" s="670"/>
      <c r="CR25" s="636">
        <v>1331325</v>
      </c>
      <c r="CS25" s="649"/>
      <c r="CT25" s="649"/>
      <c r="CU25" s="649"/>
      <c r="CV25" s="649"/>
      <c r="CW25" s="649"/>
      <c r="CX25" s="649"/>
      <c r="CY25" s="650"/>
      <c r="CZ25" s="639">
        <v>13.3</v>
      </c>
      <c r="DA25" s="651"/>
      <c r="DB25" s="651"/>
      <c r="DC25" s="652"/>
      <c r="DD25" s="642">
        <v>1173083</v>
      </c>
      <c r="DE25" s="649"/>
      <c r="DF25" s="649"/>
      <c r="DG25" s="649"/>
      <c r="DH25" s="649"/>
      <c r="DI25" s="649"/>
      <c r="DJ25" s="649"/>
      <c r="DK25" s="650"/>
      <c r="DL25" s="642">
        <v>1145071</v>
      </c>
      <c r="DM25" s="649"/>
      <c r="DN25" s="649"/>
      <c r="DO25" s="649"/>
      <c r="DP25" s="649"/>
      <c r="DQ25" s="649"/>
      <c r="DR25" s="649"/>
      <c r="DS25" s="649"/>
      <c r="DT25" s="649"/>
      <c r="DU25" s="649"/>
      <c r="DV25" s="650"/>
      <c r="DW25" s="639">
        <v>18.3</v>
      </c>
      <c r="DX25" s="651"/>
      <c r="DY25" s="651"/>
      <c r="DZ25" s="651"/>
      <c r="EA25" s="651"/>
      <c r="EB25" s="651"/>
      <c r="EC25" s="659"/>
    </row>
    <row r="26" spans="2:133" ht="11.25" customHeight="1" x14ac:dyDescent="0.15">
      <c r="B26" s="633" t="s">
        <v>301</v>
      </c>
      <c r="C26" s="634"/>
      <c r="D26" s="634"/>
      <c r="E26" s="634"/>
      <c r="F26" s="634"/>
      <c r="G26" s="634"/>
      <c r="H26" s="634"/>
      <c r="I26" s="634"/>
      <c r="J26" s="634"/>
      <c r="K26" s="634"/>
      <c r="L26" s="634"/>
      <c r="M26" s="634"/>
      <c r="N26" s="634"/>
      <c r="O26" s="634"/>
      <c r="P26" s="634"/>
      <c r="Q26" s="635"/>
      <c r="R26" s="636">
        <v>52100</v>
      </c>
      <c r="S26" s="637"/>
      <c r="T26" s="637"/>
      <c r="U26" s="637"/>
      <c r="V26" s="637"/>
      <c r="W26" s="637"/>
      <c r="X26" s="637"/>
      <c r="Y26" s="638"/>
      <c r="Z26" s="685">
        <v>0.5</v>
      </c>
      <c r="AA26" s="685"/>
      <c r="AB26" s="685"/>
      <c r="AC26" s="685"/>
      <c r="AD26" s="686">
        <v>4306</v>
      </c>
      <c r="AE26" s="686"/>
      <c r="AF26" s="686"/>
      <c r="AG26" s="686"/>
      <c r="AH26" s="686"/>
      <c r="AI26" s="686"/>
      <c r="AJ26" s="686"/>
      <c r="AK26" s="686"/>
      <c r="AL26" s="639">
        <v>0.1</v>
      </c>
      <c r="AM26" s="640"/>
      <c r="AN26" s="640"/>
      <c r="AO26" s="687"/>
      <c r="AP26" s="731" t="s">
        <v>302</v>
      </c>
      <c r="AQ26" s="732"/>
      <c r="AR26" s="732"/>
      <c r="AS26" s="732"/>
      <c r="AT26" s="732"/>
      <c r="AU26" s="732"/>
      <c r="AV26" s="732"/>
      <c r="AW26" s="732"/>
      <c r="AX26" s="732"/>
      <c r="AY26" s="732"/>
      <c r="AZ26" s="732"/>
      <c r="BA26" s="732"/>
      <c r="BB26" s="732"/>
      <c r="BC26" s="732"/>
      <c r="BD26" s="732"/>
      <c r="BE26" s="732"/>
      <c r="BF26" s="733"/>
      <c r="BG26" s="636" t="s">
        <v>178</v>
      </c>
      <c r="BH26" s="637"/>
      <c r="BI26" s="637"/>
      <c r="BJ26" s="637"/>
      <c r="BK26" s="637"/>
      <c r="BL26" s="637"/>
      <c r="BM26" s="637"/>
      <c r="BN26" s="638"/>
      <c r="BO26" s="685" t="s">
        <v>233</v>
      </c>
      <c r="BP26" s="685"/>
      <c r="BQ26" s="685"/>
      <c r="BR26" s="685"/>
      <c r="BS26" s="642" t="s">
        <v>178</v>
      </c>
      <c r="BT26" s="637"/>
      <c r="BU26" s="637"/>
      <c r="BV26" s="637"/>
      <c r="BW26" s="637"/>
      <c r="BX26" s="637"/>
      <c r="BY26" s="637"/>
      <c r="BZ26" s="637"/>
      <c r="CA26" s="637"/>
      <c r="CB26" s="675"/>
      <c r="CD26" s="668" t="s">
        <v>303</v>
      </c>
      <c r="CE26" s="669"/>
      <c r="CF26" s="669"/>
      <c r="CG26" s="669"/>
      <c r="CH26" s="669"/>
      <c r="CI26" s="669"/>
      <c r="CJ26" s="669"/>
      <c r="CK26" s="669"/>
      <c r="CL26" s="669"/>
      <c r="CM26" s="669"/>
      <c r="CN26" s="669"/>
      <c r="CO26" s="669"/>
      <c r="CP26" s="669"/>
      <c r="CQ26" s="670"/>
      <c r="CR26" s="636">
        <v>791790</v>
      </c>
      <c r="CS26" s="637"/>
      <c r="CT26" s="637"/>
      <c r="CU26" s="637"/>
      <c r="CV26" s="637"/>
      <c r="CW26" s="637"/>
      <c r="CX26" s="637"/>
      <c r="CY26" s="638"/>
      <c r="CZ26" s="639">
        <v>7.9</v>
      </c>
      <c r="DA26" s="651"/>
      <c r="DB26" s="651"/>
      <c r="DC26" s="652"/>
      <c r="DD26" s="642">
        <v>667861</v>
      </c>
      <c r="DE26" s="637"/>
      <c r="DF26" s="637"/>
      <c r="DG26" s="637"/>
      <c r="DH26" s="637"/>
      <c r="DI26" s="637"/>
      <c r="DJ26" s="637"/>
      <c r="DK26" s="638"/>
      <c r="DL26" s="642" t="s">
        <v>233</v>
      </c>
      <c r="DM26" s="637"/>
      <c r="DN26" s="637"/>
      <c r="DO26" s="637"/>
      <c r="DP26" s="637"/>
      <c r="DQ26" s="637"/>
      <c r="DR26" s="637"/>
      <c r="DS26" s="637"/>
      <c r="DT26" s="637"/>
      <c r="DU26" s="637"/>
      <c r="DV26" s="638"/>
      <c r="DW26" s="639" t="s">
        <v>178</v>
      </c>
      <c r="DX26" s="651"/>
      <c r="DY26" s="651"/>
      <c r="DZ26" s="651"/>
      <c r="EA26" s="651"/>
      <c r="EB26" s="651"/>
      <c r="EC26" s="659"/>
    </row>
    <row r="27" spans="2:133" ht="11.25" customHeight="1" x14ac:dyDescent="0.15">
      <c r="B27" s="633" t="s">
        <v>304</v>
      </c>
      <c r="C27" s="634"/>
      <c r="D27" s="634"/>
      <c r="E27" s="634"/>
      <c r="F27" s="634"/>
      <c r="G27" s="634"/>
      <c r="H27" s="634"/>
      <c r="I27" s="634"/>
      <c r="J27" s="634"/>
      <c r="K27" s="634"/>
      <c r="L27" s="634"/>
      <c r="M27" s="634"/>
      <c r="N27" s="634"/>
      <c r="O27" s="634"/>
      <c r="P27" s="634"/>
      <c r="Q27" s="635"/>
      <c r="R27" s="636">
        <v>594864</v>
      </c>
      <c r="S27" s="637"/>
      <c r="T27" s="637"/>
      <c r="U27" s="637"/>
      <c r="V27" s="637"/>
      <c r="W27" s="637"/>
      <c r="X27" s="637"/>
      <c r="Y27" s="638"/>
      <c r="Z27" s="685">
        <v>5.7</v>
      </c>
      <c r="AA27" s="685"/>
      <c r="AB27" s="685"/>
      <c r="AC27" s="685"/>
      <c r="AD27" s="686" t="s">
        <v>178</v>
      </c>
      <c r="AE27" s="686"/>
      <c r="AF27" s="686"/>
      <c r="AG27" s="686"/>
      <c r="AH27" s="686"/>
      <c r="AI27" s="686"/>
      <c r="AJ27" s="686"/>
      <c r="AK27" s="686"/>
      <c r="AL27" s="639" t="s">
        <v>178</v>
      </c>
      <c r="AM27" s="640"/>
      <c r="AN27" s="640"/>
      <c r="AO27" s="687"/>
      <c r="AP27" s="633" t="s">
        <v>305</v>
      </c>
      <c r="AQ27" s="634"/>
      <c r="AR27" s="634"/>
      <c r="AS27" s="634"/>
      <c r="AT27" s="634"/>
      <c r="AU27" s="634"/>
      <c r="AV27" s="634"/>
      <c r="AW27" s="634"/>
      <c r="AX27" s="634"/>
      <c r="AY27" s="634"/>
      <c r="AZ27" s="634"/>
      <c r="BA27" s="634"/>
      <c r="BB27" s="634"/>
      <c r="BC27" s="634"/>
      <c r="BD27" s="634"/>
      <c r="BE27" s="634"/>
      <c r="BF27" s="635"/>
      <c r="BG27" s="636">
        <v>1393530</v>
      </c>
      <c r="BH27" s="637"/>
      <c r="BI27" s="637"/>
      <c r="BJ27" s="637"/>
      <c r="BK27" s="637"/>
      <c r="BL27" s="637"/>
      <c r="BM27" s="637"/>
      <c r="BN27" s="638"/>
      <c r="BO27" s="685">
        <v>100</v>
      </c>
      <c r="BP27" s="685"/>
      <c r="BQ27" s="685"/>
      <c r="BR27" s="685"/>
      <c r="BS27" s="642" t="s">
        <v>276</v>
      </c>
      <c r="BT27" s="637"/>
      <c r="BU27" s="637"/>
      <c r="BV27" s="637"/>
      <c r="BW27" s="637"/>
      <c r="BX27" s="637"/>
      <c r="BY27" s="637"/>
      <c r="BZ27" s="637"/>
      <c r="CA27" s="637"/>
      <c r="CB27" s="675"/>
      <c r="CD27" s="668" t="s">
        <v>306</v>
      </c>
      <c r="CE27" s="669"/>
      <c r="CF27" s="669"/>
      <c r="CG27" s="669"/>
      <c r="CH27" s="669"/>
      <c r="CI27" s="669"/>
      <c r="CJ27" s="669"/>
      <c r="CK27" s="669"/>
      <c r="CL27" s="669"/>
      <c r="CM27" s="669"/>
      <c r="CN27" s="669"/>
      <c r="CO27" s="669"/>
      <c r="CP27" s="669"/>
      <c r="CQ27" s="670"/>
      <c r="CR27" s="636">
        <v>952486</v>
      </c>
      <c r="CS27" s="649"/>
      <c r="CT27" s="649"/>
      <c r="CU27" s="649"/>
      <c r="CV27" s="649"/>
      <c r="CW27" s="649"/>
      <c r="CX27" s="649"/>
      <c r="CY27" s="650"/>
      <c r="CZ27" s="639">
        <v>9.5</v>
      </c>
      <c r="DA27" s="651"/>
      <c r="DB27" s="651"/>
      <c r="DC27" s="652"/>
      <c r="DD27" s="642">
        <v>348678</v>
      </c>
      <c r="DE27" s="649"/>
      <c r="DF27" s="649"/>
      <c r="DG27" s="649"/>
      <c r="DH27" s="649"/>
      <c r="DI27" s="649"/>
      <c r="DJ27" s="649"/>
      <c r="DK27" s="650"/>
      <c r="DL27" s="642">
        <v>342712</v>
      </c>
      <c r="DM27" s="649"/>
      <c r="DN27" s="649"/>
      <c r="DO27" s="649"/>
      <c r="DP27" s="649"/>
      <c r="DQ27" s="649"/>
      <c r="DR27" s="649"/>
      <c r="DS27" s="649"/>
      <c r="DT27" s="649"/>
      <c r="DU27" s="649"/>
      <c r="DV27" s="650"/>
      <c r="DW27" s="639">
        <v>5.5</v>
      </c>
      <c r="DX27" s="651"/>
      <c r="DY27" s="651"/>
      <c r="DZ27" s="651"/>
      <c r="EA27" s="651"/>
      <c r="EB27" s="651"/>
      <c r="EC27" s="659"/>
    </row>
    <row r="28" spans="2:133" ht="11.25" customHeight="1" x14ac:dyDescent="0.15">
      <c r="B28" s="728" t="s">
        <v>307</v>
      </c>
      <c r="C28" s="729"/>
      <c r="D28" s="729"/>
      <c r="E28" s="729"/>
      <c r="F28" s="729"/>
      <c r="G28" s="729"/>
      <c r="H28" s="729"/>
      <c r="I28" s="729"/>
      <c r="J28" s="729"/>
      <c r="K28" s="729"/>
      <c r="L28" s="729"/>
      <c r="M28" s="729"/>
      <c r="N28" s="729"/>
      <c r="O28" s="729"/>
      <c r="P28" s="729"/>
      <c r="Q28" s="730"/>
      <c r="R28" s="636" t="s">
        <v>178</v>
      </c>
      <c r="S28" s="637"/>
      <c r="T28" s="637"/>
      <c r="U28" s="637"/>
      <c r="V28" s="637"/>
      <c r="W28" s="637"/>
      <c r="X28" s="637"/>
      <c r="Y28" s="638"/>
      <c r="Z28" s="685" t="s">
        <v>178</v>
      </c>
      <c r="AA28" s="685"/>
      <c r="AB28" s="685"/>
      <c r="AC28" s="685"/>
      <c r="AD28" s="686" t="s">
        <v>178</v>
      </c>
      <c r="AE28" s="686"/>
      <c r="AF28" s="686"/>
      <c r="AG28" s="686"/>
      <c r="AH28" s="686"/>
      <c r="AI28" s="686"/>
      <c r="AJ28" s="686"/>
      <c r="AK28" s="686"/>
      <c r="AL28" s="639" t="s">
        <v>178</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308</v>
      </c>
      <c r="CE28" s="669"/>
      <c r="CF28" s="669"/>
      <c r="CG28" s="669"/>
      <c r="CH28" s="669"/>
      <c r="CI28" s="669"/>
      <c r="CJ28" s="669"/>
      <c r="CK28" s="669"/>
      <c r="CL28" s="669"/>
      <c r="CM28" s="669"/>
      <c r="CN28" s="669"/>
      <c r="CO28" s="669"/>
      <c r="CP28" s="669"/>
      <c r="CQ28" s="670"/>
      <c r="CR28" s="636">
        <v>1389474</v>
      </c>
      <c r="CS28" s="637"/>
      <c r="CT28" s="637"/>
      <c r="CU28" s="637"/>
      <c r="CV28" s="637"/>
      <c r="CW28" s="637"/>
      <c r="CX28" s="637"/>
      <c r="CY28" s="638"/>
      <c r="CZ28" s="639">
        <v>13.8</v>
      </c>
      <c r="DA28" s="651"/>
      <c r="DB28" s="651"/>
      <c r="DC28" s="652"/>
      <c r="DD28" s="642">
        <v>1331141</v>
      </c>
      <c r="DE28" s="637"/>
      <c r="DF28" s="637"/>
      <c r="DG28" s="637"/>
      <c r="DH28" s="637"/>
      <c r="DI28" s="637"/>
      <c r="DJ28" s="637"/>
      <c r="DK28" s="638"/>
      <c r="DL28" s="642">
        <v>1331141</v>
      </c>
      <c r="DM28" s="637"/>
      <c r="DN28" s="637"/>
      <c r="DO28" s="637"/>
      <c r="DP28" s="637"/>
      <c r="DQ28" s="637"/>
      <c r="DR28" s="637"/>
      <c r="DS28" s="637"/>
      <c r="DT28" s="637"/>
      <c r="DU28" s="637"/>
      <c r="DV28" s="638"/>
      <c r="DW28" s="639">
        <v>21.2</v>
      </c>
      <c r="DX28" s="651"/>
      <c r="DY28" s="651"/>
      <c r="DZ28" s="651"/>
      <c r="EA28" s="651"/>
      <c r="EB28" s="651"/>
      <c r="EC28" s="659"/>
    </row>
    <row r="29" spans="2:133" ht="11.25" customHeight="1" x14ac:dyDescent="0.15">
      <c r="B29" s="633" t="s">
        <v>309</v>
      </c>
      <c r="C29" s="634"/>
      <c r="D29" s="634"/>
      <c r="E29" s="634"/>
      <c r="F29" s="634"/>
      <c r="G29" s="634"/>
      <c r="H29" s="634"/>
      <c r="I29" s="634"/>
      <c r="J29" s="634"/>
      <c r="K29" s="634"/>
      <c r="L29" s="634"/>
      <c r="M29" s="634"/>
      <c r="N29" s="634"/>
      <c r="O29" s="634"/>
      <c r="P29" s="634"/>
      <c r="Q29" s="635"/>
      <c r="R29" s="636">
        <v>895951</v>
      </c>
      <c r="S29" s="637"/>
      <c r="T29" s="637"/>
      <c r="U29" s="637"/>
      <c r="V29" s="637"/>
      <c r="W29" s="637"/>
      <c r="X29" s="637"/>
      <c r="Y29" s="638"/>
      <c r="Z29" s="685">
        <v>8.5</v>
      </c>
      <c r="AA29" s="685"/>
      <c r="AB29" s="685"/>
      <c r="AC29" s="685"/>
      <c r="AD29" s="686" t="s">
        <v>276</v>
      </c>
      <c r="AE29" s="686"/>
      <c r="AF29" s="686"/>
      <c r="AG29" s="686"/>
      <c r="AH29" s="686"/>
      <c r="AI29" s="686"/>
      <c r="AJ29" s="686"/>
      <c r="AK29" s="686"/>
      <c r="AL29" s="639" t="s">
        <v>178</v>
      </c>
      <c r="AM29" s="640"/>
      <c r="AN29" s="640"/>
      <c r="AO29" s="687"/>
      <c r="AP29" s="697" t="s">
        <v>227</v>
      </c>
      <c r="AQ29" s="698"/>
      <c r="AR29" s="698"/>
      <c r="AS29" s="698"/>
      <c r="AT29" s="698"/>
      <c r="AU29" s="698"/>
      <c r="AV29" s="698"/>
      <c r="AW29" s="698"/>
      <c r="AX29" s="698"/>
      <c r="AY29" s="698"/>
      <c r="AZ29" s="698"/>
      <c r="BA29" s="698"/>
      <c r="BB29" s="698"/>
      <c r="BC29" s="698"/>
      <c r="BD29" s="698"/>
      <c r="BE29" s="698"/>
      <c r="BF29" s="699"/>
      <c r="BG29" s="697" t="s">
        <v>310</v>
      </c>
      <c r="BH29" s="719"/>
      <c r="BI29" s="719"/>
      <c r="BJ29" s="719"/>
      <c r="BK29" s="719"/>
      <c r="BL29" s="719"/>
      <c r="BM29" s="719"/>
      <c r="BN29" s="719"/>
      <c r="BO29" s="719"/>
      <c r="BP29" s="719"/>
      <c r="BQ29" s="720"/>
      <c r="BR29" s="697" t="s">
        <v>311</v>
      </c>
      <c r="BS29" s="719"/>
      <c r="BT29" s="719"/>
      <c r="BU29" s="719"/>
      <c r="BV29" s="719"/>
      <c r="BW29" s="719"/>
      <c r="BX29" s="719"/>
      <c r="BY29" s="719"/>
      <c r="BZ29" s="719"/>
      <c r="CA29" s="719"/>
      <c r="CB29" s="720"/>
      <c r="CD29" s="721" t="s">
        <v>312</v>
      </c>
      <c r="CE29" s="722"/>
      <c r="CF29" s="668" t="s">
        <v>313</v>
      </c>
      <c r="CG29" s="669"/>
      <c r="CH29" s="669"/>
      <c r="CI29" s="669"/>
      <c r="CJ29" s="669"/>
      <c r="CK29" s="669"/>
      <c r="CL29" s="669"/>
      <c r="CM29" s="669"/>
      <c r="CN29" s="669"/>
      <c r="CO29" s="669"/>
      <c r="CP29" s="669"/>
      <c r="CQ29" s="670"/>
      <c r="CR29" s="636">
        <v>1389364</v>
      </c>
      <c r="CS29" s="649"/>
      <c r="CT29" s="649"/>
      <c r="CU29" s="649"/>
      <c r="CV29" s="649"/>
      <c r="CW29" s="649"/>
      <c r="CX29" s="649"/>
      <c r="CY29" s="650"/>
      <c r="CZ29" s="639">
        <v>13.8</v>
      </c>
      <c r="DA29" s="651"/>
      <c r="DB29" s="651"/>
      <c r="DC29" s="652"/>
      <c r="DD29" s="642">
        <v>1331031</v>
      </c>
      <c r="DE29" s="649"/>
      <c r="DF29" s="649"/>
      <c r="DG29" s="649"/>
      <c r="DH29" s="649"/>
      <c r="DI29" s="649"/>
      <c r="DJ29" s="649"/>
      <c r="DK29" s="650"/>
      <c r="DL29" s="642">
        <v>1331031</v>
      </c>
      <c r="DM29" s="649"/>
      <c r="DN29" s="649"/>
      <c r="DO29" s="649"/>
      <c r="DP29" s="649"/>
      <c r="DQ29" s="649"/>
      <c r="DR29" s="649"/>
      <c r="DS29" s="649"/>
      <c r="DT29" s="649"/>
      <c r="DU29" s="649"/>
      <c r="DV29" s="650"/>
      <c r="DW29" s="639">
        <v>21.2</v>
      </c>
      <c r="DX29" s="651"/>
      <c r="DY29" s="651"/>
      <c r="DZ29" s="651"/>
      <c r="EA29" s="651"/>
      <c r="EB29" s="651"/>
      <c r="EC29" s="659"/>
    </row>
    <row r="30" spans="2:133" ht="11.25" customHeight="1" x14ac:dyDescent="0.15">
      <c r="B30" s="633" t="s">
        <v>314</v>
      </c>
      <c r="C30" s="634"/>
      <c r="D30" s="634"/>
      <c r="E30" s="634"/>
      <c r="F30" s="634"/>
      <c r="G30" s="634"/>
      <c r="H30" s="634"/>
      <c r="I30" s="634"/>
      <c r="J30" s="634"/>
      <c r="K30" s="634"/>
      <c r="L30" s="634"/>
      <c r="M30" s="634"/>
      <c r="N30" s="634"/>
      <c r="O30" s="634"/>
      <c r="P30" s="634"/>
      <c r="Q30" s="635"/>
      <c r="R30" s="636">
        <v>11029</v>
      </c>
      <c r="S30" s="637"/>
      <c r="T30" s="637"/>
      <c r="U30" s="637"/>
      <c r="V30" s="637"/>
      <c r="W30" s="637"/>
      <c r="X30" s="637"/>
      <c r="Y30" s="638"/>
      <c r="Z30" s="685">
        <v>0.1</v>
      </c>
      <c r="AA30" s="685"/>
      <c r="AB30" s="685"/>
      <c r="AC30" s="685"/>
      <c r="AD30" s="686">
        <v>5114</v>
      </c>
      <c r="AE30" s="686"/>
      <c r="AF30" s="686"/>
      <c r="AG30" s="686"/>
      <c r="AH30" s="686"/>
      <c r="AI30" s="686"/>
      <c r="AJ30" s="686"/>
      <c r="AK30" s="686"/>
      <c r="AL30" s="639">
        <v>0.1</v>
      </c>
      <c r="AM30" s="640"/>
      <c r="AN30" s="640"/>
      <c r="AO30" s="687"/>
      <c r="AP30" s="707" t="s">
        <v>315</v>
      </c>
      <c r="AQ30" s="708"/>
      <c r="AR30" s="708"/>
      <c r="AS30" s="708"/>
      <c r="AT30" s="713" t="s">
        <v>316</v>
      </c>
      <c r="AU30" s="230"/>
      <c r="AV30" s="230"/>
      <c r="AW30" s="230"/>
      <c r="AX30" s="716" t="s">
        <v>190</v>
      </c>
      <c r="AY30" s="717"/>
      <c r="AZ30" s="717"/>
      <c r="BA30" s="717"/>
      <c r="BB30" s="717"/>
      <c r="BC30" s="717"/>
      <c r="BD30" s="717"/>
      <c r="BE30" s="717"/>
      <c r="BF30" s="718"/>
      <c r="BG30" s="703">
        <v>99</v>
      </c>
      <c r="BH30" s="704"/>
      <c r="BI30" s="704"/>
      <c r="BJ30" s="704"/>
      <c r="BK30" s="704"/>
      <c r="BL30" s="704"/>
      <c r="BM30" s="705">
        <v>92.6</v>
      </c>
      <c r="BN30" s="704"/>
      <c r="BO30" s="704"/>
      <c r="BP30" s="704"/>
      <c r="BQ30" s="706"/>
      <c r="BR30" s="703">
        <v>98.6</v>
      </c>
      <c r="BS30" s="704"/>
      <c r="BT30" s="704"/>
      <c r="BU30" s="704"/>
      <c r="BV30" s="704"/>
      <c r="BW30" s="704"/>
      <c r="BX30" s="705">
        <v>92.8</v>
      </c>
      <c r="BY30" s="704"/>
      <c r="BZ30" s="704"/>
      <c r="CA30" s="704"/>
      <c r="CB30" s="706"/>
      <c r="CD30" s="723"/>
      <c r="CE30" s="724"/>
      <c r="CF30" s="668" t="s">
        <v>317</v>
      </c>
      <c r="CG30" s="669"/>
      <c r="CH30" s="669"/>
      <c r="CI30" s="669"/>
      <c r="CJ30" s="669"/>
      <c r="CK30" s="669"/>
      <c r="CL30" s="669"/>
      <c r="CM30" s="669"/>
      <c r="CN30" s="669"/>
      <c r="CO30" s="669"/>
      <c r="CP30" s="669"/>
      <c r="CQ30" s="670"/>
      <c r="CR30" s="636">
        <v>1292644</v>
      </c>
      <c r="CS30" s="637"/>
      <c r="CT30" s="637"/>
      <c r="CU30" s="637"/>
      <c r="CV30" s="637"/>
      <c r="CW30" s="637"/>
      <c r="CX30" s="637"/>
      <c r="CY30" s="638"/>
      <c r="CZ30" s="639">
        <v>12.9</v>
      </c>
      <c r="DA30" s="651"/>
      <c r="DB30" s="651"/>
      <c r="DC30" s="652"/>
      <c r="DD30" s="642">
        <v>1237117</v>
      </c>
      <c r="DE30" s="637"/>
      <c r="DF30" s="637"/>
      <c r="DG30" s="637"/>
      <c r="DH30" s="637"/>
      <c r="DI30" s="637"/>
      <c r="DJ30" s="637"/>
      <c r="DK30" s="638"/>
      <c r="DL30" s="642">
        <v>1237117</v>
      </c>
      <c r="DM30" s="637"/>
      <c r="DN30" s="637"/>
      <c r="DO30" s="637"/>
      <c r="DP30" s="637"/>
      <c r="DQ30" s="637"/>
      <c r="DR30" s="637"/>
      <c r="DS30" s="637"/>
      <c r="DT30" s="637"/>
      <c r="DU30" s="637"/>
      <c r="DV30" s="638"/>
      <c r="DW30" s="639">
        <v>19.7</v>
      </c>
      <c r="DX30" s="651"/>
      <c r="DY30" s="651"/>
      <c r="DZ30" s="651"/>
      <c r="EA30" s="651"/>
      <c r="EB30" s="651"/>
      <c r="EC30" s="659"/>
    </row>
    <row r="31" spans="2:133" ht="11.25" customHeight="1" x14ac:dyDescent="0.15">
      <c r="B31" s="633" t="s">
        <v>318</v>
      </c>
      <c r="C31" s="634"/>
      <c r="D31" s="634"/>
      <c r="E31" s="634"/>
      <c r="F31" s="634"/>
      <c r="G31" s="634"/>
      <c r="H31" s="634"/>
      <c r="I31" s="634"/>
      <c r="J31" s="634"/>
      <c r="K31" s="634"/>
      <c r="L31" s="634"/>
      <c r="M31" s="634"/>
      <c r="N31" s="634"/>
      <c r="O31" s="634"/>
      <c r="P31" s="634"/>
      <c r="Q31" s="635"/>
      <c r="R31" s="636">
        <v>63110</v>
      </c>
      <c r="S31" s="637"/>
      <c r="T31" s="637"/>
      <c r="U31" s="637"/>
      <c r="V31" s="637"/>
      <c r="W31" s="637"/>
      <c r="X31" s="637"/>
      <c r="Y31" s="638"/>
      <c r="Z31" s="685">
        <v>0.6</v>
      </c>
      <c r="AA31" s="685"/>
      <c r="AB31" s="685"/>
      <c r="AC31" s="685"/>
      <c r="AD31" s="686" t="s">
        <v>233</v>
      </c>
      <c r="AE31" s="686"/>
      <c r="AF31" s="686"/>
      <c r="AG31" s="686"/>
      <c r="AH31" s="686"/>
      <c r="AI31" s="686"/>
      <c r="AJ31" s="686"/>
      <c r="AK31" s="686"/>
      <c r="AL31" s="639" t="s">
        <v>178</v>
      </c>
      <c r="AM31" s="640"/>
      <c r="AN31" s="640"/>
      <c r="AO31" s="687"/>
      <c r="AP31" s="709"/>
      <c r="AQ31" s="710"/>
      <c r="AR31" s="710"/>
      <c r="AS31" s="710"/>
      <c r="AT31" s="714"/>
      <c r="AU31" s="229" t="s">
        <v>319</v>
      </c>
      <c r="AV31" s="229"/>
      <c r="AW31" s="229"/>
      <c r="AX31" s="633" t="s">
        <v>320</v>
      </c>
      <c r="AY31" s="634"/>
      <c r="AZ31" s="634"/>
      <c r="BA31" s="634"/>
      <c r="BB31" s="634"/>
      <c r="BC31" s="634"/>
      <c r="BD31" s="634"/>
      <c r="BE31" s="634"/>
      <c r="BF31" s="635"/>
      <c r="BG31" s="701">
        <v>99.3</v>
      </c>
      <c r="BH31" s="649"/>
      <c r="BI31" s="649"/>
      <c r="BJ31" s="649"/>
      <c r="BK31" s="649"/>
      <c r="BL31" s="649"/>
      <c r="BM31" s="640">
        <v>96.4</v>
      </c>
      <c r="BN31" s="702"/>
      <c r="BO31" s="702"/>
      <c r="BP31" s="702"/>
      <c r="BQ31" s="674"/>
      <c r="BR31" s="701">
        <v>99.2</v>
      </c>
      <c r="BS31" s="649"/>
      <c r="BT31" s="649"/>
      <c r="BU31" s="649"/>
      <c r="BV31" s="649"/>
      <c r="BW31" s="649"/>
      <c r="BX31" s="640">
        <v>96.3</v>
      </c>
      <c r="BY31" s="702"/>
      <c r="BZ31" s="702"/>
      <c r="CA31" s="702"/>
      <c r="CB31" s="674"/>
      <c r="CD31" s="723"/>
      <c r="CE31" s="724"/>
      <c r="CF31" s="668" t="s">
        <v>321</v>
      </c>
      <c r="CG31" s="669"/>
      <c r="CH31" s="669"/>
      <c r="CI31" s="669"/>
      <c r="CJ31" s="669"/>
      <c r="CK31" s="669"/>
      <c r="CL31" s="669"/>
      <c r="CM31" s="669"/>
      <c r="CN31" s="669"/>
      <c r="CO31" s="669"/>
      <c r="CP31" s="669"/>
      <c r="CQ31" s="670"/>
      <c r="CR31" s="636">
        <v>96720</v>
      </c>
      <c r="CS31" s="649"/>
      <c r="CT31" s="649"/>
      <c r="CU31" s="649"/>
      <c r="CV31" s="649"/>
      <c r="CW31" s="649"/>
      <c r="CX31" s="649"/>
      <c r="CY31" s="650"/>
      <c r="CZ31" s="639">
        <v>1</v>
      </c>
      <c r="DA31" s="651"/>
      <c r="DB31" s="651"/>
      <c r="DC31" s="652"/>
      <c r="DD31" s="642">
        <v>93914</v>
      </c>
      <c r="DE31" s="649"/>
      <c r="DF31" s="649"/>
      <c r="DG31" s="649"/>
      <c r="DH31" s="649"/>
      <c r="DI31" s="649"/>
      <c r="DJ31" s="649"/>
      <c r="DK31" s="650"/>
      <c r="DL31" s="642">
        <v>93914</v>
      </c>
      <c r="DM31" s="649"/>
      <c r="DN31" s="649"/>
      <c r="DO31" s="649"/>
      <c r="DP31" s="649"/>
      <c r="DQ31" s="649"/>
      <c r="DR31" s="649"/>
      <c r="DS31" s="649"/>
      <c r="DT31" s="649"/>
      <c r="DU31" s="649"/>
      <c r="DV31" s="650"/>
      <c r="DW31" s="639">
        <v>1.5</v>
      </c>
      <c r="DX31" s="651"/>
      <c r="DY31" s="651"/>
      <c r="DZ31" s="651"/>
      <c r="EA31" s="651"/>
      <c r="EB31" s="651"/>
      <c r="EC31" s="659"/>
    </row>
    <row r="32" spans="2:133" ht="11.25" customHeight="1" x14ac:dyDescent="0.15">
      <c r="B32" s="633" t="s">
        <v>322</v>
      </c>
      <c r="C32" s="634"/>
      <c r="D32" s="634"/>
      <c r="E32" s="634"/>
      <c r="F32" s="634"/>
      <c r="G32" s="634"/>
      <c r="H32" s="634"/>
      <c r="I32" s="634"/>
      <c r="J32" s="634"/>
      <c r="K32" s="634"/>
      <c r="L32" s="634"/>
      <c r="M32" s="634"/>
      <c r="N32" s="634"/>
      <c r="O32" s="634"/>
      <c r="P32" s="634"/>
      <c r="Q32" s="635"/>
      <c r="R32" s="636">
        <v>209678</v>
      </c>
      <c r="S32" s="637"/>
      <c r="T32" s="637"/>
      <c r="U32" s="637"/>
      <c r="V32" s="637"/>
      <c r="W32" s="637"/>
      <c r="X32" s="637"/>
      <c r="Y32" s="638"/>
      <c r="Z32" s="685">
        <v>2</v>
      </c>
      <c r="AA32" s="685"/>
      <c r="AB32" s="685"/>
      <c r="AC32" s="685"/>
      <c r="AD32" s="686" t="s">
        <v>178</v>
      </c>
      <c r="AE32" s="686"/>
      <c r="AF32" s="686"/>
      <c r="AG32" s="686"/>
      <c r="AH32" s="686"/>
      <c r="AI32" s="686"/>
      <c r="AJ32" s="686"/>
      <c r="AK32" s="686"/>
      <c r="AL32" s="639" t="s">
        <v>233</v>
      </c>
      <c r="AM32" s="640"/>
      <c r="AN32" s="640"/>
      <c r="AO32" s="687"/>
      <c r="AP32" s="711"/>
      <c r="AQ32" s="712"/>
      <c r="AR32" s="712"/>
      <c r="AS32" s="712"/>
      <c r="AT32" s="715"/>
      <c r="AU32" s="231"/>
      <c r="AV32" s="231"/>
      <c r="AW32" s="231"/>
      <c r="AX32" s="617" t="s">
        <v>323</v>
      </c>
      <c r="AY32" s="618"/>
      <c r="AZ32" s="618"/>
      <c r="BA32" s="618"/>
      <c r="BB32" s="618"/>
      <c r="BC32" s="618"/>
      <c r="BD32" s="618"/>
      <c r="BE32" s="618"/>
      <c r="BF32" s="619"/>
      <c r="BG32" s="700">
        <v>98.6</v>
      </c>
      <c r="BH32" s="621"/>
      <c r="BI32" s="621"/>
      <c r="BJ32" s="621"/>
      <c r="BK32" s="621"/>
      <c r="BL32" s="621"/>
      <c r="BM32" s="683">
        <v>88.4</v>
      </c>
      <c r="BN32" s="621"/>
      <c r="BO32" s="621"/>
      <c r="BP32" s="621"/>
      <c r="BQ32" s="664"/>
      <c r="BR32" s="700">
        <v>97.8</v>
      </c>
      <c r="BS32" s="621"/>
      <c r="BT32" s="621"/>
      <c r="BU32" s="621"/>
      <c r="BV32" s="621"/>
      <c r="BW32" s="621"/>
      <c r="BX32" s="683">
        <v>88.9</v>
      </c>
      <c r="BY32" s="621"/>
      <c r="BZ32" s="621"/>
      <c r="CA32" s="621"/>
      <c r="CB32" s="664"/>
      <c r="CD32" s="725"/>
      <c r="CE32" s="726"/>
      <c r="CF32" s="668" t="s">
        <v>324</v>
      </c>
      <c r="CG32" s="669"/>
      <c r="CH32" s="669"/>
      <c r="CI32" s="669"/>
      <c r="CJ32" s="669"/>
      <c r="CK32" s="669"/>
      <c r="CL32" s="669"/>
      <c r="CM32" s="669"/>
      <c r="CN32" s="669"/>
      <c r="CO32" s="669"/>
      <c r="CP32" s="669"/>
      <c r="CQ32" s="670"/>
      <c r="CR32" s="636">
        <v>110</v>
      </c>
      <c r="CS32" s="637"/>
      <c r="CT32" s="637"/>
      <c r="CU32" s="637"/>
      <c r="CV32" s="637"/>
      <c r="CW32" s="637"/>
      <c r="CX32" s="637"/>
      <c r="CY32" s="638"/>
      <c r="CZ32" s="639">
        <v>0</v>
      </c>
      <c r="DA32" s="651"/>
      <c r="DB32" s="651"/>
      <c r="DC32" s="652"/>
      <c r="DD32" s="642">
        <v>110</v>
      </c>
      <c r="DE32" s="637"/>
      <c r="DF32" s="637"/>
      <c r="DG32" s="637"/>
      <c r="DH32" s="637"/>
      <c r="DI32" s="637"/>
      <c r="DJ32" s="637"/>
      <c r="DK32" s="638"/>
      <c r="DL32" s="642">
        <v>110</v>
      </c>
      <c r="DM32" s="637"/>
      <c r="DN32" s="637"/>
      <c r="DO32" s="637"/>
      <c r="DP32" s="637"/>
      <c r="DQ32" s="637"/>
      <c r="DR32" s="637"/>
      <c r="DS32" s="637"/>
      <c r="DT32" s="637"/>
      <c r="DU32" s="637"/>
      <c r="DV32" s="638"/>
      <c r="DW32" s="639">
        <v>0</v>
      </c>
      <c r="DX32" s="651"/>
      <c r="DY32" s="651"/>
      <c r="DZ32" s="651"/>
      <c r="EA32" s="651"/>
      <c r="EB32" s="651"/>
      <c r="EC32" s="659"/>
    </row>
    <row r="33" spans="2:133" ht="11.25" customHeight="1" x14ac:dyDescent="0.15">
      <c r="B33" s="633" t="s">
        <v>325</v>
      </c>
      <c r="C33" s="634"/>
      <c r="D33" s="634"/>
      <c r="E33" s="634"/>
      <c r="F33" s="634"/>
      <c r="G33" s="634"/>
      <c r="H33" s="634"/>
      <c r="I33" s="634"/>
      <c r="J33" s="634"/>
      <c r="K33" s="634"/>
      <c r="L33" s="634"/>
      <c r="M33" s="634"/>
      <c r="N33" s="634"/>
      <c r="O33" s="634"/>
      <c r="P33" s="634"/>
      <c r="Q33" s="635"/>
      <c r="R33" s="636">
        <v>148078</v>
      </c>
      <c r="S33" s="637"/>
      <c r="T33" s="637"/>
      <c r="U33" s="637"/>
      <c r="V33" s="637"/>
      <c r="W33" s="637"/>
      <c r="X33" s="637"/>
      <c r="Y33" s="638"/>
      <c r="Z33" s="685">
        <v>1.4</v>
      </c>
      <c r="AA33" s="685"/>
      <c r="AB33" s="685"/>
      <c r="AC33" s="685"/>
      <c r="AD33" s="686" t="s">
        <v>233</v>
      </c>
      <c r="AE33" s="686"/>
      <c r="AF33" s="686"/>
      <c r="AG33" s="686"/>
      <c r="AH33" s="686"/>
      <c r="AI33" s="686"/>
      <c r="AJ33" s="686"/>
      <c r="AK33" s="686"/>
      <c r="AL33" s="639" t="s">
        <v>178</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326</v>
      </c>
      <c r="CE33" s="669"/>
      <c r="CF33" s="669"/>
      <c r="CG33" s="669"/>
      <c r="CH33" s="669"/>
      <c r="CI33" s="669"/>
      <c r="CJ33" s="669"/>
      <c r="CK33" s="669"/>
      <c r="CL33" s="669"/>
      <c r="CM33" s="669"/>
      <c r="CN33" s="669"/>
      <c r="CO33" s="669"/>
      <c r="CP33" s="669"/>
      <c r="CQ33" s="670"/>
      <c r="CR33" s="636">
        <v>5093691</v>
      </c>
      <c r="CS33" s="649"/>
      <c r="CT33" s="649"/>
      <c r="CU33" s="649"/>
      <c r="CV33" s="649"/>
      <c r="CW33" s="649"/>
      <c r="CX33" s="649"/>
      <c r="CY33" s="650"/>
      <c r="CZ33" s="639">
        <v>50.7</v>
      </c>
      <c r="DA33" s="651"/>
      <c r="DB33" s="651"/>
      <c r="DC33" s="652"/>
      <c r="DD33" s="642">
        <v>3906805</v>
      </c>
      <c r="DE33" s="649"/>
      <c r="DF33" s="649"/>
      <c r="DG33" s="649"/>
      <c r="DH33" s="649"/>
      <c r="DI33" s="649"/>
      <c r="DJ33" s="649"/>
      <c r="DK33" s="650"/>
      <c r="DL33" s="642">
        <v>2528697</v>
      </c>
      <c r="DM33" s="649"/>
      <c r="DN33" s="649"/>
      <c r="DO33" s="649"/>
      <c r="DP33" s="649"/>
      <c r="DQ33" s="649"/>
      <c r="DR33" s="649"/>
      <c r="DS33" s="649"/>
      <c r="DT33" s="649"/>
      <c r="DU33" s="649"/>
      <c r="DV33" s="650"/>
      <c r="DW33" s="639">
        <v>40.299999999999997</v>
      </c>
      <c r="DX33" s="651"/>
      <c r="DY33" s="651"/>
      <c r="DZ33" s="651"/>
      <c r="EA33" s="651"/>
      <c r="EB33" s="651"/>
      <c r="EC33" s="659"/>
    </row>
    <row r="34" spans="2:133" ht="11.25" customHeight="1" x14ac:dyDescent="0.15">
      <c r="B34" s="633" t="s">
        <v>327</v>
      </c>
      <c r="C34" s="634"/>
      <c r="D34" s="634"/>
      <c r="E34" s="634"/>
      <c r="F34" s="634"/>
      <c r="G34" s="634"/>
      <c r="H34" s="634"/>
      <c r="I34" s="634"/>
      <c r="J34" s="634"/>
      <c r="K34" s="634"/>
      <c r="L34" s="634"/>
      <c r="M34" s="634"/>
      <c r="N34" s="634"/>
      <c r="O34" s="634"/>
      <c r="P34" s="634"/>
      <c r="Q34" s="635"/>
      <c r="R34" s="636">
        <v>399075</v>
      </c>
      <c r="S34" s="637"/>
      <c r="T34" s="637"/>
      <c r="U34" s="637"/>
      <c r="V34" s="637"/>
      <c r="W34" s="637"/>
      <c r="X34" s="637"/>
      <c r="Y34" s="638"/>
      <c r="Z34" s="685">
        <v>3.8</v>
      </c>
      <c r="AA34" s="685"/>
      <c r="AB34" s="685"/>
      <c r="AC34" s="685"/>
      <c r="AD34" s="686">
        <v>120</v>
      </c>
      <c r="AE34" s="686"/>
      <c r="AF34" s="686"/>
      <c r="AG34" s="686"/>
      <c r="AH34" s="686"/>
      <c r="AI34" s="686"/>
      <c r="AJ34" s="686"/>
      <c r="AK34" s="686"/>
      <c r="AL34" s="639">
        <v>0</v>
      </c>
      <c r="AM34" s="640"/>
      <c r="AN34" s="640"/>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330</v>
      </c>
      <c r="CE34" s="669"/>
      <c r="CF34" s="669"/>
      <c r="CG34" s="669"/>
      <c r="CH34" s="669"/>
      <c r="CI34" s="669"/>
      <c r="CJ34" s="669"/>
      <c r="CK34" s="669"/>
      <c r="CL34" s="669"/>
      <c r="CM34" s="669"/>
      <c r="CN34" s="669"/>
      <c r="CO34" s="669"/>
      <c r="CP34" s="669"/>
      <c r="CQ34" s="670"/>
      <c r="CR34" s="636">
        <v>1698060</v>
      </c>
      <c r="CS34" s="637"/>
      <c r="CT34" s="637"/>
      <c r="CU34" s="637"/>
      <c r="CV34" s="637"/>
      <c r="CW34" s="637"/>
      <c r="CX34" s="637"/>
      <c r="CY34" s="638"/>
      <c r="CZ34" s="639">
        <v>16.899999999999999</v>
      </c>
      <c r="DA34" s="651"/>
      <c r="DB34" s="651"/>
      <c r="DC34" s="652"/>
      <c r="DD34" s="642">
        <v>1267496</v>
      </c>
      <c r="DE34" s="637"/>
      <c r="DF34" s="637"/>
      <c r="DG34" s="637"/>
      <c r="DH34" s="637"/>
      <c r="DI34" s="637"/>
      <c r="DJ34" s="637"/>
      <c r="DK34" s="638"/>
      <c r="DL34" s="642">
        <v>1011266</v>
      </c>
      <c r="DM34" s="637"/>
      <c r="DN34" s="637"/>
      <c r="DO34" s="637"/>
      <c r="DP34" s="637"/>
      <c r="DQ34" s="637"/>
      <c r="DR34" s="637"/>
      <c r="DS34" s="637"/>
      <c r="DT34" s="637"/>
      <c r="DU34" s="637"/>
      <c r="DV34" s="638"/>
      <c r="DW34" s="639">
        <v>16.100000000000001</v>
      </c>
      <c r="DX34" s="651"/>
      <c r="DY34" s="651"/>
      <c r="DZ34" s="651"/>
      <c r="EA34" s="651"/>
      <c r="EB34" s="651"/>
      <c r="EC34" s="659"/>
    </row>
    <row r="35" spans="2:133" ht="11.25" customHeight="1" x14ac:dyDescent="0.15">
      <c r="B35" s="633" t="s">
        <v>331</v>
      </c>
      <c r="C35" s="634"/>
      <c r="D35" s="634"/>
      <c r="E35" s="634"/>
      <c r="F35" s="634"/>
      <c r="G35" s="634"/>
      <c r="H35" s="634"/>
      <c r="I35" s="634"/>
      <c r="J35" s="634"/>
      <c r="K35" s="634"/>
      <c r="L35" s="634"/>
      <c r="M35" s="634"/>
      <c r="N35" s="634"/>
      <c r="O35" s="634"/>
      <c r="P35" s="634"/>
      <c r="Q35" s="635"/>
      <c r="R35" s="636">
        <v>1224962</v>
      </c>
      <c r="S35" s="637"/>
      <c r="T35" s="637"/>
      <c r="U35" s="637"/>
      <c r="V35" s="637"/>
      <c r="W35" s="637"/>
      <c r="X35" s="637"/>
      <c r="Y35" s="638"/>
      <c r="Z35" s="685">
        <v>11.7</v>
      </c>
      <c r="AA35" s="685"/>
      <c r="AB35" s="685"/>
      <c r="AC35" s="685"/>
      <c r="AD35" s="686" t="s">
        <v>178</v>
      </c>
      <c r="AE35" s="686"/>
      <c r="AF35" s="686"/>
      <c r="AG35" s="686"/>
      <c r="AH35" s="686"/>
      <c r="AI35" s="686"/>
      <c r="AJ35" s="686"/>
      <c r="AK35" s="686"/>
      <c r="AL35" s="639" t="s">
        <v>276</v>
      </c>
      <c r="AM35" s="640"/>
      <c r="AN35" s="640"/>
      <c r="AO35" s="687"/>
      <c r="AP35" s="234"/>
      <c r="AQ35" s="691" t="s">
        <v>332</v>
      </c>
      <c r="AR35" s="692"/>
      <c r="AS35" s="692"/>
      <c r="AT35" s="692"/>
      <c r="AU35" s="692"/>
      <c r="AV35" s="692"/>
      <c r="AW35" s="692"/>
      <c r="AX35" s="692"/>
      <c r="AY35" s="693"/>
      <c r="AZ35" s="688">
        <v>1925022</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73125</v>
      </c>
      <c r="BW35" s="689"/>
      <c r="BX35" s="689"/>
      <c r="BY35" s="689"/>
      <c r="BZ35" s="689"/>
      <c r="CA35" s="689"/>
      <c r="CB35" s="690"/>
      <c r="CD35" s="668" t="s">
        <v>334</v>
      </c>
      <c r="CE35" s="669"/>
      <c r="CF35" s="669"/>
      <c r="CG35" s="669"/>
      <c r="CH35" s="669"/>
      <c r="CI35" s="669"/>
      <c r="CJ35" s="669"/>
      <c r="CK35" s="669"/>
      <c r="CL35" s="669"/>
      <c r="CM35" s="669"/>
      <c r="CN35" s="669"/>
      <c r="CO35" s="669"/>
      <c r="CP35" s="669"/>
      <c r="CQ35" s="670"/>
      <c r="CR35" s="636">
        <v>84613</v>
      </c>
      <c r="CS35" s="649"/>
      <c r="CT35" s="649"/>
      <c r="CU35" s="649"/>
      <c r="CV35" s="649"/>
      <c r="CW35" s="649"/>
      <c r="CX35" s="649"/>
      <c r="CY35" s="650"/>
      <c r="CZ35" s="639">
        <v>0.8</v>
      </c>
      <c r="DA35" s="651"/>
      <c r="DB35" s="651"/>
      <c r="DC35" s="652"/>
      <c r="DD35" s="642">
        <v>71982</v>
      </c>
      <c r="DE35" s="649"/>
      <c r="DF35" s="649"/>
      <c r="DG35" s="649"/>
      <c r="DH35" s="649"/>
      <c r="DI35" s="649"/>
      <c r="DJ35" s="649"/>
      <c r="DK35" s="650"/>
      <c r="DL35" s="642">
        <v>65909</v>
      </c>
      <c r="DM35" s="649"/>
      <c r="DN35" s="649"/>
      <c r="DO35" s="649"/>
      <c r="DP35" s="649"/>
      <c r="DQ35" s="649"/>
      <c r="DR35" s="649"/>
      <c r="DS35" s="649"/>
      <c r="DT35" s="649"/>
      <c r="DU35" s="649"/>
      <c r="DV35" s="650"/>
      <c r="DW35" s="639">
        <v>1.1000000000000001</v>
      </c>
      <c r="DX35" s="651"/>
      <c r="DY35" s="651"/>
      <c r="DZ35" s="651"/>
      <c r="EA35" s="651"/>
      <c r="EB35" s="651"/>
      <c r="EC35" s="659"/>
    </row>
    <row r="36" spans="2:133" ht="11.25" customHeight="1" x14ac:dyDescent="0.15">
      <c r="B36" s="633" t="s">
        <v>335</v>
      </c>
      <c r="C36" s="634"/>
      <c r="D36" s="634"/>
      <c r="E36" s="634"/>
      <c r="F36" s="634"/>
      <c r="G36" s="634"/>
      <c r="H36" s="634"/>
      <c r="I36" s="634"/>
      <c r="J36" s="634"/>
      <c r="K36" s="634"/>
      <c r="L36" s="634"/>
      <c r="M36" s="634"/>
      <c r="N36" s="634"/>
      <c r="O36" s="634"/>
      <c r="P36" s="634"/>
      <c r="Q36" s="635"/>
      <c r="R36" s="636" t="s">
        <v>178</v>
      </c>
      <c r="S36" s="637"/>
      <c r="T36" s="637"/>
      <c r="U36" s="637"/>
      <c r="V36" s="637"/>
      <c r="W36" s="637"/>
      <c r="X36" s="637"/>
      <c r="Y36" s="638"/>
      <c r="Z36" s="685" t="s">
        <v>233</v>
      </c>
      <c r="AA36" s="685"/>
      <c r="AB36" s="685"/>
      <c r="AC36" s="685"/>
      <c r="AD36" s="686" t="s">
        <v>276</v>
      </c>
      <c r="AE36" s="686"/>
      <c r="AF36" s="686"/>
      <c r="AG36" s="686"/>
      <c r="AH36" s="686"/>
      <c r="AI36" s="686"/>
      <c r="AJ36" s="686"/>
      <c r="AK36" s="686"/>
      <c r="AL36" s="639" t="s">
        <v>178</v>
      </c>
      <c r="AM36" s="640"/>
      <c r="AN36" s="640"/>
      <c r="AO36" s="687"/>
      <c r="AQ36" s="671" t="s">
        <v>336</v>
      </c>
      <c r="AR36" s="672"/>
      <c r="AS36" s="672"/>
      <c r="AT36" s="672"/>
      <c r="AU36" s="672"/>
      <c r="AV36" s="672"/>
      <c r="AW36" s="672"/>
      <c r="AX36" s="672"/>
      <c r="AY36" s="673"/>
      <c r="AZ36" s="636">
        <v>551907</v>
      </c>
      <c r="BA36" s="637"/>
      <c r="BB36" s="637"/>
      <c r="BC36" s="637"/>
      <c r="BD36" s="649"/>
      <c r="BE36" s="649"/>
      <c r="BF36" s="674"/>
      <c r="BG36" s="668" t="s">
        <v>337</v>
      </c>
      <c r="BH36" s="669"/>
      <c r="BI36" s="669"/>
      <c r="BJ36" s="669"/>
      <c r="BK36" s="669"/>
      <c r="BL36" s="669"/>
      <c r="BM36" s="669"/>
      <c r="BN36" s="669"/>
      <c r="BO36" s="669"/>
      <c r="BP36" s="669"/>
      <c r="BQ36" s="669"/>
      <c r="BR36" s="669"/>
      <c r="BS36" s="669"/>
      <c r="BT36" s="669"/>
      <c r="BU36" s="670"/>
      <c r="BV36" s="636">
        <v>48726</v>
      </c>
      <c r="BW36" s="637"/>
      <c r="BX36" s="637"/>
      <c r="BY36" s="637"/>
      <c r="BZ36" s="637"/>
      <c r="CA36" s="637"/>
      <c r="CB36" s="675"/>
      <c r="CD36" s="668" t="s">
        <v>338</v>
      </c>
      <c r="CE36" s="669"/>
      <c r="CF36" s="669"/>
      <c r="CG36" s="669"/>
      <c r="CH36" s="669"/>
      <c r="CI36" s="669"/>
      <c r="CJ36" s="669"/>
      <c r="CK36" s="669"/>
      <c r="CL36" s="669"/>
      <c r="CM36" s="669"/>
      <c r="CN36" s="669"/>
      <c r="CO36" s="669"/>
      <c r="CP36" s="669"/>
      <c r="CQ36" s="670"/>
      <c r="CR36" s="636">
        <v>1889095</v>
      </c>
      <c r="CS36" s="637"/>
      <c r="CT36" s="637"/>
      <c r="CU36" s="637"/>
      <c r="CV36" s="637"/>
      <c r="CW36" s="637"/>
      <c r="CX36" s="637"/>
      <c r="CY36" s="638"/>
      <c r="CZ36" s="639">
        <v>18.8</v>
      </c>
      <c r="DA36" s="651"/>
      <c r="DB36" s="651"/>
      <c r="DC36" s="652"/>
      <c r="DD36" s="642">
        <v>1618339</v>
      </c>
      <c r="DE36" s="637"/>
      <c r="DF36" s="637"/>
      <c r="DG36" s="637"/>
      <c r="DH36" s="637"/>
      <c r="DI36" s="637"/>
      <c r="DJ36" s="637"/>
      <c r="DK36" s="638"/>
      <c r="DL36" s="642">
        <v>861645</v>
      </c>
      <c r="DM36" s="637"/>
      <c r="DN36" s="637"/>
      <c r="DO36" s="637"/>
      <c r="DP36" s="637"/>
      <c r="DQ36" s="637"/>
      <c r="DR36" s="637"/>
      <c r="DS36" s="637"/>
      <c r="DT36" s="637"/>
      <c r="DU36" s="637"/>
      <c r="DV36" s="638"/>
      <c r="DW36" s="639">
        <v>13.7</v>
      </c>
      <c r="DX36" s="651"/>
      <c r="DY36" s="651"/>
      <c r="DZ36" s="651"/>
      <c r="EA36" s="651"/>
      <c r="EB36" s="651"/>
      <c r="EC36" s="659"/>
    </row>
    <row r="37" spans="2:133" ht="11.25" customHeight="1" x14ac:dyDescent="0.15">
      <c r="B37" s="633" t="s">
        <v>339</v>
      </c>
      <c r="C37" s="634"/>
      <c r="D37" s="634"/>
      <c r="E37" s="634"/>
      <c r="F37" s="634"/>
      <c r="G37" s="634"/>
      <c r="H37" s="634"/>
      <c r="I37" s="634"/>
      <c r="J37" s="634"/>
      <c r="K37" s="634"/>
      <c r="L37" s="634"/>
      <c r="M37" s="634"/>
      <c r="N37" s="634"/>
      <c r="O37" s="634"/>
      <c r="P37" s="634"/>
      <c r="Q37" s="635"/>
      <c r="R37" s="636">
        <v>255862</v>
      </c>
      <c r="S37" s="637"/>
      <c r="T37" s="637"/>
      <c r="U37" s="637"/>
      <c r="V37" s="637"/>
      <c r="W37" s="637"/>
      <c r="X37" s="637"/>
      <c r="Y37" s="638"/>
      <c r="Z37" s="685">
        <v>2.4</v>
      </c>
      <c r="AA37" s="685"/>
      <c r="AB37" s="685"/>
      <c r="AC37" s="685"/>
      <c r="AD37" s="686" t="s">
        <v>178</v>
      </c>
      <c r="AE37" s="686"/>
      <c r="AF37" s="686"/>
      <c r="AG37" s="686"/>
      <c r="AH37" s="686"/>
      <c r="AI37" s="686"/>
      <c r="AJ37" s="686"/>
      <c r="AK37" s="686"/>
      <c r="AL37" s="639" t="s">
        <v>233</v>
      </c>
      <c r="AM37" s="640"/>
      <c r="AN37" s="640"/>
      <c r="AO37" s="687"/>
      <c r="AQ37" s="671" t="s">
        <v>340</v>
      </c>
      <c r="AR37" s="672"/>
      <c r="AS37" s="672"/>
      <c r="AT37" s="672"/>
      <c r="AU37" s="672"/>
      <c r="AV37" s="672"/>
      <c r="AW37" s="672"/>
      <c r="AX37" s="672"/>
      <c r="AY37" s="673"/>
      <c r="AZ37" s="636">
        <v>541719</v>
      </c>
      <c r="BA37" s="637"/>
      <c r="BB37" s="637"/>
      <c r="BC37" s="637"/>
      <c r="BD37" s="649"/>
      <c r="BE37" s="649"/>
      <c r="BF37" s="674"/>
      <c r="BG37" s="668" t="s">
        <v>341</v>
      </c>
      <c r="BH37" s="669"/>
      <c r="BI37" s="669"/>
      <c r="BJ37" s="669"/>
      <c r="BK37" s="669"/>
      <c r="BL37" s="669"/>
      <c r="BM37" s="669"/>
      <c r="BN37" s="669"/>
      <c r="BO37" s="669"/>
      <c r="BP37" s="669"/>
      <c r="BQ37" s="669"/>
      <c r="BR37" s="669"/>
      <c r="BS37" s="669"/>
      <c r="BT37" s="669"/>
      <c r="BU37" s="670"/>
      <c r="BV37" s="636">
        <v>2063</v>
      </c>
      <c r="BW37" s="637"/>
      <c r="BX37" s="637"/>
      <c r="BY37" s="637"/>
      <c r="BZ37" s="637"/>
      <c r="CA37" s="637"/>
      <c r="CB37" s="675"/>
      <c r="CD37" s="668" t="s">
        <v>342</v>
      </c>
      <c r="CE37" s="669"/>
      <c r="CF37" s="669"/>
      <c r="CG37" s="669"/>
      <c r="CH37" s="669"/>
      <c r="CI37" s="669"/>
      <c r="CJ37" s="669"/>
      <c r="CK37" s="669"/>
      <c r="CL37" s="669"/>
      <c r="CM37" s="669"/>
      <c r="CN37" s="669"/>
      <c r="CO37" s="669"/>
      <c r="CP37" s="669"/>
      <c r="CQ37" s="670"/>
      <c r="CR37" s="636">
        <v>388665</v>
      </c>
      <c r="CS37" s="649"/>
      <c r="CT37" s="649"/>
      <c r="CU37" s="649"/>
      <c r="CV37" s="649"/>
      <c r="CW37" s="649"/>
      <c r="CX37" s="649"/>
      <c r="CY37" s="650"/>
      <c r="CZ37" s="639">
        <v>3.9</v>
      </c>
      <c r="DA37" s="651"/>
      <c r="DB37" s="651"/>
      <c r="DC37" s="652"/>
      <c r="DD37" s="642">
        <v>367903</v>
      </c>
      <c r="DE37" s="649"/>
      <c r="DF37" s="649"/>
      <c r="DG37" s="649"/>
      <c r="DH37" s="649"/>
      <c r="DI37" s="649"/>
      <c r="DJ37" s="649"/>
      <c r="DK37" s="650"/>
      <c r="DL37" s="642">
        <v>367872</v>
      </c>
      <c r="DM37" s="649"/>
      <c r="DN37" s="649"/>
      <c r="DO37" s="649"/>
      <c r="DP37" s="649"/>
      <c r="DQ37" s="649"/>
      <c r="DR37" s="649"/>
      <c r="DS37" s="649"/>
      <c r="DT37" s="649"/>
      <c r="DU37" s="649"/>
      <c r="DV37" s="650"/>
      <c r="DW37" s="639">
        <v>5.9</v>
      </c>
      <c r="DX37" s="651"/>
      <c r="DY37" s="651"/>
      <c r="DZ37" s="651"/>
      <c r="EA37" s="651"/>
      <c r="EB37" s="651"/>
      <c r="EC37" s="659"/>
    </row>
    <row r="38" spans="2:133" ht="11.25" customHeight="1" x14ac:dyDescent="0.15">
      <c r="B38" s="617" t="s">
        <v>343</v>
      </c>
      <c r="C38" s="618"/>
      <c r="D38" s="618"/>
      <c r="E38" s="618"/>
      <c r="F38" s="618"/>
      <c r="G38" s="618"/>
      <c r="H38" s="618"/>
      <c r="I38" s="618"/>
      <c r="J38" s="618"/>
      <c r="K38" s="618"/>
      <c r="L38" s="618"/>
      <c r="M38" s="618"/>
      <c r="N38" s="618"/>
      <c r="O38" s="618"/>
      <c r="P38" s="618"/>
      <c r="Q38" s="619"/>
      <c r="R38" s="620">
        <v>10487731</v>
      </c>
      <c r="S38" s="663"/>
      <c r="T38" s="663"/>
      <c r="U38" s="663"/>
      <c r="V38" s="663"/>
      <c r="W38" s="663"/>
      <c r="X38" s="663"/>
      <c r="Y38" s="680"/>
      <c r="Z38" s="681">
        <v>100</v>
      </c>
      <c r="AA38" s="681"/>
      <c r="AB38" s="681"/>
      <c r="AC38" s="681"/>
      <c r="AD38" s="682">
        <v>6011715</v>
      </c>
      <c r="AE38" s="682"/>
      <c r="AF38" s="682"/>
      <c r="AG38" s="682"/>
      <c r="AH38" s="682"/>
      <c r="AI38" s="682"/>
      <c r="AJ38" s="682"/>
      <c r="AK38" s="682"/>
      <c r="AL38" s="623">
        <v>100</v>
      </c>
      <c r="AM38" s="683"/>
      <c r="AN38" s="683"/>
      <c r="AO38" s="684"/>
      <c r="AQ38" s="671" t="s">
        <v>344</v>
      </c>
      <c r="AR38" s="672"/>
      <c r="AS38" s="672"/>
      <c r="AT38" s="672"/>
      <c r="AU38" s="672"/>
      <c r="AV38" s="672"/>
      <c r="AW38" s="672"/>
      <c r="AX38" s="672"/>
      <c r="AY38" s="673"/>
      <c r="AZ38" s="636">
        <v>64922</v>
      </c>
      <c r="BA38" s="637"/>
      <c r="BB38" s="637"/>
      <c r="BC38" s="637"/>
      <c r="BD38" s="649"/>
      <c r="BE38" s="649"/>
      <c r="BF38" s="674"/>
      <c r="BG38" s="668" t="s">
        <v>345</v>
      </c>
      <c r="BH38" s="669"/>
      <c r="BI38" s="669"/>
      <c r="BJ38" s="669"/>
      <c r="BK38" s="669"/>
      <c r="BL38" s="669"/>
      <c r="BM38" s="669"/>
      <c r="BN38" s="669"/>
      <c r="BO38" s="669"/>
      <c r="BP38" s="669"/>
      <c r="BQ38" s="669"/>
      <c r="BR38" s="669"/>
      <c r="BS38" s="669"/>
      <c r="BT38" s="669"/>
      <c r="BU38" s="670"/>
      <c r="BV38" s="636">
        <v>3361</v>
      </c>
      <c r="BW38" s="637"/>
      <c r="BX38" s="637"/>
      <c r="BY38" s="637"/>
      <c r="BZ38" s="637"/>
      <c r="CA38" s="637"/>
      <c r="CB38" s="675"/>
      <c r="CD38" s="668" t="s">
        <v>346</v>
      </c>
      <c r="CE38" s="669"/>
      <c r="CF38" s="669"/>
      <c r="CG38" s="669"/>
      <c r="CH38" s="669"/>
      <c r="CI38" s="669"/>
      <c r="CJ38" s="669"/>
      <c r="CK38" s="669"/>
      <c r="CL38" s="669"/>
      <c r="CM38" s="669"/>
      <c r="CN38" s="669"/>
      <c r="CO38" s="669"/>
      <c r="CP38" s="669"/>
      <c r="CQ38" s="670"/>
      <c r="CR38" s="636">
        <v>736660</v>
      </c>
      <c r="CS38" s="637"/>
      <c r="CT38" s="637"/>
      <c r="CU38" s="637"/>
      <c r="CV38" s="637"/>
      <c r="CW38" s="637"/>
      <c r="CX38" s="637"/>
      <c r="CY38" s="638"/>
      <c r="CZ38" s="639">
        <v>7.3</v>
      </c>
      <c r="DA38" s="651"/>
      <c r="DB38" s="651"/>
      <c r="DC38" s="652"/>
      <c r="DD38" s="642">
        <v>618861</v>
      </c>
      <c r="DE38" s="637"/>
      <c r="DF38" s="637"/>
      <c r="DG38" s="637"/>
      <c r="DH38" s="637"/>
      <c r="DI38" s="637"/>
      <c r="DJ38" s="637"/>
      <c r="DK38" s="638"/>
      <c r="DL38" s="642">
        <v>589877</v>
      </c>
      <c r="DM38" s="637"/>
      <c r="DN38" s="637"/>
      <c r="DO38" s="637"/>
      <c r="DP38" s="637"/>
      <c r="DQ38" s="637"/>
      <c r="DR38" s="637"/>
      <c r="DS38" s="637"/>
      <c r="DT38" s="637"/>
      <c r="DU38" s="637"/>
      <c r="DV38" s="638"/>
      <c r="DW38" s="639">
        <v>9.4</v>
      </c>
      <c r="DX38" s="651"/>
      <c r="DY38" s="651"/>
      <c r="DZ38" s="651"/>
      <c r="EA38" s="651"/>
      <c r="EB38" s="651"/>
      <c r="EC38" s="659"/>
    </row>
    <row r="39" spans="2:133" ht="11.25" customHeight="1" x14ac:dyDescent="0.15">
      <c r="AQ39" s="671" t="s">
        <v>347</v>
      </c>
      <c r="AR39" s="672"/>
      <c r="AS39" s="672"/>
      <c r="AT39" s="672"/>
      <c r="AU39" s="672"/>
      <c r="AV39" s="672"/>
      <c r="AW39" s="672"/>
      <c r="AX39" s="672"/>
      <c r="AY39" s="673"/>
      <c r="AZ39" s="636" t="s">
        <v>276</v>
      </c>
      <c r="BA39" s="637"/>
      <c r="BB39" s="637"/>
      <c r="BC39" s="637"/>
      <c r="BD39" s="649"/>
      <c r="BE39" s="649"/>
      <c r="BF39" s="674"/>
      <c r="BG39" s="676" t="s">
        <v>348</v>
      </c>
      <c r="BH39" s="677"/>
      <c r="BI39" s="677"/>
      <c r="BJ39" s="677"/>
      <c r="BK39" s="677"/>
      <c r="BL39" s="235"/>
      <c r="BM39" s="669" t="s">
        <v>349</v>
      </c>
      <c r="BN39" s="669"/>
      <c r="BO39" s="669"/>
      <c r="BP39" s="669"/>
      <c r="BQ39" s="669"/>
      <c r="BR39" s="669"/>
      <c r="BS39" s="669"/>
      <c r="BT39" s="669"/>
      <c r="BU39" s="670"/>
      <c r="BV39" s="636">
        <v>80</v>
      </c>
      <c r="BW39" s="637"/>
      <c r="BX39" s="637"/>
      <c r="BY39" s="637"/>
      <c r="BZ39" s="637"/>
      <c r="CA39" s="637"/>
      <c r="CB39" s="675"/>
      <c r="CD39" s="668" t="s">
        <v>350</v>
      </c>
      <c r="CE39" s="669"/>
      <c r="CF39" s="669"/>
      <c r="CG39" s="669"/>
      <c r="CH39" s="669"/>
      <c r="CI39" s="669"/>
      <c r="CJ39" s="669"/>
      <c r="CK39" s="669"/>
      <c r="CL39" s="669"/>
      <c r="CM39" s="669"/>
      <c r="CN39" s="669"/>
      <c r="CO39" s="669"/>
      <c r="CP39" s="669"/>
      <c r="CQ39" s="670"/>
      <c r="CR39" s="636">
        <v>280754</v>
      </c>
      <c r="CS39" s="649"/>
      <c r="CT39" s="649"/>
      <c r="CU39" s="649"/>
      <c r="CV39" s="649"/>
      <c r="CW39" s="649"/>
      <c r="CX39" s="649"/>
      <c r="CY39" s="650"/>
      <c r="CZ39" s="639">
        <v>2.8</v>
      </c>
      <c r="DA39" s="651"/>
      <c r="DB39" s="651"/>
      <c r="DC39" s="652"/>
      <c r="DD39" s="642">
        <v>25618</v>
      </c>
      <c r="DE39" s="649"/>
      <c r="DF39" s="649"/>
      <c r="DG39" s="649"/>
      <c r="DH39" s="649"/>
      <c r="DI39" s="649"/>
      <c r="DJ39" s="649"/>
      <c r="DK39" s="650"/>
      <c r="DL39" s="642" t="s">
        <v>276</v>
      </c>
      <c r="DM39" s="649"/>
      <c r="DN39" s="649"/>
      <c r="DO39" s="649"/>
      <c r="DP39" s="649"/>
      <c r="DQ39" s="649"/>
      <c r="DR39" s="649"/>
      <c r="DS39" s="649"/>
      <c r="DT39" s="649"/>
      <c r="DU39" s="649"/>
      <c r="DV39" s="650"/>
      <c r="DW39" s="639" t="s">
        <v>276</v>
      </c>
      <c r="DX39" s="651"/>
      <c r="DY39" s="651"/>
      <c r="DZ39" s="651"/>
      <c r="EA39" s="651"/>
      <c r="EB39" s="651"/>
      <c r="EC39" s="659"/>
    </row>
    <row r="40" spans="2:133" ht="11.25" customHeight="1" x14ac:dyDescent="0.15">
      <c r="AQ40" s="671" t="s">
        <v>351</v>
      </c>
      <c r="AR40" s="672"/>
      <c r="AS40" s="672"/>
      <c r="AT40" s="672"/>
      <c r="AU40" s="672"/>
      <c r="AV40" s="672"/>
      <c r="AW40" s="672"/>
      <c r="AX40" s="672"/>
      <c r="AY40" s="673"/>
      <c r="AZ40" s="636">
        <v>173927</v>
      </c>
      <c r="BA40" s="637"/>
      <c r="BB40" s="637"/>
      <c r="BC40" s="637"/>
      <c r="BD40" s="649"/>
      <c r="BE40" s="649"/>
      <c r="BF40" s="674"/>
      <c r="BG40" s="676"/>
      <c r="BH40" s="677"/>
      <c r="BI40" s="677"/>
      <c r="BJ40" s="677"/>
      <c r="BK40" s="677"/>
      <c r="BL40" s="235"/>
      <c r="BM40" s="669" t="s">
        <v>352</v>
      </c>
      <c r="BN40" s="669"/>
      <c r="BO40" s="669"/>
      <c r="BP40" s="669"/>
      <c r="BQ40" s="669"/>
      <c r="BR40" s="669"/>
      <c r="BS40" s="669"/>
      <c r="BT40" s="669"/>
      <c r="BU40" s="670"/>
      <c r="BV40" s="636" t="s">
        <v>276</v>
      </c>
      <c r="BW40" s="637"/>
      <c r="BX40" s="637"/>
      <c r="BY40" s="637"/>
      <c r="BZ40" s="637"/>
      <c r="CA40" s="637"/>
      <c r="CB40" s="675"/>
      <c r="CD40" s="668" t="s">
        <v>353</v>
      </c>
      <c r="CE40" s="669"/>
      <c r="CF40" s="669"/>
      <c r="CG40" s="669"/>
      <c r="CH40" s="669"/>
      <c r="CI40" s="669"/>
      <c r="CJ40" s="669"/>
      <c r="CK40" s="669"/>
      <c r="CL40" s="669"/>
      <c r="CM40" s="669"/>
      <c r="CN40" s="669"/>
      <c r="CO40" s="669"/>
      <c r="CP40" s="669"/>
      <c r="CQ40" s="670"/>
      <c r="CR40" s="636">
        <v>404509</v>
      </c>
      <c r="CS40" s="637"/>
      <c r="CT40" s="637"/>
      <c r="CU40" s="637"/>
      <c r="CV40" s="637"/>
      <c r="CW40" s="637"/>
      <c r="CX40" s="637"/>
      <c r="CY40" s="638"/>
      <c r="CZ40" s="639">
        <v>4</v>
      </c>
      <c r="DA40" s="651"/>
      <c r="DB40" s="651"/>
      <c r="DC40" s="652"/>
      <c r="DD40" s="642">
        <v>304509</v>
      </c>
      <c r="DE40" s="637"/>
      <c r="DF40" s="637"/>
      <c r="DG40" s="637"/>
      <c r="DH40" s="637"/>
      <c r="DI40" s="637"/>
      <c r="DJ40" s="637"/>
      <c r="DK40" s="638"/>
      <c r="DL40" s="642" t="s">
        <v>233</v>
      </c>
      <c r="DM40" s="637"/>
      <c r="DN40" s="637"/>
      <c r="DO40" s="637"/>
      <c r="DP40" s="637"/>
      <c r="DQ40" s="637"/>
      <c r="DR40" s="637"/>
      <c r="DS40" s="637"/>
      <c r="DT40" s="637"/>
      <c r="DU40" s="637"/>
      <c r="DV40" s="638"/>
      <c r="DW40" s="639" t="s">
        <v>233</v>
      </c>
      <c r="DX40" s="651"/>
      <c r="DY40" s="651"/>
      <c r="DZ40" s="651"/>
      <c r="EA40" s="651"/>
      <c r="EB40" s="651"/>
      <c r="EC40" s="659"/>
    </row>
    <row r="41" spans="2:133" ht="11.25" customHeight="1" x14ac:dyDescent="0.15">
      <c r="AQ41" s="660" t="s">
        <v>354</v>
      </c>
      <c r="AR41" s="661"/>
      <c r="AS41" s="661"/>
      <c r="AT41" s="661"/>
      <c r="AU41" s="661"/>
      <c r="AV41" s="661"/>
      <c r="AW41" s="661"/>
      <c r="AX41" s="661"/>
      <c r="AY41" s="662"/>
      <c r="AZ41" s="620">
        <v>592547</v>
      </c>
      <c r="BA41" s="663"/>
      <c r="BB41" s="663"/>
      <c r="BC41" s="663"/>
      <c r="BD41" s="621"/>
      <c r="BE41" s="621"/>
      <c r="BF41" s="664"/>
      <c r="BG41" s="678"/>
      <c r="BH41" s="679"/>
      <c r="BI41" s="679"/>
      <c r="BJ41" s="679"/>
      <c r="BK41" s="679"/>
      <c r="BL41" s="236"/>
      <c r="BM41" s="665" t="s">
        <v>355</v>
      </c>
      <c r="BN41" s="665"/>
      <c r="BO41" s="665"/>
      <c r="BP41" s="665"/>
      <c r="BQ41" s="665"/>
      <c r="BR41" s="665"/>
      <c r="BS41" s="665"/>
      <c r="BT41" s="665"/>
      <c r="BU41" s="666"/>
      <c r="BV41" s="620">
        <v>346</v>
      </c>
      <c r="BW41" s="663"/>
      <c r="BX41" s="663"/>
      <c r="BY41" s="663"/>
      <c r="BZ41" s="663"/>
      <c r="CA41" s="663"/>
      <c r="CB41" s="667"/>
      <c r="CD41" s="668" t="s">
        <v>356</v>
      </c>
      <c r="CE41" s="669"/>
      <c r="CF41" s="669"/>
      <c r="CG41" s="669"/>
      <c r="CH41" s="669"/>
      <c r="CI41" s="669"/>
      <c r="CJ41" s="669"/>
      <c r="CK41" s="669"/>
      <c r="CL41" s="669"/>
      <c r="CM41" s="669"/>
      <c r="CN41" s="669"/>
      <c r="CO41" s="669"/>
      <c r="CP41" s="669"/>
      <c r="CQ41" s="670"/>
      <c r="CR41" s="636" t="s">
        <v>276</v>
      </c>
      <c r="CS41" s="649"/>
      <c r="CT41" s="649"/>
      <c r="CU41" s="649"/>
      <c r="CV41" s="649"/>
      <c r="CW41" s="649"/>
      <c r="CX41" s="649"/>
      <c r="CY41" s="650"/>
      <c r="CZ41" s="639" t="s">
        <v>276</v>
      </c>
      <c r="DA41" s="651"/>
      <c r="DB41" s="651"/>
      <c r="DC41" s="652"/>
      <c r="DD41" s="642" t="s">
        <v>276</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358</v>
      </c>
      <c r="CE42" s="634"/>
      <c r="CF42" s="634"/>
      <c r="CG42" s="634"/>
      <c r="CH42" s="634"/>
      <c r="CI42" s="634"/>
      <c r="CJ42" s="634"/>
      <c r="CK42" s="634"/>
      <c r="CL42" s="634"/>
      <c r="CM42" s="634"/>
      <c r="CN42" s="634"/>
      <c r="CO42" s="634"/>
      <c r="CP42" s="634"/>
      <c r="CQ42" s="635"/>
      <c r="CR42" s="636">
        <v>1274608</v>
      </c>
      <c r="CS42" s="637"/>
      <c r="CT42" s="637"/>
      <c r="CU42" s="637"/>
      <c r="CV42" s="637"/>
      <c r="CW42" s="637"/>
      <c r="CX42" s="637"/>
      <c r="CY42" s="638"/>
      <c r="CZ42" s="639">
        <v>12.7</v>
      </c>
      <c r="DA42" s="640"/>
      <c r="DB42" s="640"/>
      <c r="DC42" s="641"/>
      <c r="DD42" s="642">
        <v>233347</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360</v>
      </c>
      <c r="CE43" s="634"/>
      <c r="CF43" s="634"/>
      <c r="CG43" s="634"/>
      <c r="CH43" s="634"/>
      <c r="CI43" s="634"/>
      <c r="CJ43" s="634"/>
      <c r="CK43" s="634"/>
      <c r="CL43" s="634"/>
      <c r="CM43" s="634"/>
      <c r="CN43" s="634"/>
      <c r="CO43" s="634"/>
      <c r="CP43" s="634"/>
      <c r="CQ43" s="635"/>
      <c r="CR43" s="636">
        <v>80523</v>
      </c>
      <c r="CS43" s="649"/>
      <c r="CT43" s="649"/>
      <c r="CU43" s="649"/>
      <c r="CV43" s="649"/>
      <c r="CW43" s="649"/>
      <c r="CX43" s="649"/>
      <c r="CY43" s="650"/>
      <c r="CZ43" s="639">
        <v>0.8</v>
      </c>
      <c r="DA43" s="651"/>
      <c r="DB43" s="651"/>
      <c r="DC43" s="652"/>
      <c r="DD43" s="642">
        <v>68867</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361</v>
      </c>
      <c r="CD44" s="653" t="s">
        <v>312</v>
      </c>
      <c r="CE44" s="654"/>
      <c r="CF44" s="633" t="s">
        <v>362</v>
      </c>
      <c r="CG44" s="634"/>
      <c r="CH44" s="634"/>
      <c r="CI44" s="634"/>
      <c r="CJ44" s="634"/>
      <c r="CK44" s="634"/>
      <c r="CL44" s="634"/>
      <c r="CM44" s="634"/>
      <c r="CN44" s="634"/>
      <c r="CO44" s="634"/>
      <c r="CP44" s="634"/>
      <c r="CQ44" s="635"/>
      <c r="CR44" s="636">
        <v>967813</v>
      </c>
      <c r="CS44" s="637"/>
      <c r="CT44" s="637"/>
      <c r="CU44" s="637"/>
      <c r="CV44" s="637"/>
      <c r="CW44" s="637"/>
      <c r="CX44" s="637"/>
      <c r="CY44" s="638"/>
      <c r="CZ44" s="639">
        <v>9.6</v>
      </c>
      <c r="DA44" s="640"/>
      <c r="DB44" s="640"/>
      <c r="DC44" s="641"/>
      <c r="DD44" s="642">
        <v>189004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363</v>
      </c>
      <c r="CG45" s="634"/>
      <c r="CH45" s="634"/>
      <c r="CI45" s="634"/>
      <c r="CJ45" s="634"/>
      <c r="CK45" s="634"/>
      <c r="CL45" s="634"/>
      <c r="CM45" s="634"/>
      <c r="CN45" s="634"/>
      <c r="CO45" s="634"/>
      <c r="CP45" s="634"/>
      <c r="CQ45" s="635"/>
      <c r="CR45" s="636">
        <v>241990</v>
      </c>
      <c r="CS45" s="649"/>
      <c r="CT45" s="649"/>
      <c r="CU45" s="649"/>
      <c r="CV45" s="649"/>
      <c r="CW45" s="649"/>
      <c r="CX45" s="649"/>
      <c r="CY45" s="650"/>
      <c r="CZ45" s="639">
        <v>2.4</v>
      </c>
      <c r="DA45" s="651"/>
      <c r="DB45" s="651"/>
      <c r="DC45" s="652"/>
      <c r="DD45" s="642">
        <v>9742</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364</v>
      </c>
      <c r="CG46" s="634"/>
      <c r="CH46" s="634"/>
      <c r="CI46" s="634"/>
      <c r="CJ46" s="634"/>
      <c r="CK46" s="634"/>
      <c r="CL46" s="634"/>
      <c r="CM46" s="634"/>
      <c r="CN46" s="634"/>
      <c r="CO46" s="634"/>
      <c r="CP46" s="634"/>
      <c r="CQ46" s="635"/>
      <c r="CR46" s="636">
        <v>658922</v>
      </c>
      <c r="CS46" s="637"/>
      <c r="CT46" s="637"/>
      <c r="CU46" s="637"/>
      <c r="CV46" s="637"/>
      <c r="CW46" s="637"/>
      <c r="CX46" s="637"/>
      <c r="CY46" s="638"/>
      <c r="CZ46" s="639">
        <v>6.6</v>
      </c>
      <c r="DA46" s="640"/>
      <c r="DB46" s="640"/>
      <c r="DC46" s="641"/>
      <c r="DD46" s="642">
        <v>174836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365</v>
      </c>
      <c r="CG47" s="634"/>
      <c r="CH47" s="634"/>
      <c r="CI47" s="634"/>
      <c r="CJ47" s="634"/>
      <c r="CK47" s="634"/>
      <c r="CL47" s="634"/>
      <c r="CM47" s="634"/>
      <c r="CN47" s="634"/>
      <c r="CO47" s="634"/>
      <c r="CP47" s="634"/>
      <c r="CQ47" s="635"/>
      <c r="CR47" s="636">
        <v>306795</v>
      </c>
      <c r="CS47" s="649"/>
      <c r="CT47" s="649"/>
      <c r="CU47" s="649"/>
      <c r="CV47" s="649"/>
      <c r="CW47" s="649"/>
      <c r="CX47" s="649"/>
      <c r="CY47" s="650"/>
      <c r="CZ47" s="639">
        <v>3.1</v>
      </c>
      <c r="DA47" s="651"/>
      <c r="DB47" s="651"/>
      <c r="DC47" s="652"/>
      <c r="DD47" s="642">
        <v>44343</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366</v>
      </c>
      <c r="CG48" s="634"/>
      <c r="CH48" s="634"/>
      <c r="CI48" s="634"/>
      <c r="CJ48" s="634"/>
      <c r="CK48" s="634"/>
      <c r="CL48" s="634"/>
      <c r="CM48" s="634"/>
      <c r="CN48" s="634"/>
      <c r="CO48" s="634"/>
      <c r="CP48" s="634"/>
      <c r="CQ48" s="635"/>
      <c r="CR48" s="636" t="s">
        <v>233</v>
      </c>
      <c r="CS48" s="637"/>
      <c r="CT48" s="637"/>
      <c r="CU48" s="637"/>
      <c r="CV48" s="637"/>
      <c r="CW48" s="637"/>
      <c r="CX48" s="637"/>
      <c r="CY48" s="638"/>
      <c r="CZ48" s="639" t="s">
        <v>276</v>
      </c>
      <c r="DA48" s="640"/>
      <c r="DB48" s="640"/>
      <c r="DC48" s="641"/>
      <c r="DD48" s="642" t="s">
        <v>233</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367</v>
      </c>
      <c r="CE49" s="618"/>
      <c r="CF49" s="618"/>
      <c r="CG49" s="618"/>
      <c r="CH49" s="618"/>
      <c r="CI49" s="618"/>
      <c r="CJ49" s="618"/>
      <c r="CK49" s="618"/>
      <c r="CL49" s="618"/>
      <c r="CM49" s="618"/>
      <c r="CN49" s="618"/>
      <c r="CO49" s="618"/>
      <c r="CP49" s="618"/>
      <c r="CQ49" s="619"/>
      <c r="CR49" s="620">
        <v>10041584</v>
      </c>
      <c r="CS49" s="621"/>
      <c r="CT49" s="621"/>
      <c r="CU49" s="621"/>
      <c r="CV49" s="621"/>
      <c r="CW49" s="621"/>
      <c r="CX49" s="621"/>
      <c r="CY49" s="622"/>
      <c r="CZ49" s="623">
        <v>100</v>
      </c>
      <c r="DA49" s="624"/>
      <c r="DB49" s="624"/>
      <c r="DC49" s="625"/>
      <c r="DD49" s="626">
        <v>6993054</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JkvwVgqFORPyNsXxx8BSNAxLuj62vBcXSzISKaxnq/5NKIL2xLPzUvErfEOAzGmvk6XKAdAdQMY4tIFbwkugnQ==" saltValue="rs9MGaygh7zIqprMYUu3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369</v>
      </c>
      <c r="DK2" s="1165"/>
      <c r="DL2" s="1165"/>
      <c r="DM2" s="1165"/>
      <c r="DN2" s="1165"/>
      <c r="DO2" s="1166"/>
      <c r="DP2" s="249"/>
      <c r="DQ2" s="1164" t="s">
        <v>370</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373</v>
      </c>
      <c r="B5" s="1055"/>
      <c r="C5" s="1055"/>
      <c r="D5" s="1055"/>
      <c r="E5" s="1055"/>
      <c r="F5" s="1055"/>
      <c r="G5" s="1055"/>
      <c r="H5" s="1055"/>
      <c r="I5" s="1055"/>
      <c r="J5" s="1055"/>
      <c r="K5" s="1055"/>
      <c r="L5" s="1055"/>
      <c r="M5" s="1055"/>
      <c r="N5" s="1055"/>
      <c r="O5" s="1055"/>
      <c r="P5" s="1056"/>
      <c r="Q5" s="1040" t="s">
        <v>374</v>
      </c>
      <c r="R5" s="1041"/>
      <c r="S5" s="1041"/>
      <c r="T5" s="1041"/>
      <c r="U5" s="1042"/>
      <c r="V5" s="1040" t="s">
        <v>375</v>
      </c>
      <c r="W5" s="1041"/>
      <c r="X5" s="1041"/>
      <c r="Y5" s="1041"/>
      <c r="Z5" s="1042"/>
      <c r="AA5" s="1040" t="s">
        <v>376</v>
      </c>
      <c r="AB5" s="1041"/>
      <c r="AC5" s="1041"/>
      <c r="AD5" s="1041"/>
      <c r="AE5" s="1041"/>
      <c r="AF5" s="1167" t="s">
        <v>377</v>
      </c>
      <c r="AG5" s="1041"/>
      <c r="AH5" s="1041"/>
      <c r="AI5" s="1041"/>
      <c r="AJ5" s="1046"/>
      <c r="AK5" s="1041" t="s">
        <v>378</v>
      </c>
      <c r="AL5" s="1041"/>
      <c r="AM5" s="1041"/>
      <c r="AN5" s="1041"/>
      <c r="AO5" s="1042"/>
      <c r="AP5" s="1040" t="s">
        <v>379</v>
      </c>
      <c r="AQ5" s="1041"/>
      <c r="AR5" s="1041"/>
      <c r="AS5" s="1041"/>
      <c r="AT5" s="1042"/>
      <c r="AU5" s="1040" t="s">
        <v>380</v>
      </c>
      <c r="AV5" s="1041"/>
      <c r="AW5" s="1041"/>
      <c r="AX5" s="1041"/>
      <c r="AY5" s="1046"/>
      <c r="AZ5" s="256"/>
      <c r="BA5" s="256"/>
      <c r="BB5" s="256"/>
      <c r="BC5" s="256"/>
      <c r="BD5" s="256"/>
      <c r="BE5" s="257"/>
      <c r="BF5" s="257"/>
      <c r="BG5" s="257"/>
      <c r="BH5" s="257"/>
      <c r="BI5" s="257"/>
      <c r="BJ5" s="257"/>
      <c r="BK5" s="257"/>
      <c r="BL5" s="257"/>
      <c r="BM5" s="257"/>
      <c r="BN5" s="257"/>
      <c r="BO5" s="257"/>
      <c r="BP5" s="257"/>
      <c r="BQ5" s="1054" t="s">
        <v>381</v>
      </c>
      <c r="BR5" s="1055"/>
      <c r="BS5" s="1055"/>
      <c r="BT5" s="1055"/>
      <c r="BU5" s="1055"/>
      <c r="BV5" s="1055"/>
      <c r="BW5" s="1055"/>
      <c r="BX5" s="1055"/>
      <c r="BY5" s="1055"/>
      <c r="BZ5" s="1055"/>
      <c r="CA5" s="1055"/>
      <c r="CB5" s="1055"/>
      <c r="CC5" s="1055"/>
      <c r="CD5" s="1055"/>
      <c r="CE5" s="1055"/>
      <c r="CF5" s="1055"/>
      <c r="CG5" s="1056"/>
      <c r="CH5" s="1040" t="s">
        <v>382</v>
      </c>
      <c r="CI5" s="1041"/>
      <c r="CJ5" s="1041"/>
      <c r="CK5" s="1041"/>
      <c r="CL5" s="1042"/>
      <c r="CM5" s="1040" t="s">
        <v>383</v>
      </c>
      <c r="CN5" s="1041"/>
      <c r="CO5" s="1041"/>
      <c r="CP5" s="1041"/>
      <c r="CQ5" s="1042"/>
      <c r="CR5" s="1040" t="s">
        <v>384</v>
      </c>
      <c r="CS5" s="1041"/>
      <c r="CT5" s="1041"/>
      <c r="CU5" s="1041"/>
      <c r="CV5" s="1042"/>
      <c r="CW5" s="1040" t="s">
        <v>385</v>
      </c>
      <c r="CX5" s="1041"/>
      <c r="CY5" s="1041"/>
      <c r="CZ5" s="1041"/>
      <c r="DA5" s="1042"/>
      <c r="DB5" s="1040" t="s">
        <v>386</v>
      </c>
      <c r="DC5" s="1041"/>
      <c r="DD5" s="1041"/>
      <c r="DE5" s="1041"/>
      <c r="DF5" s="1042"/>
      <c r="DG5" s="1152" t="s">
        <v>387</v>
      </c>
      <c r="DH5" s="1153"/>
      <c r="DI5" s="1153"/>
      <c r="DJ5" s="1153"/>
      <c r="DK5" s="1154"/>
      <c r="DL5" s="1152" t="s">
        <v>388</v>
      </c>
      <c r="DM5" s="1153"/>
      <c r="DN5" s="1153"/>
      <c r="DO5" s="1153"/>
      <c r="DP5" s="1154"/>
      <c r="DQ5" s="1040" t="s">
        <v>389</v>
      </c>
      <c r="DR5" s="1041"/>
      <c r="DS5" s="1041"/>
      <c r="DT5" s="1041"/>
      <c r="DU5" s="1042"/>
      <c r="DV5" s="1040" t="s">
        <v>380</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390</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367</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t="s">
        <v>391</v>
      </c>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v>-117</v>
      </c>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t="s">
        <v>392</v>
      </c>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v>22</v>
      </c>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393</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394</v>
      </c>
      <c r="B23" s="995" t="s">
        <v>395</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273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396</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373</v>
      </c>
      <c r="B26" s="1055"/>
      <c r="C26" s="1055"/>
      <c r="D26" s="1055"/>
      <c r="E26" s="1055"/>
      <c r="F26" s="1055"/>
      <c r="G26" s="1055"/>
      <c r="H26" s="1055"/>
      <c r="I26" s="1055"/>
      <c r="J26" s="1055"/>
      <c r="K26" s="1055"/>
      <c r="L26" s="1055"/>
      <c r="M26" s="1055"/>
      <c r="N26" s="1055"/>
      <c r="O26" s="1055"/>
      <c r="P26" s="1056"/>
      <c r="Q26" s="1040" t="s">
        <v>399</v>
      </c>
      <c r="R26" s="1041"/>
      <c r="S26" s="1041"/>
      <c r="T26" s="1041"/>
      <c r="U26" s="1042"/>
      <c r="V26" s="1040" t="s">
        <v>400</v>
      </c>
      <c r="W26" s="1041"/>
      <c r="X26" s="1041"/>
      <c r="Y26" s="1041"/>
      <c r="Z26" s="1042"/>
      <c r="AA26" s="1040" t="s">
        <v>401</v>
      </c>
      <c r="AB26" s="1041"/>
      <c r="AC26" s="1041"/>
      <c r="AD26" s="1041"/>
      <c r="AE26" s="1041"/>
      <c r="AF26" s="1110" t="s">
        <v>402</v>
      </c>
      <c r="AG26" s="1061"/>
      <c r="AH26" s="1061"/>
      <c r="AI26" s="1061"/>
      <c r="AJ26" s="1111"/>
      <c r="AK26" s="1041" t="s">
        <v>403</v>
      </c>
      <c r="AL26" s="1041"/>
      <c r="AM26" s="1041"/>
      <c r="AN26" s="1041"/>
      <c r="AO26" s="1042"/>
      <c r="AP26" s="1040" t="s">
        <v>404</v>
      </c>
      <c r="AQ26" s="1041"/>
      <c r="AR26" s="1041"/>
      <c r="AS26" s="1041"/>
      <c r="AT26" s="1042"/>
      <c r="AU26" s="1040" t="s">
        <v>405</v>
      </c>
      <c r="AV26" s="1041"/>
      <c r="AW26" s="1041"/>
      <c r="AX26" s="1041"/>
      <c r="AY26" s="1042"/>
      <c r="AZ26" s="1040" t="s">
        <v>406</v>
      </c>
      <c r="BA26" s="1041"/>
      <c r="BB26" s="1041"/>
      <c r="BC26" s="1041"/>
      <c r="BD26" s="1042"/>
      <c r="BE26" s="1040" t="s">
        <v>380</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407</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73</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408</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0</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409</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41</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410</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2</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411</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720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412</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t="s">
        <v>413</v>
      </c>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v>250</v>
      </c>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t="s">
        <v>414</v>
      </c>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t="s">
        <v>415</v>
      </c>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v>164</v>
      </c>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t="s">
        <v>416</v>
      </c>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t="s">
        <v>417</v>
      </c>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v>92</v>
      </c>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t="s">
        <v>414</v>
      </c>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t="s">
        <v>418</v>
      </c>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v>2</v>
      </c>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t="s">
        <v>419</v>
      </c>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420</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394</v>
      </c>
      <c r="B63" s="995" t="s">
        <v>421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1344</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422</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424</v>
      </c>
      <c r="B66" s="1055"/>
      <c r="C66" s="1055"/>
      <c r="D66" s="1055"/>
      <c r="E66" s="1055"/>
      <c r="F66" s="1055"/>
      <c r="G66" s="1055"/>
      <c r="H66" s="1055"/>
      <c r="I66" s="1055"/>
      <c r="J66" s="1055"/>
      <c r="K66" s="1055"/>
      <c r="L66" s="1055"/>
      <c r="M66" s="1055"/>
      <c r="N66" s="1055"/>
      <c r="O66" s="1055"/>
      <c r="P66" s="1056"/>
      <c r="Q66" s="1040" t="s">
        <v>425</v>
      </c>
      <c r="R66" s="1041"/>
      <c r="S66" s="1041"/>
      <c r="T66" s="1041"/>
      <c r="U66" s="1042"/>
      <c r="V66" s="1040" t="s">
        <v>426</v>
      </c>
      <c r="W66" s="1041"/>
      <c r="X66" s="1041"/>
      <c r="Y66" s="1041"/>
      <c r="Z66" s="1042"/>
      <c r="AA66" s="1040" t="s">
        <v>427</v>
      </c>
      <c r="AB66" s="1041"/>
      <c r="AC66" s="1041"/>
      <c r="AD66" s="1041"/>
      <c r="AE66" s="1042"/>
      <c r="AF66" s="1060" t="s">
        <v>428</v>
      </c>
      <c r="AG66" s="1061"/>
      <c r="AH66" s="1061"/>
      <c r="AI66" s="1061"/>
      <c r="AJ66" s="1062"/>
      <c r="AK66" s="1040" t="s">
        <v>429</v>
      </c>
      <c r="AL66" s="1055"/>
      <c r="AM66" s="1055"/>
      <c r="AN66" s="1055"/>
      <c r="AO66" s="1056"/>
      <c r="AP66" s="1040" t="s">
        <v>430</v>
      </c>
      <c r="AQ66" s="1041"/>
      <c r="AR66" s="1041"/>
      <c r="AS66" s="1041"/>
      <c r="AT66" s="1042"/>
      <c r="AU66" s="1040" t="s">
        <v>431</v>
      </c>
      <c r="AV66" s="1041"/>
      <c r="AW66" s="1041"/>
      <c r="AX66" s="1041"/>
      <c r="AY66" s="1042"/>
      <c r="AZ66" s="1040" t="s">
        <v>380</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394</v>
      </c>
      <c r="B88" s="995" t="s">
        <v>432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995" t="s">
        <v>433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440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441</v>
      </c>
      <c r="AB109" s="945"/>
      <c r="AC109" s="945"/>
      <c r="AD109" s="945"/>
      <c r="AE109" s="946"/>
      <c r="AF109" s="947" t="s">
        <v>311</v>
      </c>
      <c r="AG109" s="945"/>
      <c r="AH109" s="945"/>
      <c r="AI109" s="945"/>
      <c r="AJ109" s="946"/>
      <c r="AK109" s="947" t="s">
        <v>310</v>
      </c>
      <c r="AL109" s="945"/>
      <c r="AM109" s="945"/>
      <c r="AN109" s="945"/>
      <c r="AO109" s="946"/>
      <c r="AP109" s="947" t="s">
        <v>442</v>
      </c>
      <c r="AQ109" s="945"/>
      <c r="AR109" s="945"/>
      <c r="AS109" s="945"/>
      <c r="AT109" s="976"/>
      <c r="AU109" s="944" t="s">
        <v>440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441</v>
      </c>
      <c r="BR109" s="945"/>
      <c r="BS109" s="945"/>
      <c r="BT109" s="945"/>
      <c r="BU109" s="946"/>
      <c r="BV109" s="947" t="s">
        <v>311</v>
      </c>
      <c r="BW109" s="945"/>
      <c r="BX109" s="945"/>
      <c r="BY109" s="945"/>
      <c r="BZ109" s="946"/>
      <c r="CA109" s="947" t="s">
        <v>310</v>
      </c>
      <c r="CB109" s="945"/>
      <c r="CC109" s="945"/>
      <c r="CD109" s="945"/>
      <c r="CE109" s="946"/>
      <c r="CF109" s="983" t="s">
        <v>442</v>
      </c>
      <c r="CG109" s="983"/>
      <c r="CH109" s="983"/>
      <c r="CI109" s="983"/>
      <c r="CJ109" s="983"/>
      <c r="CK109" s="947" t="s">
        <v>443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441</v>
      </c>
      <c r="DH109" s="945"/>
      <c r="DI109" s="945"/>
      <c r="DJ109" s="945"/>
      <c r="DK109" s="946"/>
      <c r="DL109" s="947" t="s">
        <v>311</v>
      </c>
      <c r="DM109" s="945"/>
      <c r="DN109" s="945"/>
      <c r="DO109" s="945"/>
      <c r="DP109" s="946"/>
      <c r="DQ109" s="947" t="s">
        <v>310</v>
      </c>
      <c r="DR109" s="945"/>
      <c r="DS109" s="945"/>
      <c r="DT109" s="945"/>
      <c r="DU109" s="946"/>
      <c r="DV109" s="947" t="s">
        <v>442</v>
      </c>
      <c r="DW109" s="945"/>
      <c r="DX109" s="945"/>
      <c r="DY109" s="945"/>
      <c r="DZ109" s="976"/>
    </row>
    <row r="110" spans="1:131" s="246" customFormat="1" ht="26.25" customHeight="1" x14ac:dyDescent="0.15">
      <c r="A110" s="847" t="s">
        <v>444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1436227</v>
      </c>
      <c r="AB110" s="938"/>
      <c r="AC110" s="938"/>
      <c r="AD110" s="938"/>
      <c r="AE110" s="939"/>
      <c r="AF110" s="940">
        <v>1433270</v>
      </c>
      <c r="AG110" s="938"/>
      <c r="AH110" s="938"/>
      <c r="AI110" s="938"/>
      <c r="AJ110" s="939"/>
      <c r="AK110" s="940">
        <v>1389364</v>
      </c>
      <c r="AL110" s="938"/>
      <c r="AM110" s="938"/>
      <c r="AN110" s="938"/>
      <c r="AO110" s="939"/>
      <c r="AP110" s="941">
        <v>28.5</v>
      </c>
      <c r="AQ110" s="942"/>
      <c r="AR110" s="942"/>
      <c r="AS110" s="942"/>
      <c r="AT110" s="943"/>
      <c r="AU110" s="977" t="s">
        <v>73</v>
      </c>
      <c r="AV110" s="978"/>
      <c r="AW110" s="978"/>
      <c r="AX110" s="978"/>
      <c r="AY110" s="978"/>
      <c r="AZ110" s="883" t="s">
        <v>445</v>
      </c>
      <c r="BA110" s="848"/>
      <c r="BB110" s="848"/>
      <c r="BC110" s="848"/>
      <c r="BD110" s="848"/>
      <c r="BE110" s="848"/>
      <c r="BF110" s="848"/>
      <c r="BG110" s="848"/>
      <c r="BH110" s="848"/>
      <c r="BI110" s="848"/>
      <c r="BJ110" s="848"/>
      <c r="BK110" s="848"/>
      <c r="BL110" s="848"/>
      <c r="BM110" s="848"/>
      <c r="BN110" s="848"/>
      <c r="BO110" s="848"/>
      <c r="BP110" s="849"/>
      <c r="BQ110" s="884">
        <v>13707925</v>
      </c>
      <c r="BR110" s="865"/>
      <c r="BS110" s="865"/>
      <c r="BT110" s="865"/>
      <c r="BU110" s="865"/>
      <c r="BV110" s="865">
        <v>13762190</v>
      </c>
      <c r="BW110" s="865"/>
      <c r="BX110" s="865"/>
      <c r="BY110" s="865"/>
      <c r="BZ110" s="865"/>
      <c r="CA110" s="865">
        <v>13694508</v>
      </c>
      <c r="CB110" s="865"/>
      <c r="CC110" s="865"/>
      <c r="CD110" s="865"/>
      <c r="CE110" s="865"/>
      <c r="CF110" s="909">
        <v>280.60000000000002</v>
      </c>
      <c r="CG110" s="910"/>
      <c r="CH110" s="910"/>
      <c r="CI110" s="910"/>
      <c r="CJ110" s="910"/>
      <c r="CK110" s="973" t="s">
        <v>446</v>
      </c>
      <c r="CL110" s="929"/>
      <c r="CM110" s="934" t="s">
        <v>447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448</v>
      </c>
      <c r="DH110" s="865"/>
      <c r="DI110" s="865"/>
      <c r="DJ110" s="865"/>
      <c r="DK110" s="865"/>
      <c r="DL110" s="865" t="s">
        <v>449</v>
      </c>
      <c r="DM110" s="865"/>
      <c r="DN110" s="865"/>
      <c r="DO110" s="865"/>
      <c r="DP110" s="865"/>
      <c r="DQ110" s="865" t="s">
        <v>449</v>
      </c>
      <c r="DR110" s="865"/>
      <c r="DS110" s="865"/>
      <c r="DT110" s="865"/>
      <c r="DU110" s="865"/>
      <c r="DV110" s="866" t="s">
        <v>449</v>
      </c>
      <c r="DW110" s="866"/>
      <c r="DX110" s="866"/>
      <c r="DY110" s="866"/>
      <c r="DZ110" s="867"/>
    </row>
    <row r="111" spans="1:131" s="246" customFormat="1" ht="26.25" customHeight="1" x14ac:dyDescent="0.15">
      <c r="A111" s="814" t="s">
        <v>450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422</v>
      </c>
      <c r="AB111" s="960"/>
      <c r="AC111" s="960"/>
      <c r="AD111" s="960"/>
      <c r="AE111" s="961"/>
      <c r="AF111" s="962" t="s">
        <v>422</v>
      </c>
      <c r="AG111" s="960"/>
      <c r="AH111" s="960"/>
      <c r="AI111" s="960"/>
      <c r="AJ111" s="961"/>
      <c r="AK111" s="962" t="s">
        <v>451</v>
      </c>
      <c r="AL111" s="960"/>
      <c r="AM111" s="960"/>
      <c r="AN111" s="960"/>
      <c r="AO111" s="961"/>
      <c r="AP111" s="963" t="s">
        <v>451</v>
      </c>
      <c r="AQ111" s="964"/>
      <c r="AR111" s="964"/>
      <c r="AS111" s="964"/>
      <c r="AT111" s="965"/>
      <c r="AU111" s="979"/>
      <c r="AV111" s="980"/>
      <c r="AW111" s="980"/>
      <c r="AX111" s="980"/>
      <c r="AY111" s="980"/>
      <c r="AZ111" s="855" t="s">
        <v>452</v>
      </c>
      <c r="BA111" s="790"/>
      <c r="BB111" s="790"/>
      <c r="BC111" s="790"/>
      <c r="BD111" s="790"/>
      <c r="BE111" s="790"/>
      <c r="BF111" s="790"/>
      <c r="BG111" s="790"/>
      <c r="BH111" s="790"/>
      <c r="BI111" s="790"/>
      <c r="BJ111" s="790"/>
      <c r="BK111" s="790"/>
      <c r="BL111" s="790"/>
      <c r="BM111" s="790"/>
      <c r="BN111" s="790"/>
      <c r="BO111" s="790"/>
      <c r="BP111" s="791"/>
      <c r="BQ111" s="856">
        <v>3324</v>
      </c>
      <c r="BR111" s="857"/>
      <c r="BS111" s="857"/>
      <c r="BT111" s="857"/>
      <c r="BU111" s="857"/>
      <c r="BV111" s="857">
        <v>2821</v>
      </c>
      <c r="BW111" s="857"/>
      <c r="BX111" s="857"/>
      <c r="BY111" s="857"/>
      <c r="BZ111" s="857"/>
      <c r="CA111" s="857">
        <v>2326</v>
      </c>
      <c r="CB111" s="857"/>
      <c r="CC111" s="857"/>
      <c r="CD111" s="857"/>
      <c r="CE111" s="857"/>
      <c r="CF111" s="918">
        <v>0</v>
      </c>
      <c r="CG111" s="919"/>
      <c r="CH111" s="919"/>
      <c r="CI111" s="919"/>
      <c r="CJ111" s="919"/>
      <c r="CK111" s="974"/>
      <c r="CL111" s="931"/>
      <c r="CM111" s="868" t="s">
        <v>453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451</v>
      </c>
      <c r="DH111" s="857"/>
      <c r="DI111" s="857"/>
      <c r="DJ111" s="857"/>
      <c r="DK111" s="857"/>
      <c r="DL111" s="857" t="s">
        <v>422</v>
      </c>
      <c r="DM111" s="857"/>
      <c r="DN111" s="857"/>
      <c r="DO111" s="857"/>
      <c r="DP111" s="857"/>
      <c r="DQ111" s="857" t="s">
        <v>449</v>
      </c>
      <c r="DR111" s="857"/>
      <c r="DS111" s="857"/>
      <c r="DT111" s="857"/>
      <c r="DU111" s="857"/>
      <c r="DV111" s="834" t="s">
        <v>454</v>
      </c>
      <c r="DW111" s="834"/>
      <c r="DX111" s="834"/>
      <c r="DY111" s="834"/>
      <c r="DZ111" s="835"/>
    </row>
    <row r="112" spans="1:131" s="246" customFormat="1" ht="26.25" customHeight="1" x14ac:dyDescent="0.15">
      <c r="A112" s="966" t="s">
        <v>455</v>
      </c>
      <c r="B112" s="967"/>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449</v>
      </c>
      <c r="AB112" s="820"/>
      <c r="AC112" s="820"/>
      <c r="AD112" s="820"/>
      <c r="AE112" s="821"/>
      <c r="AF112" s="822" t="s">
        <v>454</v>
      </c>
      <c r="AG112" s="820"/>
      <c r="AH112" s="820"/>
      <c r="AI112" s="820"/>
      <c r="AJ112" s="821"/>
      <c r="AK112" s="822" t="s">
        <v>454</v>
      </c>
      <c r="AL112" s="820"/>
      <c r="AM112" s="820"/>
      <c r="AN112" s="820"/>
      <c r="AO112" s="821"/>
      <c r="AP112" s="861" t="s">
        <v>422</v>
      </c>
      <c r="AQ112" s="862"/>
      <c r="AR112" s="862"/>
      <c r="AS112" s="862"/>
      <c r="AT112" s="863"/>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5772674</v>
      </c>
      <c r="BR112" s="857"/>
      <c r="BS112" s="857"/>
      <c r="BT112" s="857"/>
      <c r="BU112" s="857"/>
      <c r="BV112" s="857">
        <v>5076971</v>
      </c>
      <c r="BW112" s="857"/>
      <c r="BX112" s="857"/>
      <c r="BY112" s="857"/>
      <c r="BZ112" s="857"/>
      <c r="CA112" s="857">
        <v>4612780</v>
      </c>
      <c r="CB112" s="857"/>
      <c r="CC112" s="857"/>
      <c r="CD112" s="857"/>
      <c r="CE112" s="857"/>
      <c r="CF112" s="918">
        <v>94.5</v>
      </c>
      <c r="CG112" s="919"/>
      <c r="CH112" s="919"/>
      <c r="CI112" s="919"/>
      <c r="CJ112" s="919"/>
      <c r="CK112" s="974"/>
      <c r="CL112" s="931"/>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451</v>
      </c>
      <c r="DH112" s="857"/>
      <c r="DI112" s="857"/>
      <c r="DJ112" s="857"/>
      <c r="DK112" s="857"/>
      <c r="DL112" s="857" t="s">
        <v>454</v>
      </c>
      <c r="DM112" s="857"/>
      <c r="DN112" s="857"/>
      <c r="DO112" s="857"/>
      <c r="DP112" s="857"/>
      <c r="DQ112" s="857" t="s">
        <v>454</v>
      </c>
      <c r="DR112" s="857"/>
      <c r="DS112" s="857"/>
      <c r="DT112" s="857"/>
      <c r="DU112" s="857"/>
      <c r="DV112" s="834" t="s">
        <v>448</v>
      </c>
      <c r="DW112" s="834"/>
      <c r="DX112" s="834"/>
      <c r="DY112" s="834"/>
      <c r="DZ112" s="835"/>
    </row>
    <row r="113" spans="1:130" s="246" customFormat="1" ht="26.25" customHeight="1" x14ac:dyDescent="0.15">
      <c r="A113" s="968"/>
      <c r="B113" s="969"/>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514163</v>
      </c>
      <c r="AB113" s="960"/>
      <c r="AC113" s="960"/>
      <c r="AD113" s="960"/>
      <c r="AE113" s="961"/>
      <c r="AF113" s="962">
        <v>501139</v>
      </c>
      <c r="AG113" s="960"/>
      <c r="AH113" s="960"/>
      <c r="AI113" s="960"/>
      <c r="AJ113" s="961"/>
      <c r="AK113" s="962">
        <v>505501</v>
      </c>
      <c r="AL113" s="960"/>
      <c r="AM113" s="960"/>
      <c r="AN113" s="960"/>
      <c r="AO113" s="961"/>
      <c r="AP113" s="963">
        <v>10.4</v>
      </c>
      <c r="AQ113" s="964"/>
      <c r="AR113" s="964"/>
      <c r="AS113" s="964"/>
      <c r="AT113" s="965"/>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v>8115</v>
      </c>
      <c r="BR113" s="857"/>
      <c r="BS113" s="857"/>
      <c r="BT113" s="857"/>
      <c r="BU113" s="857"/>
      <c r="BV113" s="857">
        <v>3178</v>
      </c>
      <c r="BW113" s="857"/>
      <c r="BX113" s="857"/>
      <c r="BY113" s="857"/>
      <c r="BZ113" s="857"/>
      <c r="CA113" s="857">
        <v>2724</v>
      </c>
      <c r="CB113" s="857"/>
      <c r="CC113" s="857"/>
      <c r="CD113" s="857"/>
      <c r="CE113" s="857"/>
      <c r="CF113" s="918">
        <v>0.1</v>
      </c>
      <c r="CG113" s="919"/>
      <c r="CH113" s="919"/>
      <c r="CI113" s="919"/>
      <c r="CJ113" s="919"/>
      <c r="CK113" s="974"/>
      <c r="CL113" s="931"/>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451</v>
      </c>
      <c r="DH113" s="820"/>
      <c r="DI113" s="820"/>
      <c r="DJ113" s="820"/>
      <c r="DK113" s="821"/>
      <c r="DL113" s="822" t="s">
        <v>451</v>
      </c>
      <c r="DM113" s="820"/>
      <c r="DN113" s="820"/>
      <c r="DO113" s="820"/>
      <c r="DP113" s="821"/>
      <c r="DQ113" s="822" t="s">
        <v>451</v>
      </c>
      <c r="DR113" s="820"/>
      <c r="DS113" s="820"/>
      <c r="DT113" s="820"/>
      <c r="DU113" s="821"/>
      <c r="DV113" s="861" t="s">
        <v>451</v>
      </c>
      <c r="DW113" s="862"/>
      <c r="DX113" s="862"/>
      <c r="DY113" s="862"/>
      <c r="DZ113" s="863"/>
    </row>
    <row r="114" spans="1:130" s="246" customFormat="1" ht="26.25" customHeight="1" x14ac:dyDescent="0.15">
      <c r="A114" s="968"/>
      <c r="B114" s="969"/>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1483</v>
      </c>
      <c r="AB114" s="820"/>
      <c r="AC114" s="820"/>
      <c r="AD114" s="820"/>
      <c r="AE114" s="821"/>
      <c r="AF114" s="822">
        <v>476</v>
      </c>
      <c r="AG114" s="820"/>
      <c r="AH114" s="820"/>
      <c r="AI114" s="820"/>
      <c r="AJ114" s="821"/>
      <c r="AK114" s="822">
        <v>473</v>
      </c>
      <c r="AL114" s="820"/>
      <c r="AM114" s="820"/>
      <c r="AN114" s="820"/>
      <c r="AO114" s="821"/>
      <c r="AP114" s="861">
        <v>0</v>
      </c>
      <c r="AQ114" s="862"/>
      <c r="AR114" s="862"/>
      <c r="AS114" s="862"/>
      <c r="AT114" s="863"/>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1531368</v>
      </c>
      <c r="BR114" s="857"/>
      <c r="BS114" s="857"/>
      <c r="BT114" s="857"/>
      <c r="BU114" s="857"/>
      <c r="BV114" s="857">
        <v>1522837</v>
      </c>
      <c r="BW114" s="857"/>
      <c r="BX114" s="857"/>
      <c r="BY114" s="857"/>
      <c r="BZ114" s="857"/>
      <c r="CA114" s="857">
        <v>1495560</v>
      </c>
      <c r="CB114" s="857"/>
      <c r="CC114" s="857"/>
      <c r="CD114" s="857"/>
      <c r="CE114" s="857"/>
      <c r="CF114" s="918">
        <v>30.6</v>
      </c>
      <c r="CG114" s="919"/>
      <c r="CH114" s="919"/>
      <c r="CI114" s="919"/>
      <c r="CJ114" s="919"/>
      <c r="CK114" s="974"/>
      <c r="CL114" s="931"/>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449</v>
      </c>
      <c r="DH114" s="820"/>
      <c r="DI114" s="820"/>
      <c r="DJ114" s="820"/>
      <c r="DK114" s="821"/>
      <c r="DL114" s="822" t="s">
        <v>451</v>
      </c>
      <c r="DM114" s="820"/>
      <c r="DN114" s="820"/>
      <c r="DO114" s="820"/>
      <c r="DP114" s="821"/>
      <c r="DQ114" s="822" t="s">
        <v>454</v>
      </c>
      <c r="DR114" s="820"/>
      <c r="DS114" s="820"/>
      <c r="DT114" s="820"/>
      <c r="DU114" s="821"/>
      <c r="DV114" s="861" t="s">
        <v>449</v>
      </c>
      <c r="DW114" s="862"/>
      <c r="DX114" s="862"/>
      <c r="DY114" s="862"/>
      <c r="DZ114" s="863"/>
    </row>
    <row r="115" spans="1:130" s="246" customFormat="1" ht="26.25" customHeight="1" x14ac:dyDescent="0.15">
      <c r="A115" s="968"/>
      <c r="B115" s="969"/>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511</v>
      </c>
      <c r="AB115" s="960"/>
      <c r="AC115" s="960"/>
      <c r="AD115" s="960"/>
      <c r="AE115" s="961"/>
      <c r="AF115" s="962">
        <v>503</v>
      </c>
      <c r="AG115" s="960"/>
      <c r="AH115" s="960"/>
      <c r="AI115" s="960"/>
      <c r="AJ115" s="961"/>
      <c r="AK115" s="962">
        <v>495</v>
      </c>
      <c r="AL115" s="960"/>
      <c r="AM115" s="960"/>
      <c r="AN115" s="960"/>
      <c r="AO115" s="961"/>
      <c r="AP115" s="963">
        <v>0</v>
      </c>
      <c r="AQ115" s="964"/>
      <c r="AR115" s="964"/>
      <c r="AS115" s="964"/>
      <c r="AT115" s="965"/>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451</v>
      </c>
      <c r="BR115" s="857"/>
      <c r="BS115" s="857"/>
      <c r="BT115" s="857"/>
      <c r="BU115" s="857"/>
      <c r="BV115" s="857" t="s">
        <v>454</v>
      </c>
      <c r="BW115" s="857"/>
      <c r="BX115" s="857"/>
      <c r="BY115" s="857"/>
      <c r="BZ115" s="857"/>
      <c r="CA115" s="857" t="s">
        <v>451</v>
      </c>
      <c r="CB115" s="857"/>
      <c r="CC115" s="857"/>
      <c r="CD115" s="857"/>
      <c r="CE115" s="857"/>
      <c r="CF115" s="918" t="s">
        <v>422</v>
      </c>
      <c r="CG115" s="919"/>
      <c r="CH115" s="919"/>
      <c r="CI115" s="919"/>
      <c r="CJ115" s="919"/>
      <c r="CK115" s="974"/>
      <c r="CL115" s="93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468</v>
      </c>
      <c r="DH115" s="820"/>
      <c r="DI115" s="820"/>
      <c r="DJ115" s="820"/>
      <c r="DK115" s="821"/>
      <c r="DL115" s="822" t="s">
        <v>422</v>
      </c>
      <c r="DM115" s="820"/>
      <c r="DN115" s="820"/>
      <c r="DO115" s="820"/>
      <c r="DP115" s="821"/>
      <c r="DQ115" s="822" t="s">
        <v>454</v>
      </c>
      <c r="DR115" s="820"/>
      <c r="DS115" s="820"/>
      <c r="DT115" s="820"/>
      <c r="DU115" s="821"/>
      <c r="DV115" s="861" t="s">
        <v>451</v>
      </c>
      <c r="DW115" s="862"/>
      <c r="DX115" s="862"/>
      <c r="DY115" s="862"/>
      <c r="DZ115" s="863"/>
    </row>
    <row r="116" spans="1:130" s="246" customFormat="1" ht="26.25" customHeight="1" x14ac:dyDescent="0.15">
      <c r="A116" s="970"/>
      <c r="B116" s="971"/>
      <c r="C116" s="900" t="s">
        <v>469</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v>213</v>
      </c>
      <c r="AB116" s="820"/>
      <c r="AC116" s="820"/>
      <c r="AD116" s="820"/>
      <c r="AE116" s="821"/>
      <c r="AF116" s="822">
        <v>95</v>
      </c>
      <c r="AG116" s="820"/>
      <c r="AH116" s="820"/>
      <c r="AI116" s="820"/>
      <c r="AJ116" s="821"/>
      <c r="AK116" s="822">
        <v>110</v>
      </c>
      <c r="AL116" s="820"/>
      <c r="AM116" s="820"/>
      <c r="AN116" s="820"/>
      <c r="AO116" s="821"/>
      <c r="AP116" s="861">
        <v>0</v>
      </c>
      <c r="AQ116" s="862"/>
      <c r="AR116" s="862"/>
      <c r="AS116" s="862"/>
      <c r="AT116" s="863"/>
      <c r="AU116" s="979"/>
      <c r="AV116" s="980"/>
      <c r="AW116" s="980"/>
      <c r="AX116" s="980"/>
      <c r="AY116" s="980"/>
      <c r="AZ116" s="906" t="s">
        <v>470</v>
      </c>
      <c r="BA116" s="907"/>
      <c r="BB116" s="907"/>
      <c r="BC116" s="907"/>
      <c r="BD116" s="907"/>
      <c r="BE116" s="907"/>
      <c r="BF116" s="907"/>
      <c r="BG116" s="907"/>
      <c r="BH116" s="907"/>
      <c r="BI116" s="907"/>
      <c r="BJ116" s="907"/>
      <c r="BK116" s="907"/>
      <c r="BL116" s="907"/>
      <c r="BM116" s="907"/>
      <c r="BN116" s="907"/>
      <c r="BO116" s="907"/>
      <c r="BP116" s="908"/>
      <c r="BQ116" s="856" t="s">
        <v>451</v>
      </c>
      <c r="BR116" s="857"/>
      <c r="BS116" s="857"/>
      <c r="BT116" s="857"/>
      <c r="BU116" s="857"/>
      <c r="BV116" s="857" t="s">
        <v>468</v>
      </c>
      <c r="BW116" s="857"/>
      <c r="BX116" s="857"/>
      <c r="BY116" s="857"/>
      <c r="BZ116" s="857"/>
      <c r="CA116" s="857" t="s">
        <v>451</v>
      </c>
      <c r="CB116" s="857"/>
      <c r="CC116" s="857"/>
      <c r="CD116" s="857"/>
      <c r="CE116" s="857"/>
      <c r="CF116" s="918" t="s">
        <v>449</v>
      </c>
      <c r="CG116" s="919"/>
      <c r="CH116" s="919"/>
      <c r="CI116" s="919"/>
      <c r="CJ116" s="919"/>
      <c r="CK116" s="974"/>
      <c r="CL116" s="931"/>
      <c r="CM116" s="868" t="s">
        <v>471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448</v>
      </c>
      <c r="DH116" s="820"/>
      <c r="DI116" s="820"/>
      <c r="DJ116" s="820"/>
      <c r="DK116" s="821"/>
      <c r="DL116" s="822" t="s">
        <v>468</v>
      </c>
      <c r="DM116" s="820"/>
      <c r="DN116" s="820"/>
      <c r="DO116" s="820"/>
      <c r="DP116" s="821"/>
      <c r="DQ116" s="822" t="s">
        <v>451</v>
      </c>
      <c r="DR116" s="820"/>
      <c r="DS116" s="820"/>
      <c r="DT116" s="820"/>
      <c r="DU116" s="821"/>
      <c r="DV116" s="861" t="s">
        <v>451</v>
      </c>
      <c r="DW116" s="862"/>
      <c r="DX116" s="862"/>
      <c r="DY116" s="862"/>
      <c r="DZ116" s="863"/>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472</v>
      </c>
      <c r="Z117" s="946"/>
      <c r="AA117" s="951">
        <v>1952597</v>
      </c>
      <c r="AB117" s="952"/>
      <c r="AC117" s="952"/>
      <c r="AD117" s="952"/>
      <c r="AE117" s="953"/>
      <c r="AF117" s="954">
        <v>1935483</v>
      </c>
      <c r="AG117" s="952"/>
      <c r="AH117" s="952"/>
      <c r="AI117" s="952"/>
      <c r="AJ117" s="953"/>
      <c r="AK117" s="954">
        <v>1895943</v>
      </c>
      <c r="AL117" s="952"/>
      <c r="AM117" s="952"/>
      <c r="AN117" s="952"/>
      <c r="AO117" s="953"/>
      <c r="AP117" s="955"/>
      <c r="AQ117" s="956"/>
      <c r="AR117" s="956"/>
      <c r="AS117" s="956"/>
      <c r="AT117" s="957"/>
      <c r="AU117" s="979"/>
      <c r="AV117" s="980"/>
      <c r="AW117" s="980"/>
      <c r="AX117" s="980"/>
      <c r="AY117" s="980"/>
      <c r="AZ117" s="906" t="s">
        <v>473</v>
      </c>
      <c r="BA117" s="907"/>
      <c r="BB117" s="907"/>
      <c r="BC117" s="907"/>
      <c r="BD117" s="907"/>
      <c r="BE117" s="907"/>
      <c r="BF117" s="907"/>
      <c r="BG117" s="907"/>
      <c r="BH117" s="907"/>
      <c r="BI117" s="907"/>
      <c r="BJ117" s="907"/>
      <c r="BK117" s="907"/>
      <c r="BL117" s="907"/>
      <c r="BM117" s="907"/>
      <c r="BN117" s="907"/>
      <c r="BO117" s="907"/>
      <c r="BP117" s="908"/>
      <c r="BQ117" s="856" t="s">
        <v>449</v>
      </c>
      <c r="BR117" s="857"/>
      <c r="BS117" s="857"/>
      <c r="BT117" s="857"/>
      <c r="BU117" s="857"/>
      <c r="BV117" s="857" t="s">
        <v>451</v>
      </c>
      <c r="BW117" s="857"/>
      <c r="BX117" s="857"/>
      <c r="BY117" s="857"/>
      <c r="BZ117" s="857"/>
      <c r="CA117" s="857" t="s">
        <v>449</v>
      </c>
      <c r="CB117" s="857"/>
      <c r="CC117" s="857"/>
      <c r="CD117" s="857"/>
      <c r="CE117" s="857"/>
      <c r="CF117" s="918" t="s">
        <v>468</v>
      </c>
      <c r="CG117" s="919"/>
      <c r="CH117" s="919"/>
      <c r="CI117" s="919"/>
      <c r="CJ117" s="919"/>
      <c r="CK117" s="974"/>
      <c r="CL117" s="931"/>
      <c r="CM117" s="868" t="s">
        <v>474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451</v>
      </c>
      <c r="DH117" s="820"/>
      <c r="DI117" s="820"/>
      <c r="DJ117" s="820"/>
      <c r="DK117" s="821"/>
      <c r="DL117" s="822" t="s">
        <v>449</v>
      </c>
      <c r="DM117" s="820"/>
      <c r="DN117" s="820"/>
      <c r="DO117" s="820"/>
      <c r="DP117" s="821"/>
      <c r="DQ117" s="822" t="s">
        <v>449</v>
      </c>
      <c r="DR117" s="820"/>
      <c r="DS117" s="820"/>
      <c r="DT117" s="820"/>
      <c r="DU117" s="821"/>
      <c r="DV117" s="861" t="s">
        <v>451</v>
      </c>
      <c r="DW117" s="862"/>
      <c r="DX117" s="862"/>
      <c r="DY117" s="862"/>
      <c r="DZ117" s="863"/>
    </row>
    <row r="118" spans="1:130" s="246" customFormat="1" ht="26.25" customHeight="1" x14ac:dyDescent="0.15">
      <c r="A118" s="944" t="s">
        <v>443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441</v>
      </c>
      <c r="AB118" s="945"/>
      <c r="AC118" s="945"/>
      <c r="AD118" s="945"/>
      <c r="AE118" s="946"/>
      <c r="AF118" s="947" t="s">
        <v>311</v>
      </c>
      <c r="AG118" s="945"/>
      <c r="AH118" s="945"/>
      <c r="AI118" s="945"/>
      <c r="AJ118" s="946"/>
      <c r="AK118" s="947" t="s">
        <v>310</v>
      </c>
      <c r="AL118" s="945"/>
      <c r="AM118" s="945"/>
      <c r="AN118" s="945"/>
      <c r="AO118" s="946"/>
      <c r="AP118" s="948" t="s">
        <v>442</v>
      </c>
      <c r="AQ118" s="949"/>
      <c r="AR118" s="949"/>
      <c r="AS118" s="949"/>
      <c r="AT118" s="950"/>
      <c r="AU118" s="979"/>
      <c r="AV118" s="980"/>
      <c r="AW118" s="980"/>
      <c r="AX118" s="980"/>
      <c r="AY118" s="980"/>
      <c r="AZ118" s="899" t="s">
        <v>475</v>
      </c>
      <c r="BA118" s="900"/>
      <c r="BB118" s="900"/>
      <c r="BC118" s="900"/>
      <c r="BD118" s="900"/>
      <c r="BE118" s="900"/>
      <c r="BF118" s="900"/>
      <c r="BG118" s="900"/>
      <c r="BH118" s="900"/>
      <c r="BI118" s="900"/>
      <c r="BJ118" s="900"/>
      <c r="BK118" s="900"/>
      <c r="BL118" s="900"/>
      <c r="BM118" s="900"/>
      <c r="BN118" s="900"/>
      <c r="BO118" s="900"/>
      <c r="BP118" s="901"/>
      <c r="BQ118" s="902" t="s">
        <v>451</v>
      </c>
      <c r="BR118" s="903"/>
      <c r="BS118" s="903"/>
      <c r="BT118" s="903"/>
      <c r="BU118" s="903"/>
      <c r="BV118" s="903" t="s">
        <v>468</v>
      </c>
      <c r="BW118" s="903"/>
      <c r="BX118" s="903"/>
      <c r="BY118" s="903"/>
      <c r="BZ118" s="903"/>
      <c r="CA118" s="903" t="s">
        <v>454</v>
      </c>
      <c r="CB118" s="903"/>
      <c r="CC118" s="903"/>
      <c r="CD118" s="903"/>
      <c r="CE118" s="903"/>
      <c r="CF118" s="918" t="s">
        <v>468</v>
      </c>
      <c r="CG118" s="919"/>
      <c r="CH118" s="919"/>
      <c r="CI118" s="919"/>
      <c r="CJ118" s="919"/>
      <c r="CK118" s="974"/>
      <c r="CL118" s="931"/>
      <c r="CM118" s="868" t="s">
        <v>476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454</v>
      </c>
      <c r="DH118" s="820"/>
      <c r="DI118" s="820"/>
      <c r="DJ118" s="820"/>
      <c r="DK118" s="821"/>
      <c r="DL118" s="822" t="s">
        <v>454</v>
      </c>
      <c r="DM118" s="820"/>
      <c r="DN118" s="820"/>
      <c r="DO118" s="820"/>
      <c r="DP118" s="821"/>
      <c r="DQ118" s="822" t="s">
        <v>454</v>
      </c>
      <c r="DR118" s="820"/>
      <c r="DS118" s="820"/>
      <c r="DT118" s="820"/>
      <c r="DU118" s="821"/>
      <c r="DV118" s="861" t="s">
        <v>468</v>
      </c>
      <c r="DW118" s="862"/>
      <c r="DX118" s="862"/>
      <c r="DY118" s="862"/>
      <c r="DZ118" s="863"/>
    </row>
    <row r="119" spans="1:130" s="246" customFormat="1" ht="26.25" customHeight="1" x14ac:dyDescent="0.15">
      <c r="A119" s="928" t="s">
        <v>446</v>
      </c>
      <c r="B119" s="929"/>
      <c r="C119" s="934" t="s">
        <v>447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451</v>
      </c>
      <c r="AB119" s="938"/>
      <c r="AC119" s="938"/>
      <c r="AD119" s="938"/>
      <c r="AE119" s="939"/>
      <c r="AF119" s="940" t="s">
        <v>468</v>
      </c>
      <c r="AG119" s="938"/>
      <c r="AH119" s="938"/>
      <c r="AI119" s="938"/>
      <c r="AJ119" s="939"/>
      <c r="AK119" s="940" t="s">
        <v>451</v>
      </c>
      <c r="AL119" s="938"/>
      <c r="AM119" s="938"/>
      <c r="AN119" s="938"/>
      <c r="AO119" s="939"/>
      <c r="AP119" s="941" t="s">
        <v>451</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897" t="s">
        <v>477</v>
      </c>
      <c r="BP119" s="898"/>
      <c r="BQ119" s="902">
        <v>21023406</v>
      </c>
      <c r="BR119" s="903"/>
      <c r="BS119" s="903"/>
      <c r="BT119" s="903"/>
      <c r="BU119" s="903"/>
      <c r="BV119" s="903">
        <v>20367997</v>
      </c>
      <c r="BW119" s="903"/>
      <c r="BX119" s="903"/>
      <c r="BY119" s="903"/>
      <c r="BZ119" s="903"/>
      <c r="CA119" s="903">
        <v>19807898</v>
      </c>
      <c r="CB119" s="903"/>
      <c r="CC119" s="903"/>
      <c r="CD119" s="903"/>
      <c r="CE119" s="903"/>
      <c r="CF119" s="786"/>
      <c r="CG119" s="787"/>
      <c r="CH119" s="787"/>
      <c r="CI119" s="787"/>
      <c r="CJ119" s="896"/>
      <c r="CK119" s="975"/>
      <c r="CL119" s="933"/>
      <c r="CM119" s="858" t="s">
        <v>478</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3324</v>
      </c>
      <c r="DH119" s="803"/>
      <c r="DI119" s="803"/>
      <c r="DJ119" s="803"/>
      <c r="DK119" s="804"/>
      <c r="DL119" s="805">
        <v>2821</v>
      </c>
      <c r="DM119" s="803"/>
      <c r="DN119" s="803"/>
      <c r="DO119" s="803"/>
      <c r="DP119" s="804"/>
      <c r="DQ119" s="805">
        <v>2326</v>
      </c>
      <c r="DR119" s="803"/>
      <c r="DS119" s="803"/>
      <c r="DT119" s="803"/>
      <c r="DU119" s="804"/>
      <c r="DV119" s="871">
        <v>0</v>
      </c>
      <c r="DW119" s="872"/>
      <c r="DX119" s="872"/>
      <c r="DY119" s="872"/>
      <c r="DZ119" s="873"/>
    </row>
    <row r="120" spans="1:130" s="246" customFormat="1" ht="26.25" customHeight="1" x14ac:dyDescent="0.15">
      <c r="A120" s="930"/>
      <c r="B120" s="931"/>
      <c r="C120" s="868" t="s">
        <v>453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468</v>
      </c>
      <c r="AB120" s="820"/>
      <c r="AC120" s="820"/>
      <c r="AD120" s="820"/>
      <c r="AE120" s="821"/>
      <c r="AF120" s="822" t="s">
        <v>468</v>
      </c>
      <c r="AG120" s="820"/>
      <c r="AH120" s="820"/>
      <c r="AI120" s="820"/>
      <c r="AJ120" s="821"/>
      <c r="AK120" s="822" t="s">
        <v>468</v>
      </c>
      <c r="AL120" s="820"/>
      <c r="AM120" s="820"/>
      <c r="AN120" s="820"/>
      <c r="AO120" s="821"/>
      <c r="AP120" s="861" t="s">
        <v>451</v>
      </c>
      <c r="AQ120" s="862"/>
      <c r="AR120" s="862"/>
      <c r="AS120" s="862"/>
      <c r="AT120" s="863"/>
      <c r="AU120" s="920" t="s">
        <v>479</v>
      </c>
      <c r="AV120" s="921"/>
      <c r="AW120" s="921"/>
      <c r="AX120" s="921"/>
      <c r="AY120" s="922"/>
      <c r="AZ120" s="883" t="s">
        <v>480</v>
      </c>
      <c r="BA120" s="848"/>
      <c r="BB120" s="848"/>
      <c r="BC120" s="848"/>
      <c r="BD120" s="848"/>
      <c r="BE120" s="848"/>
      <c r="BF120" s="848"/>
      <c r="BG120" s="848"/>
      <c r="BH120" s="848"/>
      <c r="BI120" s="848"/>
      <c r="BJ120" s="848"/>
      <c r="BK120" s="848"/>
      <c r="BL120" s="848"/>
      <c r="BM120" s="848"/>
      <c r="BN120" s="848"/>
      <c r="BO120" s="848"/>
      <c r="BP120" s="849"/>
      <c r="BQ120" s="884">
        <v>2727606</v>
      </c>
      <c r="BR120" s="865"/>
      <c r="BS120" s="865"/>
      <c r="BT120" s="865"/>
      <c r="BU120" s="865"/>
      <c r="BV120" s="865">
        <v>3033688</v>
      </c>
      <c r="BW120" s="865"/>
      <c r="BX120" s="865"/>
      <c r="BY120" s="865"/>
      <c r="BZ120" s="865"/>
      <c r="CA120" s="865">
        <v>3040150</v>
      </c>
      <c r="CB120" s="865"/>
      <c r="CC120" s="865"/>
      <c r="CD120" s="865"/>
      <c r="CE120" s="865"/>
      <c r="CF120" s="909">
        <v>62.3</v>
      </c>
      <c r="CG120" s="910"/>
      <c r="CH120" s="910"/>
      <c r="CI120" s="910"/>
      <c r="CJ120" s="910"/>
      <c r="CK120" s="911" t="s">
        <v>481</v>
      </c>
      <c r="CL120" s="875"/>
      <c r="CM120" s="875"/>
      <c r="CN120" s="875"/>
      <c r="CO120" s="876"/>
      <c r="CP120" s="915" t="s">
        <v>482</v>
      </c>
      <c r="CQ120" s="916"/>
      <c r="CR120" s="916"/>
      <c r="CS120" s="916"/>
      <c r="CT120" s="916"/>
      <c r="CU120" s="916"/>
      <c r="CV120" s="916"/>
      <c r="CW120" s="916"/>
      <c r="CX120" s="916"/>
      <c r="CY120" s="916"/>
      <c r="CZ120" s="916"/>
      <c r="DA120" s="916"/>
      <c r="DB120" s="916"/>
      <c r="DC120" s="916"/>
      <c r="DD120" s="916"/>
      <c r="DE120" s="916"/>
      <c r="DF120" s="917"/>
      <c r="DG120" s="884">
        <v>5124431</v>
      </c>
      <c r="DH120" s="865"/>
      <c r="DI120" s="865"/>
      <c r="DJ120" s="865"/>
      <c r="DK120" s="865"/>
      <c r="DL120" s="865">
        <v>4483662</v>
      </c>
      <c r="DM120" s="865"/>
      <c r="DN120" s="865"/>
      <c r="DO120" s="865"/>
      <c r="DP120" s="865"/>
      <c r="DQ120" s="865">
        <v>4018993</v>
      </c>
      <c r="DR120" s="865"/>
      <c r="DS120" s="865"/>
      <c r="DT120" s="865"/>
      <c r="DU120" s="865"/>
      <c r="DV120" s="866">
        <v>82.4</v>
      </c>
      <c r="DW120" s="866"/>
      <c r="DX120" s="866"/>
      <c r="DY120" s="866"/>
      <c r="DZ120" s="867"/>
    </row>
    <row r="121" spans="1:130" s="246" customFormat="1" ht="26.25" customHeight="1" x14ac:dyDescent="0.15">
      <c r="A121" s="930"/>
      <c r="B121" s="931"/>
      <c r="C121" s="906" t="s">
        <v>483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468</v>
      </c>
      <c r="AB121" s="820"/>
      <c r="AC121" s="820"/>
      <c r="AD121" s="820"/>
      <c r="AE121" s="821"/>
      <c r="AF121" s="822" t="s">
        <v>468</v>
      </c>
      <c r="AG121" s="820"/>
      <c r="AH121" s="820"/>
      <c r="AI121" s="820"/>
      <c r="AJ121" s="821"/>
      <c r="AK121" s="822" t="s">
        <v>468</v>
      </c>
      <c r="AL121" s="820"/>
      <c r="AM121" s="820"/>
      <c r="AN121" s="820"/>
      <c r="AO121" s="821"/>
      <c r="AP121" s="861" t="s">
        <v>468</v>
      </c>
      <c r="AQ121" s="862"/>
      <c r="AR121" s="862"/>
      <c r="AS121" s="862"/>
      <c r="AT121" s="863"/>
      <c r="AU121" s="923"/>
      <c r="AV121" s="924"/>
      <c r="AW121" s="924"/>
      <c r="AX121" s="924"/>
      <c r="AY121" s="925"/>
      <c r="AZ121" s="855" t="s">
        <v>484</v>
      </c>
      <c r="BA121" s="790"/>
      <c r="BB121" s="790"/>
      <c r="BC121" s="790"/>
      <c r="BD121" s="790"/>
      <c r="BE121" s="790"/>
      <c r="BF121" s="790"/>
      <c r="BG121" s="790"/>
      <c r="BH121" s="790"/>
      <c r="BI121" s="790"/>
      <c r="BJ121" s="790"/>
      <c r="BK121" s="790"/>
      <c r="BL121" s="790"/>
      <c r="BM121" s="790"/>
      <c r="BN121" s="790"/>
      <c r="BO121" s="790"/>
      <c r="BP121" s="791"/>
      <c r="BQ121" s="856">
        <v>260189</v>
      </c>
      <c r="BR121" s="857"/>
      <c r="BS121" s="857"/>
      <c r="BT121" s="857"/>
      <c r="BU121" s="857"/>
      <c r="BV121" s="857">
        <v>250808</v>
      </c>
      <c r="BW121" s="857"/>
      <c r="BX121" s="857"/>
      <c r="BY121" s="857"/>
      <c r="BZ121" s="857"/>
      <c r="CA121" s="857">
        <v>237068</v>
      </c>
      <c r="CB121" s="857"/>
      <c r="CC121" s="857"/>
      <c r="CD121" s="857"/>
      <c r="CE121" s="857"/>
      <c r="CF121" s="918">
        <v>4.9000000000000004</v>
      </c>
      <c r="CG121" s="919"/>
      <c r="CH121" s="919"/>
      <c r="CI121" s="919"/>
      <c r="CJ121" s="919"/>
      <c r="CK121" s="912"/>
      <c r="CL121" s="878"/>
      <c r="CM121" s="878"/>
      <c r="CN121" s="878"/>
      <c r="CO121" s="879"/>
      <c r="CP121" s="887" t="s">
        <v>485</v>
      </c>
      <c r="CQ121" s="888"/>
      <c r="CR121" s="888"/>
      <c r="CS121" s="888"/>
      <c r="CT121" s="888"/>
      <c r="CU121" s="888"/>
      <c r="CV121" s="888"/>
      <c r="CW121" s="888"/>
      <c r="CX121" s="888"/>
      <c r="CY121" s="888"/>
      <c r="CZ121" s="888"/>
      <c r="DA121" s="888"/>
      <c r="DB121" s="888"/>
      <c r="DC121" s="888"/>
      <c r="DD121" s="888"/>
      <c r="DE121" s="888"/>
      <c r="DF121" s="889"/>
      <c r="DG121" s="856">
        <v>386864</v>
      </c>
      <c r="DH121" s="857"/>
      <c r="DI121" s="857"/>
      <c r="DJ121" s="857"/>
      <c r="DK121" s="857"/>
      <c r="DL121" s="857">
        <v>350044</v>
      </c>
      <c r="DM121" s="857"/>
      <c r="DN121" s="857"/>
      <c r="DO121" s="857"/>
      <c r="DP121" s="857"/>
      <c r="DQ121" s="857">
        <v>324900</v>
      </c>
      <c r="DR121" s="857"/>
      <c r="DS121" s="857"/>
      <c r="DT121" s="857"/>
      <c r="DU121" s="857"/>
      <c r="DV121" s="834">
        <v>6.7</v>
      </c>
      <c r="DW121" s="834"/>
      <c r="DX121" s="834"/>
      <c r="DY121" s="834"/>
      <c r="DZ121" s="835"/>
    </row>
    <row r="122" spans="1:130" s="246" customFormat="1" ht="26.25" customHeight="1" x14ac:dyDescent="0.15">
      <c r="A122" s="930"/>
      <c r="B122" s="931"/>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468</v>
      </c>
      <c r="AB122" s="820"/>
      <c r="AC122" s="820"/>
      <c r="AD122" s="820"/>
      <c r="AE122" s="821"/>
      <c r="AF122" s="822" t="s">
        <v>468</v>
      </c>
      <c r="AG122" s="820"/>
      <c r="AH122" s="820"/>
      <c r="AI122" s="820"/>
      <c r="AJ122" s="821"/>
      <c r="AK122" s="822" t="s">
        <v>468</v>
      </c>
      <c r="AL122" s="820"/>
      <c r="AM122" s="820"/>
      <c r="AN122" s="820"/>
      <c r="AO122" s="821"/>
      <c r="AP122" s="861" t="s">
        <v>468</v>
      </c>
      <c r="AQ122" s="862"/>
      <c r="AR122" s="862"/>
      <c r="AS122" s="862"/>
      <c r="AT122" s="863"/>
      <c r="AU122" s="923"/>
      <c r="AV122" s="924"/>
      <c r="AW122" s="924"/>
      <c r="AX122" s="924"/>
      <c r="AY122" s="925"/>
      <c r="AZ122" s="899" t="s">
        <v>486</v>
      </c>
      <c r="BA122" s="900"/>
      <c r="BB122" s="900"/>
      <c r="BC122" s="900"/>
      <c r="BD122" s="900"/>
      <c r="BE122" s="900"/>
      <c r="BF122" s="900"/>
      <c r="BG122" s="900"/>
      <c r="BH122" s="900"/>
      <c r="BI122" s="900"/>
      <c r="BJ122" s="900"/>
      <c r="BK122" s="900"/>
      <c r="BL122" s="900"/>
      <c r="BM122" s="900"/>
      <c r="BN122" s="900"/>
      <c r="BO122" s="900"/>
      <c r="BP122" s="901"/>
      <c r="BQ122" s="902">
        <v>13270085</v>
      </c>
      <c r="BR122" s="903"/>
      <c r="BS122" s="903"/>
      <c r="BT122" s="903"/>
      <c r="BU122" s="903"/>
      <c r="BV122" s="903">
        <v>13321470</v>
      </c>
      <c r="BW122" s="903"/>
      <c r="BX122" s="903"/>
      <c r="BY122" s="903"/>
      <c r="BZ122" s="903"/>
      <c r="CA122" s="903">
        <v>12984888</v>
      </c>
      <c r="CB122" s="903"/>
      <c r="CC122" s="903"/>
      <c r="CD122" s="903"/>
      <c r="CE122" s="903"/>
      <c r="CF122" s="904">
        <v>266.10000000000002</v>
      </c>
      <c r="CG122" s="905"/>
      <c r="CH122" s="905"/>
      <c r="CI122" s="905"/>
      <c r="CJ122" s="905"/>
      <c r="CK122" s="912"/>
      <c r="CL122" s="878"/>
      <c r="CM122" s="878"/>
      <c r="CN122" s="878"/>
      <c r="CO122" s="879"/>
      <c r="CP122" s="887" t="s">
        <v>487</v>
      </c>
      <c r="CQ122" s="888"/>
      <c r="CR122" s="888"/>
      <c r="CS122" s="888"/>
      <c r="CT122" s="888"/>
      <c r="CU122" s="888"/>
      <c r="CV122" s="888"/>
      <c r="CW122" s="888"/>
      <c r="CX122" s="888"/>
      <c r="CY122" s="888"/>
      <c r="CZ122" s="888"/>
      <c r="DA122" s="888"/>
      <c r="DB122" s="888"/>
      <c r="DC122" s="888"/>
      <c r="DD122" s="888"/>
      <c r="DE122" s="888"/>
      <c r="DF122" s="889"/>
      <c r="DG122" s="856">
        <v>258266</v>
      </c>
      <c r="DH122" s="857"/>
      <c r="DI122" s="857"/>
      <c r="DJ122" s="857"/>
      <c r="DK122" s="857"/>
      <c r="DL122" s="857">
        <v>239931</v>
      </c>
      <c r="DM122" s="857"/>
      <c r="DN122" s="857"/>
      <c r="DO122" s="857"/>
      <c r="DP122" s="857"/>
      <c r="DQ122" s="857">
        <v>265803</v>
      </c>
      <c r="DR122" s="857"/>
      <c r="DS122" s="857"/>
      <c r="DT122" s="857"/>
      <c r="DU122" s="857"/>
      <c r="DV122" s="834">
        <v>5.4</v>
      </c>
      <c r="DW122" s="834"/>
      <c r="DX122" s="834"/>
      <c r="DY122" s="834"/>
      <c r="DZ122" s="835"/>
    </row>
    <row r="123" spans="1:130" s="246" customFormat="1" ht="26.25" customHeight="1" x14ac:dyDescent="0.15">
      <c r="A123" s="930"/>
      <c r="B123" s="931"/>
      <c r="C123" s="868" t="s">
        <v>471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451</v>
      </c>
      <c r="AB123" s="820"/>
      <c r="AC123" s="820"/>
      <c r="AD123" s="820"/>
      <c r="AE123" s="821"/>
      <c r="AF123" s="822" t="s">
        <v>488</v>
      </c>
      <c r="AG123" s="820"/>
      <c r="AH123" s="820"/>
      <c r="AI123" s="820"/>
      <c r="AJ123" s="821"/>
      <c r="AK123" s="822" t="s">
        <v>276</v>
      </c>
      <c r="AL123" s="820"/>
      <c r="AM123" s="820"/>
      <c r="AN123" s="820"/>
      <c r="AO123" s="821"/>
      <c r="AP123" s="861" t="s">
        <v>488</v>
      </c>
      <c r="AQ123" s="862"/>
      <c r="AR123" s="862"/>
      <c r="AS123" s="862"/>
      <c r="AT123" s="863"/>
      <c r="AU123" s="926"/>
      <c r="AV123" s="927"/>
      <c r="AW123" s="927"/>
      <c r="AX123" s="927"/>
      <c r="AY123" s="927"/>
      <c r="AZ123" s="277" t="s">
        <v>190</v>
      </c>
      <c r="BA123" s="277"/>
      <c r="BB123" s="277"/>
      <c r="BC123" s="277"/>
      <c r="BD123" s="277"/>
      <c r="BE123" s="277"/>
      <c r="BF123" s="277"/>
      <c r="BG123" s="277"/>
      <c r="BH123" s="277"/>
      <c r="BI123" s="277"/>
      <c r="BJ123" s="277"/>
      <c r="BK123" s="277"/>
      <c r="BL123" s="277"/>
      <c r="BM123" s="277"/>
      <c r="BN123" s="277"/>
      <c r="BO123" s="897" t="s">
        <v>489</v>
      </c>
      <c r="BP123" s="898"/>
      <c r="BQ123" s="894">
        <v>16257880</v>
      </c>
      <c r="BR123" s="895"/>
      <c r="BS123" s="895"/>
      <c r="BT123" s="895"/>
      <c r="BU123" s="895"/>
      <c r="BV123" s="895">
        <v>16605966</v>
      </c>
      <c r="BW123" s="895"/>
      <c r="BX123" s="895"/>
      <c r="BY123" s="895"/>
      <c r="BZ123" s="895"/>
      <c r="CA123" s="895">
        <v>16262106</v>
      </c>
      <c r="CB123" s="895"/>
      <c r="CC123" s="895"/>
      <c r="CD123" s="895"/>
      <c r="CE123" s="895"/>
      <c r="CF123" s="786"/>
      <c r="CG123" s="787"/>
      <c r="CH123" s="787"/>
      <c r="CI123" s="787"/>
      <c r="CJ123" s="896"/>
      <c r="CK123" s="912"/>
      <c r="CL123" s="878"/>
      <c r="CM123" s="878"/>
      <c r="CN123" s="878"/>
      <c r="CO123" s="879"/>
      <c r="CP123" s="887" t="s">
        <v>408</v>
      </c>
      <c r="CQ123" s="888"/>
      <c r="CR123" s="888"/>
      <c r="CS123" s="888"/>
      <c r="CT123" s="888"/>
      <c r="CU123" s="888"/>
      <c r="CV123" s="888"/>
      <c r="CW123" s="888"/>
      <c r="CX123" s="888"/>
      <c r="CY123" s="888"/>
      <c r="CZ123" s="888"/>
      <c r="DA123" s="888"/>
      <c r="DB123" s="888"/>
      <c r="DC123" s="888"/>
      <c r="DD123" s="888"/>
      <c r="DE123" s="888"/>
      <c r="DF123" s="889"/>
      <c r="DG123" s="819">
        <v>3113</v>
      </c>
      <c r="DH123" s="820"/>
      <c r="DI123" s="820"/>
      <c r="DJ123" s="820"/>
      <c r="DK123" s="821"/>
      <c r="DL123" s="822">
        <v>3334</v>
      </c>
      <c r="DM123" s="820"/>
      <c r="DN123" s="820"/>
      <c r="DO123" s="820"/>
      <c r="DP123" s="821"/>
      <c r="DQ123" s="822">
        <v>3084</v>
      </c>
      <c r="DR123" s="820"/>
      <c r="DS123" s="820"/>
      <c r="DT123" s="820"/>
      <c r="DU123" s="821"/>
      <c r="DV123" s="861">
        <v>0.1</v>
      </c>
      <c r="DW123" s="862"/>
      <c r="DX123" s="862"/>
      <c r="DY123" s="862"/>
      <c r="DZ123" s="863"/>
    </row>
    <row r="124" spans="1:130" s="246" customFormat="1" ht="26.25" customHeight="1" thickBot="1" x14ac:dyDescent="0.2">
      <c r="A124" s="930"/>
      <c r="B124" s="931"/>
      <c r="C124" s="868" t="s">
        <v>474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276</v>
      </c>
      <c r="AB124" s="820"/>
      <c r="AC124" s="820"/>
      <c r="AD124" s="820"/>
      <c r="AE124" s="821"/>
      <c r="AF124" s="822" t="s">
        <v>422</v>
      </c>
      <c r="AG124" s="820"/>
      <c r="AH124" s="820"/>
      <c r="AI124" s="820"/>
      <c r="AJ124" s="821"/>
      <c r="AK124" s="822" t="s">
        <v>422</v>
      </c>
      <c r="AL124" s="820"/>
      <c r="AM124" s="820"/>
      <c r="AN124" s="820"/>
      <c r="AO124" s="821"/>
      <c r="AP124" s="861" t="s">
        <v>454</v>
      </c>
      <c r="AQ124" s="862"/>
      <c r="AR124" s="862"/>
      <c r="AS124" s="862"/>
      <c r="AT124" s="863"/>
      <c r="AU124" s="890" t="s">
        <v>490</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94.4</v>
      </c>
      <c r="BR124" s="885"/>
      <c r="BS124" s="885"/>
      <c r="BT124" s="885"/>
      <c r="BU124" s="885"/>
      <c r="BV124" s="885">
        <v>76.8</v>
      </c>
      <c r="BW124" s="885"/>
      <c r="BX124" s="885"/>
      <c r="BY124" s="885"/>
      <c r="BZ124" s="885"/>
      <c r="CA124" s="885">
        <v>72.599999999999994</v>
      </c>
      <c r="CB124" s="885"/>
      <c r="CC124" s="885"/>
      <c r="CD124" s="885"/>
      <c r="CE124" s="885"/>
      <c r="CF124" s="764"/>
      <c r="CG124" s="765"/>
      <c r="CH124" s="765"/>
      <c r="CI124" s="765"/>
      <c r="CJ124" s="886"/>
      <c r="CK124" s="913"/>
      <c r="CL124" s="913"/>
      <c r="CM124" s="913"/>
      <c r="CN124" s="913"/>
      <c r="CO124" s="914"/>
      <c r="CP124" s="887" t="s">
        <v>491</v>
      </c>
      <c r="CQ124" s="888"/>
      <c r="CR124" s="888"/>
      <c r="CS124" s="888"/>
      <c r="CT124" s="888"/>
      <c r="CU124" s="888"/>
      <c r="CV124" s="888"/>
      <c r="CW124" s="888"/>
      <c r="CX124" s="888"/>
      <c r="CY124" s="888"/>
      <c r="CZ124" s="888"/>
      <c r="DA124" s="888"/>
      <c r="DB124" s="888"/>
      <c r="DC124" s="888"/>
      <c r="DD124" s="888"/>
      <c r="DE124" s="888"/>
      <c r="DF124" s="889"/>
      <c r="DG124" s="802" t="s">
        <v>422</v>
      </c>
      <c r="DH124" s="803"/>
      <c r="DI124" s="803"/>
      <c r="DJ124" s="803"/>
      <c r="DK124" s="804"/>
      <c r="DL124" s="805" t="s">
        <v>422</v>
      </c>
      <c r="DM124" s="803"/>
      <c r="DN124" s="803"/>
      <c r="DO124" s="803"/>
      <c r="DP124" s="804"/>
      <c r="DQ124" s="805" t="s">
        <v>454</v>
      </c>
      <c r="DR124" s="803"/>
      <c r="DS124" s="803"/>
      <c r="DT124" s="803"/>
      <c r="DU124" s="804"/>
      <c r="DV124" s="871" t="s">
        <v>451</v>
      </c>
      <c r="DW124" s="872"/>
      <c r="DX124" s="872"/>
      <c r="DY124" s="872"/>
      <c r="DZ124" s="873"/>
    </row>
    <row r="125" spans="1:130" s="246" customFormat="1" ht="26.25" customHeight="1" x14ac:dyDescent="0.15">
      <c r="A125" s="930"/>
      <c r="B125" s="931"/>
      <c r="C125" s="868" t="s">
        <v>476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492</v>
      </c>
      <c r="AB125" s="820"/>
      <c r="AC125" s="820"/>
      <c r="AD125" s="820"/>
      <c r="AE125" s="821"/>
      <c r="AF125" s="822" t="s">
        <v>493</v>
      </c>
      <c r="AG125" s="820"/>
      <c r="AH125" s="820"/>
      <c r="AI125" s="820"/>
      <c r="AJ125" s="821"/>
      <c r="AK125" s="822" t="s">
        <v>451</v>
      </c>
      <c r="AL125" s="820"/>
      <c r="AM125" s="820"/>
      <c r="AN125" s="820"/>
      <c r="AO125" s="821"/>
      <c r="AP125" s="861" t="s">
        <v>454</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494</v>
      </c>
      <c r="CL125" s="875"/>
      <c r="CM125" s="875"/>
      <c r="CN125" s="875"/>
      <c r="CO125" s="876"/>
      <c r="CP125" s="883" t="s">
        <v>495</v>
      </c>
      <c r="CQ125" s="848"/>
      <c r="CR125" s="848"/>
      <c r="CS125" s="848"/>
      <c r="CT125" s="848"/>
      <c r="CU125" s="848"/>
      <c r="CV125" s="848"/>
      <c r="CW125" s="848"/>
      <c r="CX125" s="848"/>
      <c r="CY125" s="848"/>
      <c r="CZ125" s="848"/>
      <c r="DA125" s="848"/>
      <c r="DB125" s="848"/>
      <c r="DC125" s="848"/>
      <c r="DD125" s="848"/>
      <c r="DE125" s="848"/>
      <c r="DF125" s="849"/>
      <c r="DG125" s="884" t="s">
        <v>496</v>
      </c>
      <c r="DH125" s="865"/>
      <c r="DI125" s="865"/>
      <c r="DJ125" s="865"/>
      <c r="DK125" s="865"/>
      <c r="DL125" s="865" t="s">
        <v>454</v>
      </c>
      <c r="DM125" s="865"/>
      <c r="DN125" s="865"/>
      <c r="DO125" s="865"/>
      <c r="DP125" s="865"/>
      <c r="DQ125" s="865" t="s">
        <v>493</v>
      </c>
      <c r="DR125" s="865"/>
      <c r="DS125" s="865"/>
      <c r="DT125" s="865"/>
      <c r="DU125" s="865"/>
      <c r="DV125" s="866" t="s">
        <v>496</v>
      </c>
      <c r="DW125" s="866"/>
      <c r="DX125" s="866"/>
      <c r="DY125" s="866"/>
      <c r="DZ125" s="867"/>
    </row>
    <row r="126" spans="1:130" s="246" customFormat="1" ht="26.25" customHeight="1" thickBot="1" x14ac:dyDescent="0.2">
      <c r="A126" s="930"/>
      <c r="B126" s="931"/>
      <c r="C126" s="868" t="s">
        <v>478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v>511</v>
      </c>
      <c r="AB126" s="820"/>
      <c r="AC126" s="820"/>
      <c r="AD126" s="820"/>
      <c r="AE126" s="821"/>
      <c r="AF126" s="822">
        <v>503</v>
      </c>
      <c r="AG126" s="820"/>
      <c r="AH126" s="820"/>
      <c r="AI126" s="820"/>
      <c r="AJ126" s="821"/>
      <c r="AK126" s="822">
        <v>495</v>
      </c>
      <c r="AL126" s="820"/>
      <c r="AM126" s="820"/>
      <c r="AN126" s="820"/>
      <c r="AO126" s="821"/>
      <c r="AP126" s="861">
        <v>0</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497</v>
      </c>
      <c r="CQ126" s="790"/>
      <c r="CR126" s="790"/>
      <c r="CS126" s="790"/>
      <c r="CT126" s="790"/>
      <c r="CU126" s="790"/>
      <c r="CV126" s="790"/>
      <c r="CW126" s="790"/>
      <c r="CX126" s="790"/>
      <c r="CY126" s="790"/>
      <c r="CZ126" s="790"/>
      <c r="DA126" s="790"/>
      <c r="DB126" s="790"/>
      <c r="DC126" s="790"/>
      <c r="DD126" s="790"/>
      <c r="DE126" s="790"/>
      <c r="DF126" s="791"/>
      <c r="DG126" s="856" t="s">
        <v>488</v>
      </c>
      <c r="DH126" s="857"/>
      <c r="DI126" s="857"/>
      <c r="DJ126" s="857"/>
      <c r="DK126" s="857"/>
      <c r="DL126" s="857" t="s">
        <v>451</v>
      </c>
      <c r="DM126" s="857"/>
      <c r="DN126" s="857"/>
      <c r="DO126" s="857"/>
      <c r="DP126" s="857"/>
      <c r="DQ126" s="857" t="s">
        <v>498</v>
      </c>
      <c r="DR126" s="857"/>
      <c r="DS126" s="857"/>
      <c r="DT126" s="857"/>
      <c r="DU126" s="857"/>
      <c r="DV126" s="834" t="s">
        <v>422</v>
      </c>
      <c r="DW126" s="834"/>
      <c r="DX126" s="834"/>
      <c r="DY126" s="834"/>
      <c r="DZ126" s="835"/>
    </row>
    <row r="127" spans="1:130" s="246" customFormat="1" ht="26.25" customHeight="1" x14ac:dyDescent="0.15">
      <c r="A127" s="932"/>
      <c r="B127" s="933"/>
      <c r="C127" s="858" t="s">
        <v>499</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t="s">
        <v>496</v>
      </c>
      <c r="AB127" s="820"/>
      <c r="AC127" s="820"/>
      <c r="AD127" s="820"/>
      <c r="AE127" s="821"/>
      <c r="AF127" s="822" t="s">
        <v>454</v>
      </c>
      <c r="AG127" s="820"/>
      <c r="AH127" s="820"/>
      <c r="AI127" s="820"/>
      <c r="AJ127" s="821"/>
      <c r="AK127" s="822" t="s">
        <v>454</v>
      </c>
      <c r="AL127" s="820"/>
      <c r="AM127" s="820"/>
      <c r="AN127" s="820"/>
      <c r="AO127" s="821"/>
      <c r="AP127" s="861" t="s">
        <v>422</v>
      </c>
      <c r="AQ127" s="862"/>
      <c r="AR127" s="862"/>
      <c r="AS127" s="862"/>
      <c r="AT127" s="863"/>
      <c r="AU127" s="282"/>
      <c r="AV127" s="282"/>
      <c r="AW127" s="282"/>
      <c r="AX127" s="864" t="s">
        <v>500</v>
      </c>
      <c r="AY127" s="852"/>
      <c r="AZ127" s="852"/>
      <c r="BA127" s="852"/>
      <c r="BB127" s="852"/>
      <c r="BC127" s="852"/>
      <c r="BD127" s="852"/>
      <c r="BE127" s="853"/>
      <c r="BF127" s="851" t="s">
        <v>501</v>
      </c>
      <c r="BG127" s="852"/>
      <c r="BH127" s="852"/>
      <c r="BI127" s="852"/>
      <c r="BJ127" s="852"/>
      <c r="BK127" s="852"/>
      <c r="BL127" s="853"/>
      <c r="BM127" s="851" t="s">
        <v>502</v>
      </c>
      <c r="BN127" s="852"/>
      <c r="BO127" s="852"/>
      <c r="BP127" s="852"/>
      <c r="BQ127" s="852"/>
      <c r="BR127" s="852"/>
      <c r="BS127" s="853"/>
      <c r="BT127" s="851" t="s">
        <v>503</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504</v>
      </c>
      <c r="CQ127" s="790"/>
      <c r="CR127" s="790"/>
      <c r="CS127" s="790"/>
      <c r="CT127" s="790"/>
      <c r="CU127" s="790"/>
      <c r="CV127" s="790"/>
      <c r="CW127" s="790"/>
      <c r="CX127" s="790"/>
      <c r="CY127" s="790"/>
      <c r="CZ127" s="790"/>
      <c r="DA127" s="790"/>
      <c r="DB127" s="790"/>
      <c r="DC127" s="790"/>
      <c r="DD127" s="790"/>
      <c r="DE127" s="790"/>
      <c r="DF127" s="791"/>
      <c r="DG127" s="856" t="s">
        <v>422</v>
      </c>
      <c r="DH127" s="857"/>
      <c r="DI127" s="857"/>
      <c r="DJ127" s="857"/>
      <c r="DK127" s="857"/>
      <c r="DL127" s="857" t="s">
        <v>492</v>
      </c>
      <c r="DM127" s="857"/>
      <c r="DN127" s="857"/>
      <c r="DO127" s="857"/>
      <c r="DP127" s="857"/>
      <c r="DQ127" s="857" t="s">
        <v>451</v>
      </c>
      <c r="DR127" s="857"/>
      <c r="DS127" s="857"/>
      <c r="DT127" s="857"/>
      <c r="DU127" s="857"/>
      <c r="DV127" s="834" t="s">
        <v>451</v>
      </c>
      <c r="DW127" s="834"/>
      <c r="DX127" s="834"/>
      <c r="DY127" s="834"/>
      <c r="DZ127" s="835"/>
    </row>
    <row r="128" spans="1:130" s="246" customFormat="1" ht="26.25" customHeight="1" thickBot="1" x14ac:dyDescent="0.2">
      <c r="A128" s="836" t="s">
        <v>505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506</v>
      </c>
      <c r="X128" s="838"/>
      <c r="Y128" s="838"/>
      <c r="Z128" s="839"/>
      <c r="AA128" s="840">
        <v>80136</v>
      </c>
      <c r="AB128" s="841"/>
      <c r="AC128" s="841"/>
      <c r="AD128" s="841"/>
      <c r="AE128" s="842"/>
      <c r="AF128" s="843">
        <v>65862</v>
      </c>
      <c r="AG128" s="841"/>
      <c r="AH128" s="841"/>
      <c r="AI128" s="841"/>
      <c r="AJ128" s="842"/>
      <c r="AK128" s="843">
        <v>58333</v>
      </c>
      <c r="AL128" s="841"/>
      <c r="AM128" s="841"/>
      <c r="AN128" s="841"/>
      <c r="AO128" s="842"/>
      <c r="AP128" s="844"/>
      <c r="AQ128" s="845"/>
      <c r="AR128" s="845"/>
      <c r="AS128" s="845"/>
      <c r="AT128" s="846"/>
      <c r="AU128" s="282"/>
      <c r="AV128" s="282"/>
      <c r="AW128" s="282"/>
      <c r="AX128" s="847" t="s">
        <v>507</v>
      </c>
      <c r="AY128" s="848"/>
      <c r="AZ128" s="848"/>
      <c r="BA128" s="848"/>
      <c r="BB128" s="848"/>
      <c r="BC128" s="848"/>
      <c r="BD128" s="848"/>
      <c r="BE128" s="849"/>
      <c r="BF128" s="826" t="s">
        <v>422</v>
      </c>
      <c r="BG128" s="827"/>
      <c r="BH128" s="827"/>
      <c r="BI128" s="827"/>
      <c r="BJ128" s="827"/>
      <c r="BK128" s="827"/>
      <c r="BL128" s="850"/>
      <c r="BM128" s="826">
        <v>14.35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508</v>
      </c>
      <c r="CQ128" s="768"/>
      <c r="CR128" s="768"/>
      <c r="CS128" s="768"/>
      <c r="CT128" s="768"/>
      <c r="CU128" s="768"/>
      <c r="CV128" s="768"/>
      <c r="CW128" s="768"/>
      <c r="CX128" s="768"/>
      <c r="CY128" s="768"/>
      <c r="CZ128" s="768"/>
      <c r="DA128" s="768"/>
      <c r="DB128" s="768"/>
      <c r="DC128" s="768"/>
      <c r="DD128" s="768"/>
      <c r="DE128" s="768"/>
      <c r="DF128" s="769"/>
      <c r="DG128" s="830" t="s">
        <v>451</v>
      </c>
      <c r="DH128" s="831"/>
      <c r="DI128" s="831"/>
      <c r="DJ128" s="831"/>
      <c r="DK128" s="831"/>
      <c r="DL128" s="831" t="s">
        <v>488</v>
      </c>
      <c r="DM128" s="831"/>
      <c r="DN128" s="831"/>
      <c r="DO128" s="831"/>
      <c r="DP128" s="831"/>
      <c r="DQ128" s="831" t="s">
        <v>454</v>
      </c>
      <c r="DR128" s="831"/>
      <c r="DS128" s="831"/>
      <c r="DT128" s="831"/>
      <c r="DU128" s="831"/>
      <c r="DV128" s="832" t="s">
        <v>396</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509</v>
      </c>
      <c r="X129" s="817"/>
      <c r="Y129" s="817"/>
      <c r="Z129" s="818"/>
      <c r="AA129" s="819">
        <v>6401465</v>
      </c>
      <c r="AB129" s="820"/>
      <c r="AC129" s="820"/>
      <c r="AD129" s="820"/>
      <c r="AE129" s="821"/>
      <c r="AF129" s="822">
        <v>6272466</v>
      </c>
      <c r="AG129" s="820"/>
      <c r="AH129" s="820"/>
      <c r="AI129" s="820"/>
      <c r="AJ129" s="821"/>
      <c r="AK129" s="822">
        <v>6200758</v>
      </c>
      <c r="AL129" s="820"/>
      <c r="AM129" s="820"/>
      <c r="AN129" s="820"/>
      <c r="AO129" s="821"/>
      <c r="AP129" s="823"/>
      <c r="AQ129" s="824"/>
      <c r="AR129" s="824"/>
      <c r="AS129" s="824"/>
      <c r="AT129" s="825"/>
      <c r="AU129" s="284"/>
      <c r="AV129" s="284"/>
      <c r="AW129" s="284"/>
      <c r="AX129" s="789" t="s">
        <v>510</v>
      </c>
      <c r="AY129" s="790"/>
      <c r="AZ129" s="790"/>
      <c r="BA129" s="790"/>
      <c r="BB129" s="790"/>
      <c r="BC129" s="790"/>
      <c r="BD129" s="790"/>
      <c r="BE129" s="791"/>
      <c r="BF129" s="809" t="s">
        <v>451</v>
      </c>
      <c r="BG129" s="810"/>
      <c r="BH129" s="810"/>
      <c r="BI129" s="810"/>
      <c r="BJ129" s="810"/>
      <c r="BK129" s="810"/>
      <c r="BL129" s="811"/>
      <c r="BM129" s="809">
        <v>19.350000000000001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511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512</v>
      </c>
      <c r="X130" s="817"/>
      <c r="Y130" s="817"/>
      <c r="Z130" s="818"/>
      <c r="AA130" s="819">
        <v>1357806</v>
      </c>
      <c r="AB130" s="820"/>
      <c r="AC130" s="820"/>
      <c r="AD130" s="820"/>
      <c r="AE130" s="821"/>
      <c r="AF130" s="822">
        <v>1375218</v>
      </c>
      <c r="AG130" s="820"/>
      <c r="AH130" s="820"/>
      <c r="AI130" s="820"/>
      <c r="AJ130" s="821"/>
      <c r="AK130" s="822">
        <v>1320860</v>
      </c>
      <c r="AL130" s="820"/>
      <c r="AM130" s="820"/>
      <c r="AN130" s="820"/>
      <c r="AO130" s="821"/>
      <c r="AP130" s="823"/>
      <c r="AQ130" s="824"/>
      <c r="AR130" s="824"/>
      <c r="AS130" s="824"/>
      <c r="AT130" s="825"/>
      <c r="AU130" s="284"/>
      <c r="AV130" s="284"/>
      <c r="AW130" s="284"/>
      <c r="AX130" s="789" t="s">
        <v>513</v>
      </c>
      <c r="AY130" s="790"/>
      <c r="AZ130" s="790"/>
      <c r="BA130" s="790"/>
      <c r="BB130" s="790"/>
      <c r="BC130" s="790"/>
      <c r="BD130" s="790"/>
      <c r="BE130" s="791"/>
      <c r="BF130" s="792">
        <v>10.199999999999999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514</v>
      </c>
      <c r="X131" s="800"/>
      <c r="Y131" s="800"/>
      <c r="Z131" s="801"/>
      <c r="AA131" s="802">
        <v>5043659</v>
      </c>
      <c r="AB131" s="803"/>
      <c r="AC131" s="803"/>
      <c r="AD131" s="803"/>
      <c r="AE131" s="804"/>
      <c r="AF131" s="805">
        <v>4897248</v>
      </c>
      <c r="AG131" s="803"/>
      <c r="AH131" s="803"/>
      <c r="AI131" s="803"/>
      <c r="AJ131" s="804"/>
      <c r="AK131" s="805">
        <v>4879898</v>
      </c>
      <c r="AL131" s="803"/>
      <c r="AM131" s="803"/>
      <c r="AN131" s="803"/>
      <c r="AO131" s="804"/>
      <c r="AP131" s="806"/>
      <c r="AQ131" s="807"/>
      <c r="AR131" s="807"/>
      <c r="AS131" s="807"/>
      <c r="AT131" s="808"/>
      <c r="AU131" s="284"/>
      <c r="AV131" s="284"/>
      <c r="AW131" s="284"/>
      <c r="AX131" s="767" t="s">
        <v>515</v>
      </c>
      <c r="AY131" s="768"/>
      <c r="AZ131" s="768"/>
      <c r="BA131" s="768"/>
      <c r="BB131" s="768"/>
      <c r="BC131" s="768"/>
      <c r="BD131" s="768"/>
      <c r="BE131" s="769"/>
      <c r="BF131" s="770">
        <v>72.599999999999994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517</v>
      </c>
      <c r="W132" s="780"/>
      <c r="X132" s="780"/>
      <c r="Y132" s="780"/>
      <c r="Z132" s="781"/>
      <c r="AA132" s="782">
        <v>10.204000710000001</v>
      </c>
      <c r="AB132" s="783"/>
      <c r="AC132" s="783"/>
      <c r="AD132" s="783"/>
      <c r="AE132" s="784"/>
      <c r="AF132" s="785">
        <v>10.09552712</v>
      </c>
      <c r="AG132" s="783"/>
      <c r="AH132" s="783"/>
      <c r="AI132" s="783"/>
      <c r="AJ132" s="784"/>
      <c r="AK132" s="785">
        <v>10.58936068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518</v>
      </c>
      <c r="W133" s="759"/>
      <c r="X133" s="759"/>
      <c r="Y133" s="759"/>
      <c r="Z133" s="760"/>
      <c r="AA133" s="761">
        <v>11.8</v>
      </c>
      <c r="AB133" s="762"/>
      <c r="AC133" s="762"/>
      <c r="AD133" s="762"/>
      <c r="AE133" s="763"/>
      <c r="AF133" s="761">
        <v>10.8</v>
      </c>
      <c r="AG133" s="762"/>
      <c r="AH133" s="762"/>
      <c r="AI133" s="762"/>
      <c r="AJ133" s="763"/>
      <c r="AK133" s="761">
        <v>10.199999999999999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Xp5X988sMNFpXKFubDNp7hvQz6dFq3rgbBnEiI+49HkHYee3L1sm5aEWi0pGUxvOMoh00z82eDW3aVznMeS1w==" saltValue="jFNMlpTI2foSObeE3r3/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gVFAw73HXV2//vvRtrOEnAsGDQ90JVeZtBKQFq/oDnOuu1HvHUhTackJ+p4NZ2aa/bnkg/gTF0ZIkrySiRO/A==" saltValue="RqnRJ8eL8eKdBC8CpXD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PGCa3OHDycXezmwAjtHexdUZwwl2Ai3YXOq0RaMwGTtgjtBNG3yS8Tih3CtExZwRvuXYCDe6smEiCZfZjBHw==" saltValue="BkMmYkDlY7t7yUVaCLsD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527</v>
      </c>
      <c r="AL9" s="1186"/>
      <c r="AM9" s="1186"/>
      <c r="AN9" s="1187"/>
      <c r="AO9" s="312">
        <v>1331325</v>
      </c>
      <c r="AP9" s="312">
        <v>91268</v>
      </c>
      <c r="AQ9" s="313">
        <v>87631</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528</v>
      </c>
      <c r="AL10" s="1186"/>
      <c r="AM10" s="1186"/>
      <c r="AN10" s="1187"/>
      <c r="AO10" s="315">
        <v>265067</v>
      </c>
      <c r="AP10" s="315">
        <v>18171</v>
      </c>
      <c r="AQ10" s="316">
        <v>8917</v>
      </c>
      <c r="AR10" s="317">
        <v>103.8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529</v>
      </c>
      <c r="AL11" s="1186"/>
      <c r="AM11" s="1186"/>
      <c r="AN11" s="1187"/>
      <c r="AO11" s="315">
        <v>290357</v>
      </c>
      <c r="AP11" s="315">
        <v>19905</v>
      </c>
      <c r="AQ11" s="316">
        <v>14700</v>
      </c>
      <c r="AR11" s="317">
        <v>35.4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530</v>
      </c>
      <c r="AL12" s="1186"/>
      <c r="AM12" s="1186"/>
      <c r="AN12" s="1187"/>
      <c r="AO12" s="315">
        <v>20800</v>
      </c>
      <c r="AP12" s="315">
        <v>1426</v>
      </c>
      <c r="AQ12" s="316">
        <v>667</v>
      </c>
      <c r="AR12" s="317">
        <v>113.8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531</v>
      </c>
      <c r="AL13" s="1186"/>
      <c r="AM13" s="1186"/>
      <c r="AN13" s="1187"/>
      <c r="AO13" s="315" t="s">
        <v>532</v>
      </c>
      <c r="AP13" s="315" t="s">
        <v>532</v>
      </c>
      <c r="AQ13" s="316" t="s">
        <v>532</v>
      </c>
      <c r="AR13" s="317" t="s">
        <v>532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533</v>
      </c>
      <c r="AL14" s="1186"/>
      <c r="AM14" s="1186"/>
      <c r="AN14" s="1187"/>
      <c r="AO14" s="315" t="s">
        <v>532</v>
      </c>
      <c r="AP14" s="315" t="s">
        <v>532</v>
      </c>
      <c r="AQ14" s="316">
        <v>4134</v>
      </c>
      <c r="AR14" s="317" t="s">
        <v>532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534</v>
      </c>
      <c r="AL15" s="1186"/>
      <c r="AM15" s="1186"/>
      <c r="AN15" s="1187"/>
      <c r="AO15" s="315">
        <v>80523</v>
      </c>
      <c r="AP15" s="315">
        <v>5520</v>
      </c>
      <c r="AQ15" s="316">
        <v>2222</v>
      </c>
      <c r="AR15" s="317">
        <v>148.4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535</v>
      </c>
      <c r="AL16" s="1189"/>
      <c r="AM16" s="1189"/>
      <c r="AN16" s="1190"/>
      <c r="AO16" s="315">
        <v>-157671</v>
      </c>
      <c r="AP16" s="315">
        <v>-10809</v>
      </c>
      <c r="AQ16" s="316">
        <v>-8178</v>
      </c>
      <c r="AR16" s="317">
        <v>32.200000000000003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190</v>
      </c>
      <c r="AL17" s="1189"/>
      <c r="AM17" s="1189"/>
      <c r="AN17" s="1190"/>
      <c r="AO17" s="315">
        <v>1830401</v>
      </c>
      <c r="AP17" s="315">
        <v>125482</v>
      </c>
      <c r="AQ17" s="316">
        <v>110093</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540</v>
      </c>
      <c r="AL21" s="1192"/>
      <c r="AM21" s="1192"/>
      <c r="AN21" s="1193"/>
      <c r="AO21" s="327">
        <v>10.210000000000001</v>
      </c>
      <c r="AP21" s="328">
        <v>10.38</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541</v>
      </c>
      <c r="AL22" s="1192"/>
      <c r="AM22" s="1192"/>
      <c r="AN22" s="1193"/>
      <c r="AO22" s="332">
        <v>95.8</v>
      </c>
      <c r="AP22" s="333">
        <v>96.6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545</v>
      </c>
      <c r="AL32" s="1170"/>
      <c r="AM32" s="1170"/>
      <c r="AN32" s="1171"/>
      <c r="AO32" s="342">
        <v>1389364</v>
      </c>
      <c r="AP32" s="342">
        <v>95247</v>
      </c>
      <c r="AQ32" s="343">
        <v>55141</v>
      </c>
      <c r="AR32" s="344">
        <v>72.7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546</v>
      </c>
      <c r="AL33" s="1170"/>
      <c r="AM33" s="1170"/>
      <c r="AN33" s="1171"/>
      <c r="AO33" s="342" t="s">
        <v>532</v>
      </c>
      <c r="AP33" s="342" t="s">
        <v>532</v>
      </c>
      <c r="AQ33" s="343" t="s">
        <v>532</v>
      </c>
      <c r="AR33" s="344" t="s">
        <v>532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547</v>
      </c>
      <c r="AL34" s="1170"/>
      <c r="AM34" s="1170"/>
      <c r="AN34" s="1171"/>
      <c r="AO34" s="342" t="s">
        <v>532</v>
      </c>
      <c r="AP34" s="342" t="s">
        <v>532</v>
      </c>
      <c r="AQ34" s="343">
        <v>3</v>
      </c>
      <c r="AR34" s="344" t="s">
        <v>532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548</v>
      </c>
      <c r="AL35" s="1170"/>
      <c r="AM35" s="1170"/>
      <c r="AN35" s="1171"/>
      <c r="AO35" s="342">
        <v>505501</v>
      </c>
      <c r="AP35" s="342">
        <v>34654</v>
      </c>
      <c r="AQ35" s="343">
        <v>21916</v>
      </c>
      <c r="AR35" s="344">
        <v>58.1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549</v>
      </c>
      <c r="AL36" s="1170"/>
      <c r="AM36" s="1170"/>
      <c r="AN36" s="1171"/>
      <c r="AO36" s="342">
        <v>473</v>
      </c>
      <c r="AP36" s="342">
        <v>32</v>
      </c>
      <c r="AQ36" s="343">
        <v>3784</v>
      </c>
      <c r="AR36" s="344">
        <v>-99.2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550</v>
      </c>
      <c r="AL37" s="1170"/>
      <c r="AM37" s="1170"/>
      <c r="AN37" s="1171"/>
      <c r="AO37" s="342">
        <v>495</v>
      </c>
      <c r="AP37" s="342">
        <v>34</v>
      </c>
      <c r="AQ37" s="343">
        <v>1115</v>
      </c>
      <c r="AR37" s="344">
        <v>-97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551</v>
      </c>
      <c r="AL38" s="1173"/>
      <c r="AM38" s="1173"/>
      <c r="AN38" s="1174"/>
      <c r="AO38" s="345">
        <v>110</v>
      </c>
      <c r="AP38" s="345">
        <v>8</v>
      </c>
      <c r="AQ38" s="346">
        <v>2</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552</v>
      </c>
      <c r="AL39" s="1173"/>
      <c r="AM39" s="1173"/>
      <c r="AN39" s="1174"/>
      <c r="AO39" s="342">
        <v>-58333</v>
      </c>
      <c r="AP39" s="342">
        <v>-3999</v>
      </c>
      <c r="AQ39" s="343">
        <v>-1435</v>
      </c>
      <c r="AR39" s="344">
        <v>178.7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553</v>
      </c>
      <c r="AL40" s="1170"/>
      <c r="AM40" s="1170"/>
      <c r="AN40" s="1171"/>
      <c r="AO40" s="342">
        <v>-1320860</v>
      </c>
      <c r="AP40" s="342">
        <v>-90550</v>
      </c>
      <c r="AQ40" s="343">
        <v>-54229</v>
      </c>
      <c r="AR40" s="344">
        <v>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305</v>
      </c>
      <c r="AL41" s="1176"/>
      <c r="AM41" s="1176"/>
      <c r="AN41" s="1177"/>
      <c r="AO41" s="342">
        <v>516750</v>
      </c>
      <c r="AP41" s="342">
        <v>35425</v>
      </c>
      <c r="AQ41" s="343">
        <v>26298</v>
      </c>
      <c r="AR41" s="344">
        <v>34.700000000000003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522</v>
      </c>
      <c r="AN49" s="1180" t="s">
        <v>557</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1087053</v>
      </c>
      <c r="AN51" s="364">
        <v>68945</v>
      </c>
      <c r="AO51" s="365">
        <v>-39.9</v>
      </c>
      <c r="AP51" s="366">
        <v>85205</v>
      </c>
      <c r="AQ51" s="367">
        <v>14.5</v>
      </c>
      <c r="AR51" s="368">
        <v>-54.4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558576</v>
      </c>
      <c r="AN52" s="372">
        <v>35427</v>
      </c>
      <c r="AO52" s="373">
        <v>15.1</v>
      </c>
      <c r="AP52" s="374">
        <v>38847</v>
      </c>
      <c r="AQ52" s="375">
        <v>13.7</v>
      </c>
      <c r="AR52" s="376">
        <v>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970890</v>
      </c>
      <c r="AN53" s="364">
        <v>62837</v>
      </c>
      <c r="AO53" s="365">
        <v>-8.9</v>
      </c>
      <c r="AP53" s="366">
        <v>75972</v>
      </c>
      <c r="AQ53" s="367">
        <v>-10.8</v>
      </c>
      <c r="AR53" s="368">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644679</v>
      </c>
      <c r="AN54" s="372">
        <v>41724</v>
      </c>
      <c r="AO54" s="373">
        <v>17.8</v>
      </c>
      <c r="AP54" s="374">
        <v>40712</v>
      </c>
      <c r="AQ54" s="375">
        <v>4.8</v>
      </c>
      <c r="AR54" s="376">
        <v>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940859</v>
      </c>
      <c r="AN55" s="364">
        <v>62005</v>
      </c>
      <c r="AO55" s="365">
        <v>-1.3</v>
      </c>
      <c r="AP55" s="366">
        <v>78903</v>
      </c>
      <c r="AQ55" s="367">
        <v>3.9</v>
      </c>
      <c r="AR55" s="368">
        <v>-5.2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780886</v>
      </c>
      <c r="AN56" s="372">
        <v>51462</v>
      </c>
      <c r="AO56" s="373">
        <v>23.3</v>
      </c>
      <c r="AP56" s="374">
        <v>49201</v>
      </c>
      <c r="AQ56" s="375">
        <v>20.9</v>
      </c>
      <c r="AR56" s="376">
        <v>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1467904</v>
      </c>
      <c r="AN57" s="364">
        <v>98742</v>
      </c>
      <c r="AO57" s="365">
        <v>59.2</v>
      </c>
      <c r="AP57" s="366">
        <v>82993</v>
      </c>
      <c r="AQ57" s="367">
        <v>5.2</v>
      </c>
      <c r="AR57" s="368">
        <v>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1131016</v>
      </c>
      <c r="AN58" s="372">
        <v>76081</v>
      </c>
      <c r="AO58" s="373">
        <v>47.8</v>
      </c>
      <c r="AP58" s="374">
        <v>46787</v>
      </c>
      <c r="AQ58" s="375">
        <v>-4.9000000000000004</v>
      </c>
      <c r="AR58" s="376">
        <v>52.7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967813</v>
      </c>
      <c r="AN59" s="364">
        <v>66348</v>
      </c>
      <c r="AO59" s="365">
        <v>-32.799999999999997</v>
      </c>
      <c r="AP59" s="366">
        <v>108252</v>
      </c>
      <c r="AQ59" s="367">
        <v>30.4</v>
      </c>
      <c r="AR59" s="368">
        <v>-63.2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658922</v>
      </c>
      <c r="AN60" s="372">
        <v>45172</v>
      </c>
      <c r="AO60" s="373">
        <v>-40.6</v>
      </c>
      <c r="AP60" s="374">
        <v>50321</v>
      </c>
      <c r="AQ60" s="375">
        <v>7.6</v>
      </c>
      <c r="AR60" s="376">
        <v>-48.2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1086904</v>
      </c>
      <c r="AN61" s="379">
        <v>71775</v>
      </c>
      <c r="AO61" s="380">
        <v>-4.7</v>
      </c>
      <c r="AP61" s="381">
        <v>86265</v>
      </c>
      <c r="AQ61" s="382">
        <v>8.6</v>
      </c>
      <c r="AR61" s="368">
        <v>-13.3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754816</v>
      </c>
      <c r="AN62" s="372">
        <v>49973</v>
      </c>
      <c r="AO62" s="373">
        <v>12.7</v>
      </c>
      <c r="AP62" s="374">
        <v>45174</v>
      </c>
      <c r="AQ62" s="375">
        <v>8.4</v>
      </c>
      <c r="AR62" s="376">
        <v>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b9eGEedFtjn5i0q6c0bU2bDjU1YGGgWgPiObIMpP16lz07lOBRzEWcugL4PfOhN/ictfXrJlRwp4G10D1JpeQ==" saltValue="B/aRWVZzwdTz30L0G7a4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MOxFT0FAab/94iNpwNDJwzOPZC+Y1mrfrQ+KVsr8I3FEjeHFf7OMnOOCnIBbmtbboz3aNzVjVlj4hfzbB84Q==" saltValue="uRg5K4hE/al13iH0Ec5l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nzUW/RPiz9c1XT4qYyqWoSmLCmSHWkzMOw+P6tR4rHSlVNc61oHg4CJZ3XL6DK1enc4c+qPj1To07jK5+ZCog==" saltValue="91eeemY7EAmp567Lod1T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4" t="s">
        <v>3</v>
      </c>
      <c r="D47" s="1194"/>
      <c r="E47" s="1195"/>
      <c r="F47" s="11">
        <v>34.119999999999997</v>
      </c>
      <c r="G47" s="12">
        <v>34.369999999999997</v>
      </c>
      <c r="H47" s="12">
        <v>33.1</v>
      </c>
      <c r="I47" s="12">
        <v>35.36</v>
      </c>
      <c r="J47" s="13">
        <v>32.700000000000003</v>
      </c>
    </row>
    <row r="48" spans="2:10" ht="57.75" customHeight="1" x14ac:dyDescent="0.15">
      <c r="B48" s="14"/>
      <c r="C48" s="1196" t="s">
        <v>4</v>
      </c>
      <c r="D48" s="1196"/>
      <c r="E48" s="1197"/>
      <c r="F48" s="15">
        <v>0.52</v>
      </c>
      <c r="G48" s="16">
        <v>6.57</v>
      </c>
      <c r="H48" s="16">
        <v>8.07</v>
      </c>
      <c r="I48" s="16">
        <v>0.39</v>
      </c>
      <c r="J48" s="17">
        <v>4.3899999999999997</v>
      </c>
    </row>
    <row r="49" spans="2:10" ht="57.75" customHeight="1" thickBot="1" x14ac:dyDescent="0.2">
      <c r="B49" s="18"/>
      <c r="C49" s="1198" t="s">
        <v>5</v>
      </c>
      <c r="D49" s="1198"/>
      <c r="E49" s="1199"/>
      <c r="F49" s="19" t="s">
        <v>578</v>
      </c>
      <c r="G49" s="20">
        <v>6.1</v>
      </c>
      <c r="H49" s="20" t="s">
        <v>579</v>
      </c>
      <c r="I49" s="20" t="s">
        <v>580</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ktuCajSyxcTD3iCTOnikQBNg6qjPe4ZvcN7SZKj3phAJic2ZSA0xtOkOlS+cJwr7ZAH5t++R59R9tFonyQdWA==" saltValue="tUZX09nifHdubHAphogh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2020-02-10T04:55:54Z</dcterms:created>
  <dcterms:modified xsi:type="dcterms:W3CDTF">2020-09-24T07:16:21Z</dcterms:modified>
  <cp:category/>
</cp:coreProperties>
</file>