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V:\財政係\26 財政状況資料集\令和２年度\08 ２回目依頼\04 県HPアップロード\01 データ\"/>
    </mc:Choice>
  </mc:AlternateContent>
  <xr:revisionPtr revIDLastSave="0" documentId="13_ncr:1_{8C1125F8-6D2A-47BD-AA39-0D65BF133656}" xr6:coauthVersionLast="36" xr6:coauthVersionMax="36" xr10:uidLastSave="{00000000-0000-0000-0000-000000000000}"/>
  <bookViews>
    <workbookView xWindow="0" yWindow="0" windowWidth="19200" windowHeight="11460" tabRatio="771"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7"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U37" i="10"/>
  <c r="C37" i="10"/>
  <c r="BE36" i="10"/>
  <c r="C36" i="10"/>
  <c r="BE35" i="10"/>
  <c r="BE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AM36" i="10" s="1"/>
  <c r="AM37" i="10" s="1"/>
  <c r="BW34" i="10" s="1"/>
  <c r="BW35" i="10" l="1"/>
  <c r="BW36" i="10" s="1"/>
  <c r="BW37" i="10" s="1"/>
  <c r="BW38" i="10" s="1"/>
  <c r="BW39" i="10" s="1"/>
  <c r="BW40" i="10" s="1"/>
  <c r="BW41" i="10" s="1"/>
  <c r="BW42" i="10" s="1"/>
  <c r="BW43" i="10" s="1"/>
  <c r="CO34" i="10" l="1"/>
  <c r="CO35" i="10" s="1"/>
  <c r="CO36" i="10" s="1"/>
  <c r="CO37" i="10" s="1"/>
  <c r="CO38" i="10" s="1"/>
</calcChain>
</file>

<file path=xl/sharedStrings.xml><?xml version="1.0" encoding="utf-8"?>
<sst xmlns="http://schemas.openxmlformats.org/spreadsheetml/2006/main" count="1134" uniqueCount="637">
  <si>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</si>
  <si>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</si>
  <si>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</si>
  <si>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</si>
  <si>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</si>
  <si>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</si>
  <si>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</si>
  <si>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</si>
  <si>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</si>
  <si>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</si>
  <si>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</si>
  <si>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</si>
  <si>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</si>
  <si>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</si>
  <si>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</si>
  <si>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</si>
  <si>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</si>
  <si>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</si>
  <si>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</si>
  <si>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</si>
  <si>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</si>
  <si>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</si>
  <si>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</si>
  <si>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</si>
  <si>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</si>
  <si>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</si>
  <si>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</si>
  <si>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</si>
  <si>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</si>
  <si>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</si>
  <si>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</si>
  <si>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</si>
  <si>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</si>
  <si>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</si>
  <si>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</si>
  <si>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</si>
  <si>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</si>
  <si>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</si>
  <si>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</si>
  <si>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</si>
  <si>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</si>
  <si>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</si>
  <si>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</si>
  <si>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</si>
  <si>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</si>
  <si>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</si>
  <si>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</si>
  <si>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</si>
  <si>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</si>
  <si>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</si>
  <si>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</si>
  <si>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</si>
  <si>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</si>
  <si>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</si>
  <si>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</si>
  <si>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</si>
  <si>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</si>
  <si>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</si>
  <si>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</si>
  <si>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</si>
  <si>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</si>
  <si>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</si>
  <si>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</si>
  <si>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</si>
  <si>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</si>
  <si>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</si>
  <si>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</si>
  <si>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</si>
  <si>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</si>
  <si>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</si>
  <si>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</si>
  <si>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</si>
  <si>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</si>
  <si>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</si>
  <si>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</si>
  <si>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</si>
  <si>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</si>
  <si>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</si>
  <si>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</si>
  <si>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</si>
  <si>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</si>
  <si>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</si>
  <si>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</si>
  <si>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</si>
  <si>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</si>
  <si>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</si>
  <si>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</si>
  <si>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</si>
  <si>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</si>
  <si>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</si>
  <si>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</si>
  <si>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</si>
  <si>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</si>
  <si>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</si>
  <si>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</si>
  <si>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</si>
  <si>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</si>
  <si>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</si>
  <si>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洲本市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</si>
  <si>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</si>
  <si>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</si>
  <si>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</si>
  <si>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</si>
  <si>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</si>
  <si>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</si>
  <si>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</si>
  <si>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</si>
  <si>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</si>
  <si>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</si>
  <si>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</si>
  <si>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</si>
  <si>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</si>
  <si>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</si>
  <si>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</si>
  <si>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</si>
  <si>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</si>
  <si>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</si>
  <si>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</si>
  <si>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</si>
  <si>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</si>
  <si>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</si>
  <si>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</si>
  <si>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</si>
  <si>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</si>
  <si>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</si>
  <si>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</si>
  <si>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</si>
  <si>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</si>
  <si>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</si>
  <si>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</si>
  <si>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</si>
  <si>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</si>
  <si>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</si>
  <si>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</si>
  <si>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</si>
  <si>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</si>
  <si>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</si>
  <si>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</si>
  <si>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</si>
  <si>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</si>
  <si>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</si>
  <si>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</si>
  <si>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</si>
  <si>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</si>
  <si>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</si>
  <si>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</si>
  <si>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</si>
  <si>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</si>
  <si>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</si>
  <si>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</si>
  <si>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</si>
  <si>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</si>
  <si>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</si>
  <si>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</si>
  <si>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</si>
  <si>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</si>
  <si>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</si>
  <si>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</si>
  <si>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</si>
  <si>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</si>
  <si>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</si>
  <si>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</si>
  <si>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</si>
  <si>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</si>
  <si>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</si>
  <si>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</si>
  <si>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</si>
  <si>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</si>
  <si>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</si>
  <si>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</si>
  <si>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</si>
  <si>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</si>
  <si>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</si>
  <si>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</si>
  <si>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</si>
  <si>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</si>
  <si>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</si>
  <si>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</si>
  <si>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</si>
  <si>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</si>
  <si>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</si>
  <si>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</si>
  <si>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</si>
  <si>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</si>
  <si>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</si>
  <si>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</si>
  <si>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</si>
  <si>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</si>
  <si>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</si>
  <si>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</si>
  <si>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</si>
  <si>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</si>
  <si>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</si>
  <si>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</si>
  <si>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</si>
  <si>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</si>
  <si>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</si>
  <si>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</si>
  <si>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</si>
  <si>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</si>
  <si>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</si>
  <si>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</si>
  <si>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</si>
  <si>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</si>
  <si>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</si>
  <si>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</si>
  <si>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</si>
  <si>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</si>
  <si>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</si>
  <si>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</si>
  <si>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</si>
  <si>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</si>
  <si>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兵庫県洲本市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</si>
  <si>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</si>
  <si>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</si>
  <si>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</si>
  <si>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</si>
  <si>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</si>
  <si>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</si>
  <si>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</si>
  <si>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</si>
  <si>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</si>
  <si>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</si>
  <si>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</si>
  <si>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</si>
  <si>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</si>
  <si>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</si>
  <si>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</si>
  <si>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</si>
  <si>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</si>
  <si>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</si>
  <si>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</si>
  <si>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</si>
  <si>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</si>
  <si>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</si>
  <si>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</si>
  <si>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</si>
  <si>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</si>
  <si>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</si>
  <si>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</si>
  <si>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</si>
  <si>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</si>
  <si>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</si>
  <si>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</si>
  <si>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</si>
  <si>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</si>
  <si>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</si>
  <si>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</si>
  <si>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</si>
  <si>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</si>
  <si>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</si>
  <si>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</si>
  <si>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</si>
  <si>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</si>
  <si>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</si>
  <si>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</si>
  <si>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</si>
  <si>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</si>
  <si>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</si>
  <si>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</si>
  <si>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</si>
  <si>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</si>
  <si>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</si>
  <si>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</si>
  <si>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</si>
  <si>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</si>
  <si>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</si>
  <si>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</si>
  <si>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</si>
  <si>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</si>
  <si>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</si>
  <si>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</si>
  <si>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</si>
  <si>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</si>
  <si>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</si>
  <si>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</si>
  <si>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</si>
  <si>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</si>
  <si>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</si>
  <si>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</si>
  <si>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</si>
  <si>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</si>
  <si>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</si>
  <si>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</si>
  <si>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</si>
  <si>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</si>
  <si>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</si>
  <si>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</si>
  <si>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</si>
  <si>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</si>
  <si>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</si>
  <si>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</si>
  <si>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</si>
  <si>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</si>
  <si>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</si>
  <si>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</si>
  <si>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</si>
  <si>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</si>
  <si>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</si>
  <si>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</si>
  <si>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</si>
  <si>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</si>
  <si>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</si>
  <si>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</si>
  <si>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</si>
  <si>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</si>
  <si>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</si>
  <si>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</si>
  <si>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</si>
  <si>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</si>
  <si>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</si>
  <si>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</si>
  <si>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</si>
  <si>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</si>
  <si>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</si>
  <si>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</si>
  <si>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</si>
  <si>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</si>
  <si>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</si>
  <si>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</si>
  <si>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</si>
  <si>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</si>
  <si>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</si>
  <si>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</si>
  <si>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</si>
  <si>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</si>
  <si>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</si>
  <si>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</si>
  <si>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</si>
  <si>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</si>
  <si>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</si>
  <si>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</si>
  <si>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</si>
  <si>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</si>
  <si>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</si>
  <si>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</si>
  <si>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</si>
  <si>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</si>
  <si>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</si>
  <si>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</si>
  <si>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</si>
  <si>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</si>
  <si>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と畜場</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</si>
  <si>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</si>
  <si>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</si>
  <si>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</si>
  <si>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</si>
  <si>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</si>
  <si>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</si>
  <si>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</si>
  <si>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</si>
  <si>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</si>
  <si>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</si>
  <si>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</si>
  <si>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</si>
  <si>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</si>
  <si>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</si>
  <si>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</si>
  <si>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</si>
  <si>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</si>
  <si>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</si>
  <si>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</si>
  <si>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</si>
  <si>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</si>
  <si>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</si>
  <si>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</si>
  <si>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</si>
  <si>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兵庫県洲本市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</si>
  <si>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</si>
  <si>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</si>
  <si>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</si>
  <si>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</si>
  <si>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</si>
  <si>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</si>
  <si>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</si>
  <si>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</si>
  <si>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</si>
  <si>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</si>
  <si>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</si>
  <si>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</si>
  <si>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</si>
  <si>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</si>
  <si>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</si>
  <si>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</si>
  <si>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</si>
  <si>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</si>
  <si>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</si>
  <si>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</si>
  <si>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CATV事業特別会計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</si>
  <si>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</si>
  <si>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</si>
  <si>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</si>
  <si>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</si>
  <si>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</si>
  <si>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</si>
  <si>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</si>
  <si>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</si>
  <si>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</si>
  <si>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</si>
  <si>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</si>
  <si>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</si>
  <si>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</si>
  <si>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</si>
  <si>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</si>
  <si>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</si>
  <si>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</si>
  <si>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</si>
  <si>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下水道事業会計</t>
    <phoneticPr fontId="5"/>
  </si>
  <si>
    <t>法適用企業</t>
    <phoneticPr fontId="5"/>
  </si>
  <si>
    <t>介護サービス事業会計</t>
    <phoneticPr fontId="5"/>
  </si>
  <si>
    <t>法適用企業</t>
    <phoneticPr fontId="5"/>
  </si>
  <si>
    <t>駐車場事業会計</t>
    <phoneticPr fontId="5"/>
  </si>
  <si>
    <t>法適用企業</t>
    <phoneticPr fontId="5"/>
  </si>
  <si>
    <t>土地取得造成事業会計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</si>
  <si>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</si>
  <si>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</si>
  <si>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</si>
  <si>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</si>
  <si>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</si>
  <si>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</si>
  <si>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</si>
  <si>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</si>
  <si>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</si>
  <si>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</si>
  <si>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</si>
  <si>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</si>
  <si>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</si>
  <si>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</si>
  <si>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</si>
  <si>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</si>
  <si>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</si>
  <si>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</si>
  <si>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</si>
  <si>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</si>
  <si>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</si>
  <si>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</si>
  <si>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</si>
  <si>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</si>
  <si>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</si>
  <si>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</si>
  <si>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</si>
  <si>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</si>
  <si>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</si>
  <si>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</si>
  <si>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</si>
  <si>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</si>
  <si>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</si>
  <si>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</si>
  <si>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</si>
  <si>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</si>
  <si>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</si>
  <si>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</si>
  <si>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</si>
  <si>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</si>
  <si>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</si>
  <si>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</si>
  <si>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</si>
  <si>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</si>
  <si>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</si>
  <si>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</si>
  <si>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</si>
  <si>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</si>
  <si>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</si>
  <si>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</si>
  <si>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</si>
  <si>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</si>
  <si>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</si>
  <si>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</si>
  <si>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</si>
  <si>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</si>
  <si>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</si>
  <si>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</si>
  <si>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</si>
  <si>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</si>
  <si>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</si>
  <si>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</si>
  <si>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</si>
  <si>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</si>
  <si>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</si>
  <si>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</si>
  <si>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</si>
  <si>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</si>
  <si>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</si>
  <si>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</si>
  <si>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</si>
  <si>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</si>
  <si>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</si>
  <si>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</si>
  <si>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介護サービス事業会計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</si>
  <si>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</si>
  <si>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</si>
  <si>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</si>
  <si>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</si>
  <si>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</si>
  <si>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</si>
  <si>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</si>
  <si>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</si>
  <si>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</si>
  <si>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</si>
  <si>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</si>
  <si>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</si>
  <si>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</si>
  <si>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</si>
  <si>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</si>
  <si>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</si>
  <si>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</si>
  <si>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</si>
  <si>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</si>
  <si>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</si>
  <si>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</si>
  <si>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</si>
  <si>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</si>
  <si>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</si>
  <si>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</si>
  <si>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</si>
  <si>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</si>
  <si>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</si>
  <si>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</si>
  <si>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</si>
  <si>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</si>
  <si>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</si>
  <si>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</si>
  <si>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</si>
  <si>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</si>
  <si>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</si>
  <si>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</si>
  <si>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</si>
  <si>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</si>
  <si>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</si>
  <si>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</si>
  <si>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</si>
  <si>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</si>
  <si>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</si>
  <si>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</si>
  <si>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</si>
  <si>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</si>
  <si>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</si>
  <si>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</si>
  <si>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</si>
  <si>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</si>
  <si>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</si>
  <si>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</si>
  <si>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</si>
  <si>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</si>
  <si>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</si>
  <si>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</si>
  <si>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</si>
  <si>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</si>
  <si>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</si>
  <si>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</si>
  <si>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</si>
  <si>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</si>
  <si>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</si>
  <si>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</si>
  <si>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</si>
  <si>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</si>
  <si>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</si>
  <si>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</si>
  <si>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</si>
  <si>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</si>
  <si>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</si>
  <si>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</si>
  <si>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</si>
  <si>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</si>
  <si>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</si>
  <si>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</si>
  <si>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</si>
  <si>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</si>
  <si>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</si>
  <si>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</si>
  <si>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</si>
  <si>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</si>
  <si>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</si>
  <si>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</si>
  <si>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</si>
  <si>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</si>
  <si>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</si>
  <si>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0.19</t>
  </si>
  <si>
    <t>▲ 4.70</t>
  </si>
  <si>
    <t>▲ 2.29</t>
  </si>
  <si>
    <t>▲ 0.96</t>
  </si>
  <si>
    <t>▲ 1.19</t>
  </si>
  <si>
    <t>土地取得造成事業会計</t>
  </si>
  <si>
    <t>一般会計</t>
  </si>
  <si>
    <t>介護サービス事業会計</t>
  </si>
  <si>
    <t>国民健康保険特別会計</t>
  </si>
  <si>
    <t>▲ 1.92</t>
  </si>
  <si>
    <t>▲ 0.89</t>
  </si>
  <si>
    <t>介護保険特別会計</t>
  </si>
  <si>
    <t>▲ 0.27</t>
  </si>
  <si>
    <t>駐車場事業会計</t>
  </si>
  <si>
    <t>下水道事業会計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</si>
  <si>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</si>
  <si>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</si>
  <si>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</si>
  <si>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</si>
  <si>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</si>
  <si>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</si>
  <si>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</si>
  <si>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</si>
  <si>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</si>
  <si>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淡路広域行政事務組合（一般会計）</t>
    <rPh sb="0" eb="2">
      <t>アワジ</t>
    </rPh>
    <rPh sb="2" eb="4">
      <t>コウイキ</t>
    </rPh>
    <rPh sb="4" eb="6">
      <t>ギョウセイ</t>
    </rPh>
    <rPh sb="6" eb="8">
      <t>ジム</t>
    </rPh>
    <rPh sb="8" eb="10">
      <t>クミアイ</t>
    </rPh>
    <rPh sb="11" eb="13">
      <t>イッパン</t>
    </rPh>
    <rPh sb="13" eb="15">
      <t>カイケイ</t>
    </rPh>
    <phoneticPr fontId="5"/>
  </si>
  <si>
    <t>淡路広域行政事務組合（淡路ふるさと市町村圏事業特別会計）</t>
    <rPh sb="0" eb="2">
      <t>アワジ</t>
    </rPh>
    <rPh sb="2" eb="4">
      <t>コウイキ</t>
    </rPh>
    <rPh sb="4" eb="6">
      <t>ギョウセイ</t>
    </rPh>
    <rPh sb="6" eb="8">
      <t>ジム</t>
    </rPh>
    <rPh sb="8" eb="10">
      <t>クミアイ</t>
    </rPh>
    <rPh sb="11" eb="13">
      <t>アワジ</t>
    </rPh>
    <rPh sb="17" eb="19">
      <t>シチョウ</t>
    </rPh>
    <rPh sb="19" eb="20">
      <t>ムラ</t>
    </rPh>
    <rPh sb="20" eb="21">
      <t>ケン</t>
    </rPh>
    <rPh sb="21" eb="23">
      <t>ジギョウ</t>
    </rPh>
    <rPh sb="23" eb="25">
      <t>トクベツ</t>
    </rPh>
    <rPh sb="25" eb="27">
      <t>カイケイ</t>
    </rPh>
    <phoneticPr fontId="5"/>
  </si>
  <si>
    <t>淡路広域行政事務組合（淡路食肉センター事業特別会計）</t>
    <rPh sb="0" eb="2">
      <t>アワジ</t>
    </rPh>
    <rPh sb="2" eb="4">
      <t>コウイキ</t>
    </rPh>
    <rPh sb="4" eb="6">
      <t>ギョウセイ</t>
    </rPh>
    <rPh sb="6" eb="8">
      <t>ジム</t>
    </rPh>
    <rPh sb="8" eb="10">
      <t>クミアイ</t>
    </rPh>
    <rPh sb="11" eb="13">
      <t>アワジ</t>
    </rPh>
    <rPh sb="13" eb="15">
      <t>ショクニク</t>
    </rPh>
    <rPh sb="19" eb="21">
      <t>ジギョウ</t>
    </rPh>
    <rPh sb="21" eb="23">
      <t>トクベツ</t>
    </rPh>
    <rPh sb="23" eb="25">
      <t>カイケイ</t>
    </rPh>
    <phoneticPr fontId="5"/>
  </si>
  <si>
    <t>淡路広域行政事務組合（淡路公平委員会特別会計）</t>
    <rPh sb="0" eb="2">
      <t>アワジ</t>
    </rPh>
    <rPh sb="2" eb="4">
      <t>コウイキ</t>
    </rPh>
    <rPh sb="4" eb="6">
      <t>ギョウセイ</t>
    </rPh>
    <rPh sb="6" eb="8">
      <t>ジム</t>
    </rPh>
    <rPh sb="8" eb="10">
      <t>クミアイ</t>
    </rPh>
    <rPh sb="11" eb="13">
      <t>アワジ</t>
    </rPh>
    <rPh sb="13" eb="15">
      <t>コウヘイ</t>
    </rPh>
    <rPh sb="15" eb="18">
      <t>イインカイ</t>
    </rPh>
    <rPh sb="18" eb="20">
      <t>トクベツ</t>
    </rPh>
    <rPh sb="20" eb="22">
      <t>カイケイ</t>
    </rPh>
    <phoneticPr fontId="5"/>
  </si>
  <si>
    <t>淡路広域消防事務組合</t>
    <rPh sb="0" eb="2">
      <t>アワジ</t>
    </rPh>
    <rPh sb="2" eb="4">
      <t>コウイキ</t>
    </rPh>
    <rPh sb="4" eb="6">
      <t>ショウボウ</t>
    </rPh>
    <rPh sb="6" eb="8">
      <t>ジム</t>
    </rPh>
    <rPh sb="8" eb="10">
      <t>クミアイ</t>
    </rPh>
    <phoneticPr fontId="5"/>
  </si>
  <si>
    <t>洲本市・南あわじ市衛生事務組合</t>
    <rPh sb="0" eb="3">
      <t>スモトシ</t>
    </rPh>
    <rPh sb="4" eb="5">
      <t>ミナミ</t>
    </rPh>
    <rPh sb="8" eb="9">
      <t>シ</t>
    </rPh>
    <rPh sb="9" eb="11">
      <t>エイセイ</t>
    </rPh>
    <rPh sb="11" eb="13">
      <t>ジム</t>
    </rPh>
    <rPh sb="13" eb="15">
      <t>クミアイ</t>
    </rPh>
    <phoneticPr fontId="5"/>
  </si>
  <si>
    <t>南あわじ市・洲本市小中学校組合</t>
    <rPh sb="0" eb="1">
      <t>ミナミ</t>
    </rPh>
    <rPh sb="4" eb="5">
      <t>シ</t>
    </rPh>
    <rPh sb="6" eb="9">
      <t>スモトシ</t>
    </rPh>
    <rPh sb="9" eb="13">
      <t>ショウチュウガッコウ</t>
    </rPh>
    <rPh sb="13" eb="15">
      <t>クミアイ</t>
    </rPh>
    <phoneticPr fontId="5"/>
  </si>
  <si>
    <t>淡路広域水道企業団</t>
    <rPh sb="0" eb="2">
      <t>アワジ</t>
    </rPh>
    <rPh sb="2" eb="4">
      <t>コウイキ</t>
    </rPh>
    <rPh sb="4" eb="6">
      <t>スイドウ</t>
    </rPh>
    <rPh sb="6" eb="8">
      <t>キギョウ</t>
    </rPh>
    <rPh sb="8" eb="9">
      <t>ダン</t>
    </rPh>
    <phoneticPr fontId="5"/>
  </si>
  <si>
    <t>洲本市・南あわじ市山林事務組合</t>
    <rPh sb="0" eb="3">
      <t>スモトシ</t>
    </rPh>
    <rPh sb="4" eb="5">
      <t>ミナミ</t>
    </rPh>
    <rPh sb="8" eb="9">
      <t>シ</t>
    </rPh>
    <rPh sb="9" eb="11">
      <t>サンリン</t>
    </rPh>
    <rPh sb="11" eb="13">
      <t>ジム</t>
    </rPh>
    <rPh sb="13" eb="15">
      <t>クミアイ</t>
    </rPh>
    <phoneticPr fontId="5"/>
  </si>
  <si>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5"/>
  </si>
  <si>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5"/>
  </si>
  <si>
    <t>兵庫県市町村職員退職手当組合</t>
    <rPh sb="0" eb="3">
      <t>ヒョウゴケン</t>
    </rPh>
    <rPh sb="3" eb="6">
      <t>シチョウソン</t>
    </rPh>
    <rPh sb="6" eb="8">
      <t>ショクイン</t>
    </rPh>
    <rPh sb="8" eb="10">
      <t>タイショク</t>
    </rPh>
    <rPh sb="10" eb="12">
      <t>テアテ</t>
    </rPh>
    <rPh sb="12" eb="14">
      <t>クミアイ</t>
    </rPh>
    <phoneticPr fontId="5"/>
  </si>
  <si>
    <t>株式会社淡路島第一次産業振興公社</t>
    <rPh sb="0" eb="4">
      <t>カブシキガイシャ</t>
    </rPh>
    <rPh sb="4" eb="7">
      <t>アワジシマ</t>
    </rPh>
    <rPh sb="7" eb="8">
      <t>ダイ</t>
    </rPh>
    <rPh sb="8" eb="10">
      <t>イチジ</t>
    </rPh>
    <rPh sb="10" eb="12">
      <t>サンギョウ</t>
    </rPh>
    <rPh sb="12" eb="14">
      <t>シンコウ</t>
    </rPh>
    <rPh sb="14" eb="16">
      <t>コウシャ</t>
    </rPh>
    <phoneticPr fontId="5"/>
  </si>
  <si>
    <t>株式会社淡路島テレビジョン</t>
    <rPh sb="0" eb="4">
      <t>カブシキガイシャ</t>
    </rPh>
    <rPh sb="4" eb="7">
      <t>アワジシマ</t>
    </rPh>
    <phoneticPr fontId="5"/>
  </si>
  <si>
    <t>株式会社淡路開発事業団</t>
    <rPh sb="0" eb="4">
      <t>カブシキガイシャ</t>
    </rPh>
    <rPh sb="4" eb="6">
      <t>アワジ</t>
    </rPh>
    <rPh sb="6" eb="8">
      <t>カイハツ</t>
    </rPh>
    <rPh sb="8" eb="11">
      <t>ジギョウダン</t>
    </rPh>
    <phoneticPr fontId="5"/>
  </si>
  <si>
    <t>一般財団法人五色ふるさと振興公社</t>
    <rPh sb="0" eb="2">
      <t>イッパン</t>
    </rPh>
    <rPh sb="2" eb="4">
      <t>ザイダン</t>
    </rPh>
    <rPh sb="4" eb="6">
      <t>ホウジン</t>
    </rPh>
    <rPh sb="6" eb="8">
      <t>ゴシキ</t>
    </rPh>
    <rPh sb="12" eb="14">
      <t>シンコウ</t>
    </rPh>
    <rPh sb="14" eb="16">
      <t>コウシャ</t>
    </rPh>
    <phoneticPr fontId="5"/>
  </si>
  <si>
    <t>株式会社クリーンエネルギー五色</t>
    <rPh sb="0" eb="2">
      <t>カブシキ</t>
    </rPh>
    <rPh sb="2" eb="4">
      <t>カイシャ</t>
    </rPh>
    <rPh sb="13" eb="15">
      <t>ゴシキ</t>
    </rPh>
    <phoneticPr fontId="5"/>
  </si>
  <si>
    <t>-</t>
    <phoneticPr fontId="2"/>
  </si>
  <si>
    <t>-</t>
    <phoneticPr fontId="2"/>
  </si>
  <si>
    <t>ふるさと洲本もっともっと応援基金</t>
  </si>
  <si>
    <t>つながり基金</t>
  </si>
  <si>
    <t>過疎地域自立振興基金</t>
  </si>
  <si>
    <t>地域振興基金</t>
    <phoneticPr fontId="2"/>
  </si>
  <si>
    <t>開発関連公共施設等整備基金</t>
    <rPh sb="0" eb="2">
      <t>カイハツ</t>
    </rPh>
    <rPh sb="2" eb="4">
      <t>カンレン</t>
    </rPh>
    <rPh sb="4" eb="6">
      <t>コウキョウ</t>
    </rPh>
    <rPh sb="6" eb="9">
      <t>シセツナド</t>
    </rPh>
    <rPh sb="9" eb="11">
      <t>セイビ</t>
    </rPh>
    <rPh sb="11" eb="13">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</si>
  <si>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</si>
  <si>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</si>
  <si>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</si>
  <si>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有形固定資産減価償却率は類似団体内平均値と比較して若干下回っており、将来負担比率は近年改善しつつある。
公共施設等の老朽化に伴う大規模改修等が今後予測されるため、公共施設及びインフラ資産の適切な維持管理に努める。
将来負担比率は、繰上償還による地方債残高の減等により減少傾向となっており、今後も公債費負担の軽減に努める。</t>
    <rPh sb="41" eb="43">
      <t>キンネン</t>
    </rPh>
    <rPh sb="43" eb="45">
      <t>カイゼン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</si>
  <si>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</si>
  <si>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</si>
  <si>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</si>
  <si>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</si>
  <si>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</si>
  <si>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</si>
  <si>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将来負担比率と実質公債費比率はともに類似団体内平均値を上回っている。
将来負担比率は、大型借入の完済や繰上償還による地方債残高の減少、また淡路広域水道企業団の地方債償還に係る負担等見込額の減等により、前年度と比べ３３．１ポイント低下した。
実質公債費比率（直近３ヵ年の単年度実質公債費比率平均）は、平均年度の移行により前年度に比べ０．５ポイント減少した。今後も引き続き、地方債の発行抑制、積極的な繰上償還の実施を行うことにより、公債費負担の軽減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</si>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</sst>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1E44-4520-9371-1904487E3C8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110957</c:v>
                </c:pt>
                <c:pt idx="1">
                  <c:v>46026</c:v>
                </c:pt>
                <c:pt idx="2">
                  <c:v>47050</c:v>
                </c:pt>
                <c:pt idx="3">
                  <c:v>46955</c:v>
                </c:pt>
                <c:pt idx="4">
                  <c:v>68633</c:v>
                </c:pt>
              </c:numCache>
            </c:numRef>
          </c:val>
          <c:smooth val="0"/>
          <c:extLst>
            <c:ext xmlns:c16="http://schemas.microsoft.com/office/drawing/2014/chart" uri="{C3380CC4-5D6E-409C-BE32-E72D297353CC}">
              <c16:uniqueId val="{00000001-1E44-4520-9371-1904487E3C8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3.19</c:v>
                </c:pt>
                <c:pt idx="1">
                  <c:v>2.73</c:v>
                </c:pt>
                <c:pt idx="2">
                  <c:v>1.76</c:v>
                </c:pt>
                <c:pt idx="3">
                  <c:v>2.12</c:v>
                </c:pt>
                <c:pt idx="4">
                  <c:v>0.79</c:v>
                </c:pt>
              </c:numCache>
            </c:numRef>
          </c:val>
          <c:extLst>
            <c:ext xmlns:c16="http://schemas.microsoft.com/office/drawing/2014/chart" uri="{C3380CC4-5D6E-409C-BE32-E72D297353CC}">
              <c16:uniqueId val="{00000000-60D8-4CF3-9F1F-6DF1C59311D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27.99</c:v>
                </c:pt>
                <c:pt idx="1">
                  <c:v>24.31</c:v>
                </c:pt>
                <c:pt idx="2">
                  <c:v>21.15</c:v>
                </c:pt>
                <c:pt idx="3">
                  <c:v>19.95</c:v>
                </c:pt>
                <c:pt idx="4">
                  <c:v>19.93</c:v>
                </c:pt>
              </c:numCache>
            </c:numRef>
          </c:val>
          <c:extLst>
            <c:ext xmlns:c16="http://schemas.microsoft.com/office/drawing/2014/chart" uri="{C3380CC4-5D6E-409C-BE32-E72D297353CC}">
              <c16:uniqueId val="{00000001-60D8-4CF3-9F1F-6DF1C59311D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-0.19</c:v>
                </c:pt>
                <c:pt idx="1">
                  <c:v>-4.7</c:v>
                </c:pt>
                <c:pt idx="2">
                  <c:v>-2.29</c:v>
                </c:pt>
                <c:pt idx="3">
                  <c:v>-0.96</c:v>
                </c:pt>
                <c:pt idx="4">
                  <c:v>-1.19</c:v>
                </c:pt>
              </c:numCache>
            </c:numRef>
          </c:val>
          <c:smooth val="0"/>
          <c:extLst>
            <c:ext xmlns:c16="http://schemas.microsoft.com/office/drawing/2014/chart" uri="{C3380CC4-5D6E-409C-BE32-E72D297353CC}">
              <c16:uniqueId val="{00000002-60D8-4CF3-9F1F-6DF1C59311D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1.9</c:v>
                </c:pt>
                <c:pt idx="2">
                  <c:v>#N/A</c:v>
                </c:pt>
                <c:pt idx="3">
                  <c:v>3.55</c:v>
                </c:pt>
                <c:pt idx="4">
                  <c:v>#N/A</c:v>
                </c:pt>
                <c:pt idx="5">
                  <c:v>0</c:v>
                </c:pt>
                <c:pt idx="6">
                  <c:v>#N/A</c:v>
                </c:pt>
                <c:pt idx="7">
                  <c:v>0</c:v>
                </c:pt>
                <c:pt idx="8">
                  <c:v>#N/A</c:v>
                </c:pt>
                <c:pt idx="9">
                  <c:v>0</c:v>
                </c:pt>
              </c:numCache>
            </c:numRef>
          </c:val>
          <c:extLst>
            <c:ext xmlns:c16="http://schemas.microsoft.com/office/drawing/2014/chart" uri="{C3380CC4-5D6E-409C-BE32-E72D297353CC}">
              <c16:uniqueId val="{00000000-AF33-44B4-B556-B54B3BBF86A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F33-44B4-B556-B54B3BBF86A1}"/>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0.11</c:v>
                </c:pt>
                <c:pt idx="2">
                  <c:v>#N/A</c:v>
                </c:pt>
                <c:pt idx="3">
                  <c:v>0.12</c:v>
                </c:pt>
                <c:pt idx="4">
                  <c:v>#N/A</c:v>
                </c:pt>
                <c:pt idx="5">
                  <c:v>0.13</c:v>
                </c:pt>
                <c:pt idx="6">
                  <c:v>#N/A</c:v>
                </c:pt>
                <c:pt idx="7">
                  <c:v>0.13</c:v>
                </c:pt>
                <c:pt idx="8">
                  <c:v>#N/A</c:v>
                </c:pt>
                <c:pt idx="9">
                  <c:v>0.13</c:v>
                </c:pt>
              </c:numCache>
            </c:numRef>
          </c:val>
          <c:extLst>
            <c:ext xmlns:c16="http://schemas.microsoft.com/office/drawing/2014/chart" uri="{C3380CC4-5D6E-409C-BE32-E72D297353CC}">
              <c16:uniqueId val="{00000002-AF33-44B4-B556-B54B3BBF86A1}"/>
            </c:ext>
          </c:extLst>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#N/A</c:v>
                </c:pt>
                <c:pt idx="5">
                  <c:v>0.33</c:v>
                </c:pt>
                <c:pt idx="6">
                  <c:v>#N/A</c:v>
                </c:pt>
                <c:pt idx="7">
                  <c:v>0.5</c:v>
                </c:pt>
                <c:pt idx="8">
                  <c:v>#N/A</c:v>
                </c:pt>
                <c:pt idx="9">
                  <c:v>0.13</c:v>
                </c:pt>
              </c:numCache>
            </c:numRef>
          </c:val>
          <c:extLst>
            <c:ext xmlns:c16="http://schemas.microsoft.com/office/drawing/2014/chart" uri="{C3380CC4-5D6E-409C-BE32-E72D297353CC}">
              <c16:uniqueId val="{00000003-AF33-44B4-B556-B54B3BBF86A1}"/>
            </c:ext>
          </c:extLst>
        </c:ser>
        <c:ser>
          <c:idx val="4"/>
          <c:order val="4"/>
          <c:tx>
            <c:strRef>
              <c:f>データシート!$A$31</c:f>
              <c:strCache>
                <c:ptCount val="1"/>
                <c:pt idx="0">
                  <c:v>駐車場事業会計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#N/A</c:v>
                </c:pt>
                <c:pt idx="5">
                  <c:v>0.17</c:v>
                </c:pt>
                <c:pt idx="6">
                  <c:v>#N/A</c:v>
                </c:pt>
                <c:pt idx="7">
                  <c:v>0.26</c:v>
                </c:pt>
                <c:pt idx="8">
                  <c:v>#N/A</c:v>
                </c:pt>
                <c:pt idx="9">
                  <c:v>0.22</c:v>
                </c:pt>
              </c:numCache>
            </c:numRef>
          </c:val>
          <c:extLst>
            <c:ext xmlns:c16="http://schemas.microsoft.com/office/drawing/2014/chart" uri="{C3380CC4-5D6E-409C-BE32-E72D297353CC}">
              <c16:uniqueId val="{00000004-AF33-44B4-B556-B54B3BBF86A1}"/>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0.27</c:v>
                </c:pt>
                <c:pt idx="1">
                  <c:v>#N/A</c:v>
                </c:pt>
                <c:pt idx="2">
                  <c:v>#N/A</c:v>
                </c:pt>
                <c:pt idx="3">
                  <c:v>1</c:v>
                </c:pt>
                <c:pt idx="4">
                  <c:v>#N/A</c:v>
                </c:pt>
                <c:pt idx="5">
                  <c:v>1.04</c:v>
                </c:pt>
                <c:pt idx="6">
                  <c:v>#N/A</c:v>
                </c:pt>
                <c:pt idx="7">
                  <c:v>0.32</c:v>
                </c:pt>
                <c:pt idx="8">
                  <c:v>#N/A</c:v>
                </c:pt>
                <c:pt idx="9">
                  <c:v>0.3</c:v>
                </c:pt>
              </c:numCache>
            </c:numRef>
          </c:val>
          <c:extLst>
            <c:ext xmlns:c16="http://schemas.microsoft.com/office/drawing/2014/chart" uri="{C3380CC4-5D6E-409C-BE32-E72D297353CC}">
              <c16:uniqueId val="{00000005-AF33-44B4-B556-B54B3BBF86A1}"/>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1.92</c:v>
                </c:pt>
                <c:pt idx="1">
                  <c:v>#N/A</c:v>
                </c:pt>
                <c:pt idx="2">
                  <c:v>0.89</c:v>
                </c:pt>
                <c:pt idx="3">
                  <c:v>#N/A</c:v>
                </c:pt>
                <c:pt idx="4">
                  <c:v>#N/A</c:v>
                </c:pt>
                <c:pt idx="5">
                  <c:v>0.92</c:v>
                </c:pt>
                <c:pt idx="6">
                  <c:v>#N/A</c:v>
                </c:pt>
                <c:pt idx="7">
                  <c:v>0.77</c:v>
                </c:pt>
                <c:pt idx="8">
                  <c:v>#N/A</c:v>
                </c:pt>
                <c:pt idx="9">
                  <c:v>0.36</c:v>
                </c:pt>
              </c:numCache>
            </c:numRef>
          </c:val>
          <c:extLst>
            <c:ext xmlns:c16="http://schemas.microsoft.com/office/drawing/2014/chart" uri="{C3380CC4-5D6E-409C-BE32-E72D297353CC}">
              <c16:uniqueId val="{00000006-AF33-44B4-B556-B54B3BBF86A1}"/>
            </c:ext>
          </c:extLst>
        </c:ser>
        <c:ser>
          <c:idx val="7"/>
          <c:order val="7"/>
          <c:tx>
            <c:strRef>
              <c:f>データシート!$A$34</c:f>
              <c:strCache>
                <c:ptCount val="1"/>
                <c:pt idx="0">
                  <c:v>介護サービス事業会計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#N/A</c:v>
                </c:pt>
                <c:pt idx="5">
                  <c:v>0.71</c:v>
                </c:pt>
                <c:pt idx="6">
                  <c:v>#N/A</c:v>
                </c:pt>
                <c:pt idx="7">
                  <c:v>0.68</c:v>
                </c:pt>
                <c:pt idx="8">
                  <c:v>#N/A</c:v>
                </c:pt>
                <c:pt idx="9">
                  <c:v>0.71</c:v>
                </c:pt>
              </c:numCache>
            </c:numRef>
          </c:val>
          <c:extLst>
            <c:ext xmlns:c16="http://schemas.microsoft.com/office/drawing/2014/chart" uri="{C3380CC4-5D6E-409C-BE32-E72D297353CC}">
              <c16:uniqueId val="{00000007-AF33-44B4-B556-B54B3BBF86A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3.19</c:v>
                </c:pt>
                <c:pt idx="2">
                  <c:v>#N/A</c:v>
                </c:pt>
                <c:pt idx="3">
                  <c:v>2.73</c:v>
                </c:pt>
                <c:pt idx="4">
                  <c:v>#N/A</c:v>
                </c:pt>
                <c:pt idx="5">
                  <c:v>1.75</c:v>
                </c:pt>
                <c:pt idx="6">
                  <c:v>#N/A</c:v>
                </c:pt>
                <c:pt idx="7">
                  <c:v>2.12</c:v>
                </c:pt>
                <c:pt idx="8">
                  <c:v>#N/A</c:v>
                </c:pt>
                <c:pt idx="9">
                  <c:v>0.79</c:v>
                </c:pt>
              </c:numCache>
            </c:numRef>
          </c:val>
          <c:extLst>
            <c:ext xmlns:c16="http://schemas.microsoft.com/office/drawing/2014/chart" uri="{C3380CC4-5D6E-409C-BE32-E72D297353CC}">
              <c16:uniqueId val="{00000008-AF33-44B4-B556-B54B3BBF86A1}"/>
            </c:ext>
          </c:extLst>
        </c:ser>
        <c:ser>
          <c:idx val="9"/>
          <c:order val="9"/>
          <c:tx>
            <c:strRef>
              <c:f>データシート!$A$36</c:f>
              <c:strCache>
                <c:ptCount val="1"/>
                <c:pt idx="0">
                  <c:v>土地取得造成事業会計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0</c:v>
                </c:pt>
                <c:pt idx="1">
                  <c:v>0</c:v>
                </c:pt>
                <c:pt idx="2">
                  <c:v>0</c:v>
                </c:pt>
                <c:pt idx="3">
                  <c:v>0</c:v>
                </c:pt>
                <c:pt idx="4">
                  <c:v>#N/A</c:v>
                </c:pt>
                <c:pt idx="5">
                  <c:v>6.68</c:v>
                </c:pt>
                <c:pt idx="6">
                  <c:v>#N/A</c:v>
                </c:pt>
                <c:pt idx="7">
                  <c:v>6.28</c:v>
                </c:pt>
                <c:pt idx="8">
                  <c:v>#N/A</c:v>
                </c:pt>
                <c:pt idx="9">
                  <c:v>8.9700000000000006</c:v>
                </c:pt>
              </c:numCache>
            </c:numRef>
          </c:val>
          <c:extLst>
            <c:ext xmlns:c16="http://schemas.microsoft.com/office/drawing/2014/chart" uri="{C3380CC4-5D6E-409C-BE32-E72D297353CC}">
              <c16:uniqueId val="{00000009-AF33-44B4-B556-B54B3BBF86A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3379</c:v>
                </c:pt>
                <c:pt idx="5">
                  <c:v>3188</c:v>
                </c:pt>
                <c:pt idx="8">
                  <c:v>3151</c:v>
                </c:pt>
                <c:pt idx="11">
                  <c:v>3059</c:v>
                </c:pt>
                <c:pt idx="14">
                  <c:v>2775</c:v>
                </c:pt>
              </c:numCache>
            </c:numRef>
          </c:val>
          <c:extLst>
            <c:ext xmlns:c16="http://schemas.microsoft.com/office/drawing/2014/chart" uri="{C3380CC4-5D6E-409C-BE32-E72D297353CC}">
              <c16:uniqueId val="{00000000-3E7D-475D-B271-8DAABD46BD8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E7D-475D-B271-8DAABD46BD8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33</c:v>
                </c:pt>
                <c:pt idx="3">
                  <c:v>33</c:v>
                </c:pt>
                <c:pt idx="6">
                  <c:v>12</c:v>
                </c:pt>
                <c:pt idx="9">
                  <c:v>12</c:v>
                </c:pt>
                <c:pt idx="12">
                  <c:v>12</c:v>
                </c:pt>
              </c:numCache>
            </c:numRef>
          </c:val>
          <c:extLst>
            <c:ext xmlns:c16="http://schemas.microsoft.com/office/drawing/2014/chart" uri="{C3380CC4-5D6E-409C-BE32-E72D297353CC}">
              <c16:uniqueId val="{00000002-3E7D-475D-B271-8DAABD46BD8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282</c:v>
                </c:pt>
                <c:pt idx="3">
                  <c:v>305</c:v>
                </c:pt>
                <c:pt idx="6">
                  <c:v>262</c:v>
                </c:pt>
                <c:pt idx="9">
                  <c:v>223</c:v>
                </c:pt>
                <c:pt idx="12">
                  <c:v>266</c:v>
                </c:pt>
              </c:numCache>
            </c:numRef>
          </c:val>
          <c:extLst>
            <c:ext xmlns:c16="http://schemas.microsoft.com/office/drawing/2014/chart" uri="{C3380CC4-5D6E-409C-BE32-E72D297353CC}">
              <c16:uniqueId val="{00000003-3E7D-475D-B271-8DAABD46BD8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624</c:v>
                </c:pt>
                <c:pt idx="3">
                  <c:v>643</c:v>
                </c:pt>
                <c:pt idx="6">
                  <c:v>613</c:v>
                </c:pt>
                <c:pt idx="9">
                  <c:v>611</c:v>
                </c:pt>
                <c:pt idx="12">
                  <c:v>569</c:v>
                </c:pt>
              </c:numCache>
            </c:numRef>
          </c:val>
          <c:extLst>
            <c:ext xmlns:c16="http://schemas.microsoft.com/office/drawing/2014/chart" uri="{C3380CC4-5D6E-409C-BE32-E72D297353CC}">
              <c16:uniqueId val="{00000004-3E7D-475D-B271-8DAABD46BD8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E7D-475D-B271-8DAABD46BD8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E7D-475D-B271-8DAABD46BD8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3999</c:v>
                </c:pt>
                <c:pt idx="3">
                  <c:v>3868</c:v>
                </c:pt>
                <c:pt idx="6">
                  <c:v>3734</c:v>
                </c:pt>
                <c:pt idx="9">
                  <c:v>3673</c:v>
                </c:pt>
                <c:pt idx="12">
                  <c:v>3477</c:v>
                </c:pt>
              </c:numCache>
            </c:numRef>
          </c:val>
          <c:extLst>
            <c:ext xmlns:c16="http://schemas.microsoft.com/office/drawing/2014/chart" uri="{C3380CC4-5D6E-409C-BE32-E72D297353CC}">
              <c16:uniqueId val="{00000007-3E7D-475D-B271-8DAABD46BD8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1559</c:v>
                </c:pt>
                <c:pt idx="2">
                  <c:v>#N/A</c:v>
                </c:pt>
                <c:pt idx="3">
                  <c:v>#N/A</c:v>
                </c:pt>
                <c:pt idx="4">
                  <c:v>1661</c:v>
                </c:pt>
                <c:pt idx="5">
                  <c:v>#N/A</c:v>
                </c:pt>
                <c:pt idx="6">
                  <c:v>#N/A</c:v>
                </c:pt>
                <c:pt idx="7">
                  <c:v>1470</c:v>
                </c:pt>
                <c:pt idx="8">
                  <c:v>#N/A</c:v>
                </c:pt>
                <c:pt idx="9">
                  <c:v>#N/A</c:v>
                </c:pt>
                <c:pt idx="10">
                  <c:v>1460</c:v>
                </c:pt>
                <c:pt idx="11">
                  <c:v>#N/A</c:v>
                </c:pt>
                <c:pt idx="12">
                  <c:v>#N/A</c:v>
                </c:pt>
                <c:pt idx="13">
                  <c:v>1549</c:v>
                </c:pt>
                <c:pt idx="14">
                  <c:v>#N/A</c:v>
                </c:pt>
              </c:numCache>
            </c:numRef>
          </c:val>
          <c:smooth val="0"/>
          <c:extLst>
            <c:ext xmlns:c16="http://schemas.microsoft.com/office/drawing/2014/chart" uri="{C3380CC4-5D6E-409C-BE32-E72D297353CC}">
              <c16:uniqueId val="{00000008-3E7D-475D-B271-8DAABD46BD8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28906</c:v>
                </c:pt>
                <c:pt idx="5">
                  <c:v>27993</c:v>
                </c:pt>
                <c:pt idx="8">
                  <c:v>26789</c:v>
                </c:pt>
                <c:pt idx="11">
                  <c:v>25678</c:v>
                </c:pt>
                <c:pt idx="14">
                  <c:v>25479</c:v>
                </c:pt>
              </c:numCache>
            </c:numRef>
          </c:val>
          <c:extLst>
            <c:ext xmlns:c16="http://schemas.microsoft.com/office/drawing/2014/chart" uri="{C3380CC4-5D6E-409C-BE32-E72D297353CC}">
              <c16:uniqueId val="{00000000-1E3C-4059-8A22-6B1C2D5427F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6728</c:v>
                </c:pt>
                <c:pt idx="5">
                  <c:v>6199</c:v>
                </c:pt>
                <c:pt idx="8">
                  <c:v>5854</c:v>
                </c:pt>
                <c:pt idx="11">
                  <c:v>5626</c:v>
                </c:pt>
                <c:pt idx="14">
                  <c:v>5258</c:v>
                </c:pt>
              </c:numCache>
            </c:numRef>
          </c:val>
          <c:extLst>
            <c:ext xmlns:c16="http://schemas.microsoft.com/office/drawing/2014/chart" uri="{C3380CC4-5D6E-409C-BE32-E72D297353CC}">
              <c16:uniqueId val="{00000001-1E3C-4059-8A22-6B1C2D5427F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5244</c:v>
                </c:pt>
                <c:pt idx="5">
                  <c:v>4965</c:v>
                </c:pt>
                <c:pt idx="8">
                  <c:v>5228</c:v>
                </c:pt>
                <c:pt idx="11">
                  <c:v>6046</c:v>
                </c:pt>
                <c:pt idx="14">
                  <c:v>7765</c:v>
                </c:pt>
              </c:numCache>
            </c:numRef>
          </c:val>
          <c:extLst>
            <c:ext xmlns:c16="http://schemas.microsoft.com/office/drawing/2014/chart" uri="{C3380CC4-5D6E-409C-BE32-E72D297353CC}">
              <c16:uniqueId val="{00000002-1E3C-4059-8A22-6B1C2D5427F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E3C-4059-8A22-6B1C2D5427F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E3C-4059-8A22-6B1C2D5427F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24</c:v>
                </c:pt>
                <c:pt idx="3">
                  <c:v>0</c:v>
                </c:pt>
                <c:pt idx="6">
                  <c:v>0</c:v>
                </c:pt>
                <c:pt idx="9">
                  <c:v>0</c:v>
                </c:pt>
                <c:pt idx="12">
                  <c:v>0</c:v>
                </c:pt>
              </c:numCache>
            </c:numRef>
          </c:val>
          <c:extLst>
            <c:ext xmlns:c16="http://schemas.microsoft.com/office/drawing/2014/chart" uri="{C3380CC4-5D6E-409C-BE32-E72D297353CC}">
              <c16:uniqueId val="{00000005-1E3C-4059-8A22-6B1C2D5427F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2854</c:v>
                </c:pt>
                <c:pt idx="3">
                  <c:v>2819</c:v>
                </c:pt>
                <c:pt idx="6">
                  <c:v>2822</c:v>
                </c:pt>
                <c:pt idx="9">
                  <c:v>2838</c:v>
                </c:pt>
                <c:pt idx="12">
                  <c:v>2817</c:v>
                </c:pt>
              </c:numCache>
            </c:numRef>
          </c:val>
          <c:extLst>
            <c:ext xmlns:c16="http://schemas.microsoft.com/office/drawing/2014/chart" uri="{C3380CC4-5D6E-409C-BE32-E72D297353CC}">
              <c16:uniqueId val="{00000006-1E3C-4059-8A22-6B1C2D5427F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2989</c:v>
                </c:pt>
                <c:pt idx="3">
                  <c:v>3435</c:v>
                </c:pt>
                <c:pt idx="6">
                  <c:v>3216</c:v>
                </c:pt>
                <c:pt idx="9">
                  <c:v>2787</c:v>
                </c:pt>
                <c:pt idx="12">
                  <c:v>2466</c:v>
                </c:pt>
              </c:numCache>
            </c:numRef>
          </c:val>
          <c:extLst>
            <c:ext xmlns:c16="http://schemas.microsoft.com/office/drawing/2014/chart" uri="{C3380CC4-5D6E-409C-BE32-E72D297353CC}">
              <c16:uniqueId val="{00000007-1E3C-4059-8A22-6B1C2D5427F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11992</c:v>
                </c:pt>
                <c:pt idx="3">
                  <c:v>11685</c:v>
                </c:pt>
                <c:pt idx="6">
                  <c:v>11247</c:v>
                </c:pt>
                <c:pt idx="9">
                  <c:v>10863</c:v>
                </c:pt>
                <c:pt idx="12">
                  <c:v>10265</c:v>
                </c:pt>
              </c:numCache>
            </c:numRef>
          </c:val>
          <c:extLst>
            <c:ext xmlns:c16="http://schemas.microsoft.com/office/drawing/2014/chart" uri="{C3380CC4-5D6E-409C-BE32-E72D297353CC}">
              <c16:uniqueId val="{00000008-1E3C-4059-8A22-6B1C2D5427F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86</c:v>
                </c:pt>
                <c:pt idx="3">
                  <c:v>74</c:v>
                </c:pt>
                <c:pt idx="6">
                  <c:v>63</c:v>
                </c:pt>
                <c:pt idx="9">
                  <c:v>51</c:v>
                </c:pt>
                <c:pt idx="12">
                  <c:v>39</c:v>
                </c:pt>
              </c:numCache>
            </c:numRef>
          </c:val>
          <c:extLst>
            <c:ext xmlns:c16="http://schemas.microsoft.com/office/drawing/2014/chart" uri="{C3380CC4-5D6E-409C-BE32-E72D297353CC}">
              <c16:uniqueId val="{00000009-1E3C-4059-8A22-6B1C2D5427F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36121</c:v>
                </c:pt>
                <c:pt idx="3">
                  <c:v>34290</c:v>
                </c:pt>
                <c:pt idx="6">
                  <c:v>32613</c:v>
                </c:pt>
                <c:pt idx="9">
                  <c:v>30629</c:v>
                </c:pt>
                <c:pt idx="12">
                  <c:v>29574</c:v>
                </c:pt>
              </c:numCache>
            </c:numRef>
          </c:val>
          <c:extLst>
            <c:ext xmlns:c16="http://schemas.microsoft.com/office/drawing/2014/chart" uri="{C3380CC4-5D6E-409C-BE32-E72D297353CC}">
              <c16:uniqueId val="{0000000A-1E3C-4059-8A22-6B1C2D5427F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13188</c:v>
                </c:pt>
                <c:pt idx="2">
                  <c:v>#N/A</c:v>
                </c:pt>
                <c:pt idx="3">
                  <c:v>#N/A</c:v>
                </c:pt>
                <c:pt idx="4">
                  <c:v>13148</c:v>
                </c:pt>
                <c:pt idx="5">
                  <c:v>#N/A</c:v>
                </c:pt>
                <c:pt idx="6">
                  <c:v>#N/A</c:v>
                </c:pt>
                <c:pt idx="7">
                  <c:v>12090</c:v>
                </c:pt>
                <c:pt idx="8">
                  <c:v>#N/A</c:v>
                </c:pt>
                <c:pt idx="9">
                  <c:v>#N/A</c:v>
                </c:pt>
                <c:pt idx="10">
                  <c:v>9818</c:v>
                </c:pt>
                <c:pt idx="11">
                  <c:v>#N/A</c:v>
                </c:pt>
                <c:pt idx="12">
                  <c:v>#N/A</c:v>
                </c:pt>
                <c:pt idx="13">
                  <c:v>6659</c:v>
                </c:pt>
                <c:pt idx="14">
                  <c:v>#N/A</c:v>
                </c:pt>
              </c:numCache>
            </c:numRef>
          </c:val>
          <c:smooth val="0"/>
          <c:extLst>
            <c:ext xmlns:c16="http://schemas.microsoft.com/office/drawing/2014/chart" uri="{C3380CC4-5D6E-409C-BE32-E72D297353CC}">
              <c16:uniqueId val="{0000000B-1E3C-4059-8A22-6B1C2D5427F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2756</c:v>
                </c:pt>
                <c:pt idx="1">
                  <c:v>2557</c:v>
                </c:pt>
                <c:pt idx="2">
                  <c:v>2573</c:v>
                </c:pt>
              </c:numCache>
            </c:numRef>
          </c:val>
          <c:extLst>
            <c:ext xmlns:c16="http://schemas.microsoft.com/office/drawing/2014/chart" uri="{C3380CC4-5D6E-409C-BE32-E72D297353CC}">
              <c16:uniqueId val="{00000000-5863-4C7F-88E6-64251B1B023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c:v>
                </c:pt>
                <c:pt idx="1">
                  <c:v>91</c:v>
                </c:pt>
                <c:pt idx="2">
                  <c:v>91</c:v>
                </c:pt>
              </c:numCache>
            </c:numRef>
          </c:val>
          <c:extLst>
            <c:ext xmlns:c16="http://schemas.microsoft.com/office/drawing/2014/chart" uri="{C3380CC4-5D6E-409C-BE32-E72D297353CC}">
              <c16:uniqueId val="{00000001-5863-4C7F-88E6-64251B1B023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2461</c:v>
                </c:pt>
                <c:pt idx="1">
                  <c:v>3248</c:v>
                </c:pt>
                <c:pt idx="2">
                  <c:v>4724</c:v>
                </c:pt>
              </c:numCache>
            </c:numRef>
          </c:val>
          <c:extLst>
            <c:ext xmlns:c16="http://schemas.microsoft.com/office/drawing/2014/chart" uri="{C3380CC4-5D6E-409C-BE32-E72D297353CC}">
              <c16:uniqueId val="{00000002-5863-4C7F-88E6-64251B1B023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{A319AEB2-0B2E-4851-AF19-6458B68B0C74}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E63F-48A9-A31F-8A9F39B91C7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{58589D29-4CD3-413B-8D0F-18480910A027}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63F-48A9-A31F-8A9F39B91C7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{317D975C-E94F-4640-8DCD-2909513DBAFA}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63F-48A9-A31F-8A9F39B91C7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{25C0F237-ABC7-4230-B229-D36DF1782415}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63F-48A9-A31F-8A9F39B91C7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{1687F8F0-7D42-4EA9-9716-A9DF1652543A}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63F-48A9-A31F-8A9F39B91C7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{2129A9C4-499E-4B14-96DD-2CB44D3A5202}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E63F-48A9-A31F-8A9F39B91C7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{F99B9E25-DE45-405E-8275-D408E50219C7}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E63F-48A9-A31F-8A9F39B91C7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{EB4782CB-3893-43D2-98E6-EF9E57C6E457}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E63F-48A9-A31F-8A9F39B91C7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{E4883977-5EB0-4FD5-8BED-9B320B7A1473}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E63F-48A9-A31F-8A9F39B91C7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58.3</c:v>
                </c:pt>
                <c:pt idx="8">
                  <c:v>54.8</c:v>
                </c:pt>
                <c:pt idx="16">
                  <c:v>56.6</c:v>
                </c:pt>
                <c:pt idx="24">
                  <c:v>58.3</c:v>
                </c:pt>
                <c:pt idx="32">
                  <c:v>60</c:v>
                </c:pt>
              </c:numCache>
            </c:numRef>
          </c:xVal>
          <c:yVal>
            <c:numRef>
              <c:f>公会計指標分析・財政指標組合せ分析表!$BP$51:$DC$51</c:f>
              <c:numCache>
                <c:formatCode>#,##0.0;"▲ "#,##0.0</c:formatCode>
                <c:ptCount val="40"/>
                <c:pt idx="0">
                  <c:v>126.5</c:v>
                </c:pt>
                <c:pt idx="8">
                  <c:v>128.4</c:v>
                </c:pt>
                <c:pt idx="16">
                  <c:v>116.8</c:v>
                </c:pt>
                <c:pt idx="24">
                  <c:v>95.9</c:v>
                </c:pt>
                <c:pt idx="32">
                  <c:v>62.8</c:v>
                </c:pt>
              </c:numCache>
            </c:numRef>
          </c:yVal>
          <c:smooth val="0"/>
          <c:extLst>
            <c:ext xmlns:c16="http://schemas.microsoft.com/office/drawing/2014/chart" uri="{C3380CC4-5D6E-409C-BE32-E72D297353CC}">
              <c16:uniqueId val="{00000009-E63F-48A9-A31F-8A9F39B91C7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{68B06BC4-706D-447C-AE58-0F8D511B7957}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E63F-48A9-A31F-8A9F39B91C7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{62D5A4C8-7AA2-4792-8178-92D2A863E228}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63F-48A9-A31F-8A9F39B91C7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{C624FD64-45EC-4323-9809-22E37BA4CF4F}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63F-48A9-A31F-8A9F39B91C7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{B260B232-A75D-434D-AE6B-DBBE7DB5129D}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63F-48A9-A31F-8A9F39B91C7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{AFEE804E-372B-49AB-BDFA-5423371FBC7D}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63F-48A9-A31F-8A9F39B91C7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{3E1C91F4-D5FF-49C2-8E5D-872C47067C94}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E63F-48A9-A31F-8A9F39B91C7B}"/>
                </c:ext>
              </c:extLst>
            </c:dLbl>
            <c:dLbl>
              <c:idx val="16"/>
              <c:layout>
                <c:manualLayout>
                  <c:x val="-2.6225892701389118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{FB2F81F9-BD0E-4BF4-A0BD-E493B9FC7786}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E63F-48A9-A31F-8A9F39B91C7B}"/>
                </c:ext>
              </c:extLst>
            </c:dLbl>
            <c:dLbl>
              <c:idx val="24"/>
              <c:layout>
                <c:manualLayout>
                  <c:x val="-3.7935058418417343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{D429F54C-F7E3-44CD-834A-4546FAA2E9E2}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E63F-48A9-A31F-8A9F39B91C7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{77446BC1-B44C-4A9F-9D53-30531140044D}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E63F-48A9-A31F-8A9F39B91C7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E63F-48A9-A31F-8A9F39B91C7B}"/>
            </c:ext>
          </c:extLst>
        </c:ser>
        <c:dLbls>
          <c:showLegendKey val="0"/>
          <c:showVal val="1"/>
          <c:showCatName val="0"/>
          <c:showSerName val="0"/>
          <c:showPercent val="0"/>
          <c:showBubbleSize val="0"/>
        </c:dLbls>
        <c:axId val="46179840"/>
        <c:axId val="46181760"/>
      </c:scatterChart>
      <c:valAx>
        <c:axId val="46179840"/>
        <c:scaling>
          <c:orientation val="maxMin"/>
          <c:max val="64"/>
          <c:min val="53"/>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4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{9E7C4F26-B5B8-4565-BE88-9047AEBD6AE0}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748-4153-9404-CBE9E5DD375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{7C836C13-A426-40CD-8C6D-523FF453C45A}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748-4153-9404-CBE9E5DD375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{3D478B8A-68EC-439D-83A6-76B42804A56C}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748-4153-9404-CBE9E5DD375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{5BDBF27B-E65A-4F38-A607-FC8DECA89F8D}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748-4153-9404-CBE9E5DD375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{F6E77C3E-0E49-4BAF-94F4-FB03747382B0}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748-4153-9404-CBE9E5DD3757}"/>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{FCD318D1-9FE8-454B-9AC0-F3043F41EBAF}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748-4153-9404-CBE9E5DD3757}"/>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{0F1D4826-E488-4D02-B108-8BB35F791A8E}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748-4153-9404-CBE9E5DD3757}"/>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{51A12FE2-6DB7-41D6-A495-390A62D74F7C}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748-4153-9404-CBE9E5DD3757}"/>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{11B7168B-2294-433E-A7CF-DC6BE51559FD}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748-4153-9404-CBE9E5DD375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13.8</c:v>
                </c:pt>
                <c:pt idx="8">
                  <c:v>14.9</c:v>
                </c:pt>
                <c:pt idx="16">
                  <c:v>15.1</c:v>
                </c:pt>
                <c:pt idx="24">
                  <c:v>14.8</c:v>
                </c:pt>
                <c:pt idx="32">
                  <c:v>14.3</c:v>
                </c:pt>
              </c:numCache>
            </c:numRef>
          </c:xVal>
          <c:yVal>
            <c:numRef>
              <c:f>公会計指標分析・財政指標組合せ分析表!$BP$73:$DC$73</c:f>
              <c:numCache>
                <c:formatCode>#,##0.0;"▲ "#,##0.0</c:formatCode>
                <c:ptCount val="40"/>
                <c:pt idx="0">
                  <c:v>126.5</c:v>
                </c:pt>
                <c:pt idx="8">
                  <c:v>128.4</c:v>
                </c:pt>
                <c:pt idx="16">
                  <c:v>116.8</c:v>
                </c:pt>
                <c:pt idx="24">
                  <c:v>95.9</c:v>
                </c:pt>
                <c:pt idx="32">
                  <c:v>62.8</c:v>
                </c:pt>
              </c:numCache>
            </c:numRef>
          </c:yVal>
          <c:smooth val="0"/>
          <c:extLst>
            <c:ext xmlns:c16="http://schemas.microsoft.com/office/drawing/2014/chart" uri="{C3380CC4-5D6E-409C-BE32-E72D297353CC}">
              <c16:uniqueId val="{00000009-C748-4153-9404-CBE9E5DD375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4566143090820539E-2"/>
                  <c:y val="-4.3589420421985825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{314EED2A-2F0B-4F4B-A795-BCD845ADFC65}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748-4153-9404-CBE9E5DD375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{652652C5-9596-4E3C-82CC-5A82F0CC6B2A}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748-4153-9404-CBE9E5DD375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{C1DA651C-F0E7-4DA8-9C48-B72BF81E4EA4}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748-4153-9404-CBE9E5DD375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{9E67678E-F653-4D8D-82D3-2DE2D9D76295}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748-4153-9404-CBE9E5DD375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{D62E7C61-CED6-4511-BD85-9AEE3156F12C}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748-4153-9404-CBE9E5DD3757}"/>
                </c:ext>
              </c:extLst>
            </c:dLbl>
            <c:dLbl>
              <c:idx val="8"/>
              <c:layout>
                <c:manualLayout>
                  <c:x val="-2.8829840147400729E-2"/>
                  <c:y val="-7.234090938669381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{59353B31-F052-49F5-9EB5-B1F6598C4595}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748-4153-9404-CBE9E5DD3757}"/>
                </c:ext>
              </c:extLst>
            </c:dLbl>
            <c:dLbl>
              <c:idx val="16"/>
              <c:layout>
                <c:manualLayout>
                  <c:x val="-3.1697991619110633E-2"/>
                  <c:y val="-8.221773715722988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{D76E446A-848B-46DC-A1F1-1DFB6ACE6DB8}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748-4153-9404-CBE9E5DD3757}"/>
                </c:ext>
              </c:extLst>
            </c:dLbl>
            <c:dLbl>
              <c:idx val="24"/>
              <c:layout>
                <c:manualLayout>
                  <c:x val="-3.1570342725075584E-2"/>
                  <c:y val="-5.1518178897696928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{FAAFF734-D4CC-4C52-9BF7-6D06EEC9CA94}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748-4153-9404-CBE9E5DD3757}"/>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{242E6D43-EB44-4826-911E-E556AABE8223}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748-4153-9404-CBE9E5DD375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C748-4153-9404-CBE9E5DD3757}"/>
            </c:ext>
          </c:extLst>
        </c:ser>
        <c:dLbls>
          <c:showLegendKey val="0"/>
          <c:showVal val="1"/>
          <c:showCatName val="0"/>
          <c:showSerName val="0"/>
          <c:showPercent val="0"/>
          <c:showBubbleSize val="0"/>
        </c:dLbls>
        <c:axId val="84219776"/>
        <c:axId val="84234240"/>
      </c:scatterChart>
      <c:valAx>
        <c:axId val="84219776"/>
        <c:scaling>
          <c:orientation val="maxMin"/>
          <c:max val="16"/>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4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兵庫県洲本市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元利償還金については、新規発行地方債の抑制、計画的な繰上償還の実施により減少傾向にある。</a:t>
          </a:r>
        </a:p>
        <a:p>
          <a:r>
            <a:rPr kumimoji="1" lang="ja-JP" altLang="en-US" sz="1400">
              <a:latin typeface="ＭＳ ゴシック" pitchFamily="49" charset="-128"/>
              <a:ea typeface="ＭＳ ゴシック" pitchFamily="49" charset="-128"/>
            </a:rPr>
            <a:t>　また、下水道企業会計の元利償還金に充てたと認められる補助金の減などにより、公営企業債の元利償還金に対する繰入金も減少した。</a:t>
          </a:r>
        </a:p>
        <a:p>
          <a:r>
            <a:rPr kumimoji="1" lang="ja-JP" altLang="en-US" sz="1400">
              <a:latin typeface="ＭＳ ゴシック" pitchFamily="49" charset="-128"/>
              <a:ea typeface="ＭＳ ゴシック" pitchFamily="49" charset="-128"/>
            </a:rPr>
            <a:t>　今後も引き続き、地方債の発行抑制、積極的な繰上償還の実施を行うことにより、公債費負担の軽減に努める。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当市においては該当なし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兵庫県洲本市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一般会計等に係る地方債の現在高については、新規発行地方債の抑制などにより減少した。</a:t>
          </a:r>
        </a:p>
        <a:p>
          <a:r>
            <a:rPr kumimoji="1" lang="ja-JP" altLang="en-US" sz="1400">
              <a:latin typeface="ＭＳ ゴシック" pitchFamily="49" charset="-128"/>
              <a:ea typeface="ＭＳ ゴシック" pitchFamily="49" charset="-128"/>
            </a:rPr>
            <a:t>　また、淡路広域水道企業団にかかる地方債残高負担額の減により、組合等負担見込額についても減少した。</a:t>
          </a:r>
        </a:p>
        <a:p>
          <a:r>
            <a:rPr kumimoji="1" lang="ja-JP" altLang="en-US" sz="1400">
              <a:latin typeface="ＭＳ ゴシック" pitchFamily="49" charset="-128"/>
              <a:ea typeface="ＭＳ ゴシック" pitchFamily="49" charset="-128"/>
            </a:rPr>
            <a:t>　充当可能基金については、財政調整基金を１億３５百万円取り崩したものの、ふるさと洲本もっともっと応援基金を約５４億円積み立てたことにより増加した。</a:t>
          </a:r>
        </a:p>
        <a:p>
          <a:r>
            <a:rPr kumimoji="1" lang="ja-JP" altLang="en-US" sz="1400">
              <a:latin typeface="ＭＳ ゴシック" pitchFamily="49" charset="-128"/>
              <a:ea typeface="ＭＳ ゴシック" pitchFamily="49" charset="-128"/>
            </a:rPr>
            <a:t>　地方債の償還財源に充てることのできる市営住宅使用料・ＣＡＴＶ使用料などの特定歳入については、減少傾向にある。</a:t>
          </a:r>
        </a:p>
        <a:p>
          <a:r>
            <a:rPr kumimoji="1" lang="ja-JP" altLang="en-US" sz="1400">
              <a:latin typeface="ＭＳ ゴシック" pitchFamily="49" charset="-128"/>
              <a:ea typeface="ＭＳ ゴシック" pitchFamily="49" charset="-128"/>
            </a:rPr>
            <a:t>　今後も新規発行地方債の抑制、事業実施の適正化などを図り、行財政の健全化に努める。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兵庫県洲本市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を１億３５百万円、ふるさと洲本もっともっと応援基金を３７億４４百万円取り崩したが、ふるさと洲本もっともっと応援基金に約５４億円積み立てたため、基金全体としては約１４億９０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洲本もっともっと応援基金などの増加により、基金全体としては増加傾向にあるものの、財政調整基金は減少傾向にあるため、今後さらなる事業実施の適正化などを図ることで基金の取り崩し額を減らし、基金残高の維持に努める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ふるさと洲本もっともっと応援基金：活気のある洲本づくりを推進していく事業や豊かな自然と風土を守り継承していく事業、洲本の未来を担う子どもたちの夢を実現していく事業に充当。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地域振興基金：定住促進、企業誘致などの地域の振興を図る事業に充当。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つながり基金：公会堂改修、伝統行事実施などの地域のつながりづくりを図る事業に充当。</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ふるさと洲本もっともっと応援基金：当市の魅力を発信する事業などに３７億４４百万円取り崩したが、都市部でのＰＲ等により増加傾向のふるさと納税について約５４億円の積み立てを行ったため。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つながり基金：公会堂改修などに約１３百万円の取り崩しを行ったため。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地域振興基金：定住促進事業費や企業立地対策事業費などに約５０百万円の取り崩しを行ったため。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ふるさと洲本もっともっと応援基金：地域資源を活用したふるさと産品の開発拠点を設置する事業者への支援や都市部でのＰＲ等を強化し、残高を増やしていく予定である。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つながり基金：公会堂改修、伝統行事実施などに充当していくため、残高は減少していく予定である。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地域振興基金：定住促進事業費などに充当していくため、残高は減少していく予定である。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約１億５１百万円積み立てたが、国保診療所の赤字補填に要する繰出金などに充当するため、１億３５百万円の取り崩しを行ったため。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今後さらなる事業実施の適正化などを図ることで基金の取り崩し額を減らし、基金残高の維持に努める予定である。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今年度は利子分以外の積み立てを行っていないため、特筆すべき増減なし。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満期一括償還方式による借入予定はないが、今後の計画的な地方債償還などを見据え、さらなる基金の積み立てを検討する予定である。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兵庫県洲本市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42,781
42,428
182.38
36,387,919
36,203,880
102,586
12,905,817
29,574,228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62.8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有形固定資産減価償却率は、類似団体</a:t>
          </a:r>
          <a:r>
            <a:rPr kumimoji="1" lang="ja-JP" altLang="en-US" sz="1100">
              <a:solidFill>
                <a:schemeClr val="dk1"/>
              </a:solidFill>
              <a:effectLst/>
              <a:latin typeface="+mn-lt"/>
              <a:ea typeface="+mn-ea"/>
              <a:cs typeface="+mn-cs"/>
            </a:rPr>
            <a:t>内平均値</a:t>
          </a:r>
          <a:r>
            <a:rPr kumimoji="1" lang="ja-JP" altLang="ja-JP" sz="1100">
              <a:solidFill>
                <a:schemeClr val="dk1"/>
              </a:solidFill>
              <a:effectLst/>
              <a:latin typeface="+mn-lt"/>
              <a:ea typeface="+mn-ea"/>
              <a:cs typeface="+mn-cs"/>
            </a:rPr>
            <a:t>と比較して若干低い状況にあるが、年々上昇している。本市では、令和２年度に公共施設等個別施設計画を策定し、令和３年度に公共施設等総合管理計画を改訂</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。引き続き公共施設及びインフラ資産の適切なマネジメントに努める。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D00-00003E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flipV="1">
          <a:off x="4760595" y="5350256"/>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D00-000040000000}"/>
            </a:ext>
          </a:extLst>
        </xdr:cNvPr>
        <xdr:cNvSpPr txBox="1"/>
      </xdr:nvSpPr>
      <xdr:spPr>
        <a:xfrm>
          <a:off x="4813300" y="6474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4673600" y="647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D00-000042000000}"/>
            </a:ext>
          </a:extLst>
        </xdr:cNvPr>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D00-000044000000}"/>
            </a:ext>
          </a:extLst>
        </xdr:cNvPr>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a:extLst>
            <a:ext uri="{FF2B5EF4-FFF2-40B4-BE49-F238E27FC236}">
              <a16:creationId xmlns:a16="http://schemas.microsoft.com/office/drawing/2014/main" id="{00000000-0008-0000-0D00-000045000000}"/>
            </a:ext>
          </a:extLst>
        </xdr:cNvPr>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4000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3238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2476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156972</xdr:rowOff>
    </xdr:from>
    <xdr:to>
      <xdr:col>7</xdr:col>
      <xdr:colOff>187325</xdr:colOff>
      <xdr:row>29</xdr:row>
      <xdr:rowOff>87122</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1714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22225</xdr:rowOff>
    </xdr:from>
    <xdr:to>
      <xdr:col>23</xdr:col>
      <xdr:colOff>136525</xdr:colOff>
      <xdr:row>29</xdr:row>
      <xdr:rowOff>123825</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7117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45102</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D00-000050000000}"/>
            </a:ext>
          </a:extLst>
        </xdr:cNvPr>
        <xdr:cNvSpPr txBox="1"/>
      </xdr:nvSpPr>
      <xdr:spPr>
        <a:xfrm>
          <a:off x="4813300" y="561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156972</xdr:rowOff>
    </xdr:from>
    <xdr:to>
      <xdr:col>19</xdr:col>
      <xdr:colOff>187325</xdr:colOff>
      <xdr:row>29</xdr:row>
      <xdr:rowOff>87122</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000500" y="572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36322</xdr:rowOff>
    </xdr:from>
    <xdr:to>
      <xdr:col>23</xdr:col>
      <xdr:colOff>85725</xdr:colOff>
      <xdr:row>29</xdr:row>
      <xdr:rowOff>73025</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a:off x="4051300" y="5779897"/>
          <a:ext cx="7112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120269</xdr:rowOff>
    </xdr:from>
    <xdr:to>
      <xdr:col>15</xdr:col>
      <xdr:colOff>187325</xdr:colOff>
      <xdr:row>29</xdr:row>
      <xdr:rowOff>50419</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3238500" y="569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171069</xdr:rowOff>
    </xdr:from>
    <xdr:to>
      <xdr:col>19</xdr:col>
      <xdr:colOff>136525</xdr:colOff>
      <xdr:row>29</xdr:row>
      <xdr:rowOff>36322</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3289300" y="5743194"/>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81407</xdr:rowOff>
    </xdr:from>
    <xdr:to>
      <xdr:col>11</xdr:col>
      <xdr:colOff>187325</xdr:colOff>
      <xdr:row>29</xdr:row>
      <xdr:rowOff>11557</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2476500" y="565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132207</xdr:rowOff>
    </xdr:from>
    <xdr:to>
      <xdr:col>15</xdr:col>
      <xdr:colOff>136525</xdr:colOff>
      <xdr:row>28</xdr:row>
      <xdr:rowOff>171069</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2527300" y="5704332"/>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156972</xdr:rowOff>
    </xdr:from>
    <xdr:to>
      <xdr:col>7</xdr:col>
      <xdr:colOff>187325</xdr:colOff>
      <xdr:row>29</xdr:row>
      <xdr:rowOff>87122</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1714500" y="572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132207</xdr:rowOff>
    </xdr:from>
    <xdr:to>
      <xdr:col>11</xdr:col>
      <xdr:colOff>136525</xdr:colOff>
      <xdr:row>29</xdr:row>
      <xdr:rowOff>36322</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flipV="1">
          <a:off x="1765300" y="5704332"/>
          <a:ext cx="7620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136542</xdr:rowOff>
    </xdr:from>
    <xdr:ext cx="405111" cy="259045"/>
    <xdr:sp macro="" textlink="">
      <xdr:nvSpPr>
        <xdr:cNvPr id="89" name="n_1aveValue有形固定資産減価償却率">
          <a:extLst>
            <a:ext uri="{FF2B5EF4-FFF2-40B4-BE49-F238E27FC236}">
              <a16:creationId xmlns:a16="http://schemas.microsoft.com/office/drawing/2014/main" id="{00000000-0008-0000-0D00-000059000000}"/>
            </a:ext>
          </a:extLst>
        </xdr:cNvPr>
        <xdr:cNvSpPr txBox="1"/>
      </xdr:nvSpPr>
      <xdr:spPr>
        <a:xfrm>
          <a:off x="3836044" y="588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132224</xdr:rowOff>
    </xdr:from>
    <xdr:ext cx="405111" cy="259045"/>
    <xdr:sp macro="" textlink="">
      <xdr:nvSpPr>
        <xdr:cNvPr id="90" name="n_2aveValue有形固定資産減価償却率">
          <a:extLst>
            <a:ext uri="{FF2B5EF4-FFF2-40B4-BE49-F238E27FC236}">
              <a16:creationId xmlns:a16="http://schemas.microsoft.com/office/drawing/2014/main" id="{00000000-0008-0000-0D00-00005A000000}"/>
            </a:ext>
          </a:extLst>
        </xdr:cNvPr>
        <xdr:cNvSpPr txBox="1"/>
      </xdr:nvSpPr>
      <xdr:spPr>
        <a:xfrm>
          <a:off x="3086744" y="587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106316</xdr:rowOff>
    </xdr:from>
    <xdr:ext cx="405111" cy="259045"/>
    <xdr:sp macro="" textlink="">
      <xdr:nvSpPr>
        <xdr:cNvPr id="91" name="n_3aveValue有形固定資産減価償却率">
          <a:extLst>
            <a:ext uri="{FF2B5EF4-FFF2-40B4-BE49-F238E27FC236}">
              <a16:creationId xmlns:a16="http://schemas.microsoft.com/office/drawing/2014/main" id="{00000000-0008-0000-0D00-00005B000000}"/>
            </a:ext>
          </a:extLst>
        </xdr:cNvPr>
        <xdr:cNvSpPr txBox="1"/>
      </xdr:nvSpPr>
      <xdr:spPr>
        <a:xfrm>
          <a:off x="2324744" y="58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78249</xdr:rowOff>
    </xdr:from>
    <xdr:ext cx="405111" cy="259045"/>
    <xdr:sp macro="" textlink="">
      <xdr:nvSpPr>
        <xdr:cNvPr id="92" name="n_4aveValue有形固定資産減価償却率">
          <a:extLst>
            <a:ext uri="{FF2B5EF4-FFF2-40B4-BE49-F238E27FC236}">
              <a16:creationId xmlns:a16="http://schemas.microsoft.com/office/drawing/2014/main" id="{00000000-0008-0000-0D00-00005C000000}"/>
            </a:ext>
          </a:extLst>
        </xdr:cNvPr>
        <xdr:cNvSpPr txBox="1"/>
      </xdr:nvSpPr>
      <xdr:spPr>
        <a:xfrm>
          <a:off x="1562744" y="5821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103649</xdr:rowOff>
    </xdr:from>
    <xdr:ext cx="405111" cy="259045"/>
    <xdr:sp macro="" textlink="">
      <xdr:nvSpPr>
        <xdr:cNvPr id="93" name="n_1mainValue有形固定資産減価償却率">
          <a:extLst>
            <a:ext uri="{FF2B5EF4-FFF2-40B4-BE49-F238E27FC236}">
              <a16:creationId xmlns:a16="http://schemas.microsoft.com/office/drawing/2014/main" id="{00000000-0008-0000-0D00-00005D000000}"/>
            </a:ext>
          </a:extLst>
        </xdr:cNvPr>
        <xdr:cNvSpPr txBox="1"/>
      </xdr:nvSpPr>
      <xdr:spPr>
        <a:xfrm>
          <a:off x="3836044" y="5504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66946</xdr:rowOff>
    </xdr:from>
    <xdr:ext cx="405111" cy="259045"/>
    <xdr:sp macro="" textlink="">
      <xdr:nvSpPr>
        <xdr:cNvPr id="94" name="n_2mainValue有形固定資産減価償却率">
          <a:extLst>
            <a:ext uri="{FF2B5EF4-FFF2-40B4-BE49-F238E27FC236}">
              <a16:creationId xmlns:a16="http://schemas.microsoft.com/office/drawing/2014/main" id="{00000000-0008-0000-0D00-00005E000000}"/>
            </a:ext>
          </a:extLst>
        </xdr:cNvPr>
        <xdr:cNvSpPr txBox="1"/>
      </xdr:nvSpPr>
      <xdr:spPr>
        <a:xfrm>
          <a:off x="3086744" y="5467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28084</xdr:rowOff>
    </xdr:from>
    <xdr:ext cx="405111" cy="259045"/>
    <xdr:sp macro="" textlink="">
      <xdr:nvSpPr>
        <xdr:cNvPr id="95" name="n_3mainValue有形固定資産減価償却率">
          <a:extLst>
            <a:ext uri="{FF2B5EF4-FFF2-40B4-BE49-F238E27FC236}">
              <a16:creationId xmlns:a16="http://schemas.microsoft.com/office/drawing/2014/main" id="{00000000-0008-0000-0D00-00005F000000}"/>
            </a:ext>
          </a:extLst>
        </xdr:cNvPr>
        <xdr:cNvSpPr txBox="1"/>
      </xdr:nvSpPr>
      <xdr:spPr>
        <a:xfrm>
          <a:off x="2324744" y="542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103649</xdr:rowOff>
    </xdr:from>
    <xdr:ext cx="405111" cy="259045"/>
    <xdr:sp macro="" textlink="">
      <xdr:nvSpPr>
        <xdr:cNvPr id="96" name="n_4mainValue有形固定資産減価償却率">
          <a:extLst>
            <a:ext uri="{FF2B5EF4-FFF2-40B4-BE49-F238E27FC236}">
              <a16:creationId xmlns:a16="http://schemas.microsoft.com/office/drawing/2014/main" id="{00000000-0008-0000-0D00-000060000000}"/>
            </a:ext>
          </a:extLst>
        </xdr:cNvPr>
        <xdr:cNvSpPr txBox="1"/>
      </xdr:nvSpPr>
      <xdr:spPr>
        <a:xfrm>
          <a:off x="1562744" y="5504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a:solidFill>
                <a:schemeClr val="dk1"/>
              </a:solidFill>
              <a:latin typeface="+mn-lt"/>
              <a:ea typeface="+mn-ea"/>
              <a:cs typeface="+mn-cs"/>
            </a:rPr>
            <a:t>　債務償還比率は、令和２年度の</a:t>
          </a:r>
          <a:r>
            <a:rPr kumimoji="1" lang="ja-JP" altLang="ja-JP" sz="1100">
              <a:solidFill>
                <a:schemeClr val="dk1"/>
              </a:solidFill>
              <a:effectLst/>
              <a:latin typeface="+mn-lt"/>
              <a:ea typeface="+mn-ea"/>
              <a:cs typeface="+mn-cs"/>
            </a:rPr>
            <a:t>類似団体内平均値と比較して若干低い状況</a:t>
          </a:r>
          <a:r>
            <a:rPr kumimoji="1" lang="ja-JP" altLang="en-US" sz="1100">
              <a:solidFill>
                <a:schemeClr val="dk1"/>
              </a:solidFill>
              <a:effectLst/>
              <a:latin typeface="+mn-lt"/>
              <a:ea typeface="+mn-ea"/>
              <a:cs typeface="+mn-cs"/>
            </a:rPr>
            <a:t>となった</a:t>
          </a:r>
          <a:r>
            <a:rPr lang="ja-JP" altLang="en-US" sz="1100" b="0" i="0" u="none" strike="noStrike" baseline="0">
              <a:solidFill>
                <a:schemeClr val="dk1"/>
              </a:solidFill>
              <a:latin typeface="+mn-lt"/>
              <a:ea typeface="+mn-ea"/>
              <a:cs typeface="+mn-cs"/>
            </a:rPr>
            <a:t>。今後も事務事業の見直しを図るとともに、公共施設等個別施設計画に基づく公共施設再編により、適正な施設管理を行い、経常経費の削減等に努める。</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D00-00007E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flipV="1">
          <a:off x="14793595" y="5461599"/>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28" name="債務償還比率最小値テキスト">
          <a:extLst>
            <a:ext uri="{FF2B5EF4-FFF2-40B4-BE49-F238E27FC236}">
              <a16:creationId xmlns:a16="http://schemas.microsoft.com/office/drawing/2014/main" id="{00000000-0008-0000-0D00-000080000000}"/>
            </a:ext>
          </a:extLst>
        </xdr:cNvPr>
        <xdr:cNvSpPr txBox="1"/>
      </xdr:nvSpPr>
      <xdr:spPr>
        <a:xfrm>
          <a:off x="14846300" y="671065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4706600" y="6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30" name="債務償還比率最大値テキスト">
          <a:extLst>
            <a:ext uri="{FF2B5EF4-FFF2-40B4-BE49-F238E27FC236}">
              <a16:creationId xmlns:a16="http://schemas.microsoft.com/office/drawing/2014/main" id="{00000000-0008-0000-0D00-000082000000}"/>
            </a:ext>
          </a:extLst>
        </xdr:cNvPr>
        <xdr:cNvSpPr txBox="1"/>
      </xdr:nvSpPr>
      <xdr:spPr>
        <a:xfrm>
          <a:off x="14846300" y="523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546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131631</xdr:rowOff>
    </xdr:from>
    <xdr:ext cx="469744" cy="259045"/>
    <xdr:sp macro="" textlink="">
      <xdr:nvSpPr>
        <xdr:cNvPr id="132" name="債務償還比率平均値テキスト">
          <a:extLst>
            <a:ext uri="{FF2B5EF4-FFF2-40B4-BE49-F238E27FC236}">
              <a16:creationId xmlns:a16="http://schemas.microsoft.com/office/drawing/2014/main" id="{00000000-0008-0000-0D00-000084000000}"/>
            </a:ext>
          </a:extLst>
        </xdr:cNvPr>
        <xdr:cNvSpPr txBox="1"/>
      </xdr:nvSpPr>
      <xdr:spPr>
        <a:xfrm>
          <a:off x="14846300" y="5875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4744700" y="58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40335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3271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2509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1747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142410</xdr:rowOff>
    </xdr:from>
    <xdr:to>
      <xdr:col>76</xdr:col>
      <xdr:colOff>73025</xdr:colOff>
      <xdr:row>30</xdr:row>
      <xdr:rowOff>72560</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4744700" y="588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165287</xdr:rowOff>
    </xdr:from>
    <xdr:ext cx="469744" cy="259045"/>
    <xdr:sp macro="" textlink="">
      <xdr:nvSpPr>
        <xdr:cNvPr id="144" name="債務償還比率該当値テキスト">
          <a:extLst>
            <a:ext uri="{FF2B5EF4-FFF2-40B4-BE49-F238E27FC236}">
              <a16:creationId xmlns:a16="http://schemas.microsoft.com/office/drawing/2014/main" id="{00000000-0008-0000-0D00-000090000000}"/>
            </a:ext>
          </a:extLst>
        </xdr:cNvPr>
        <xdr:cNvSpPr txBox="1"/>
      </xdr:nvSpPr>
      <xdr:spPr>
        <a:xfrm>
          <a:off x="14846300" y="5737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34701</xdr:rowOff>
    </xdr:from>
    <xdr:to>
      <xdr:col>72</xdr:col>
      <xdr:colOff>123825</xdr:colOff>
      <xdr:row>30</xdr:row>
      <xdr:rowOff>136301</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033500" y="594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21760</xdr:rowOff>
    </xdr:from>
    <xdr:to>
      <xdr:col>76</xdr:col>
      <xdr:colOff>22225</xdr:colOff>
      <xdr:row>30</xdr:row>
      <xdr:rowOff>85501</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flipV="1">
          <a:off x="14084300" y="5936785"/>
          <a:ext cx="711200" cy="6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21953</xdr:rowOff>
    </xdr:from>
    <xdr:to>
      <xdr:col>68</xdr:col>
      <xdr:colOff>123825</xdr:colOff>
      <xdr:row>30</xdr:row>
      <xdr:rowOff>123553</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3271500" y="593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72753</xdr:rowOff>
    </xdr:from>
    <xdr:to>
      <xdr:col>72</xdr:col>
      <xdr:colOff>73025</xdr:colOff>
      <xdr:row>30</xdr:row>
      <xdr:rowOff>85501</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a:off x="13322300" y="5987778"/>
          <a:ext cx="762000" cy="1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119314</xdr:rowOff>
    </xdr:from>
    <xdr:to>
      <xdr:col>64</xdr:col>
      <xdr:colOff>123825</xdr:colOff>
      <xdr:row>31</xdr:row>
      <xdr:rowOff>49464</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2509500" y="603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72753</xdr:rowOff>
    </xdr:from>
    <xdr:to>
      <xdr:col>68</xdr:col>
      <xdr:colOff>73025</xdr:colOff>
      <xdr:row>30</xdr:row>
      <xdr:rowOff>170114</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2560300" y="5987778"/>
          <a:ext cx="762000" cy="9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124043</xdr:rowOff>
    </xdr:from>
    <xdr:to>
      <xdr:col>60</xdr:col>
      <xdr:colOff>123825</xdr:colOff>
      <xdr:row>31</xdr:row>
      <xdr:rowOff>54193</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1747500" y="603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170114</xdr:rowOff>
    </xdr:from>
    <xdr:to>
      <xdr:col>64</xdr:col>
      <xdr:colOff>73025</xdr:colOff>
      <xdr:row>31</xdr:row>
      <xdr:rowOff>3393</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1798300" y="6085139"/>
          <a:ext cx="762000" cy="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149436</xdr:rowOff>
    </xdr:from>
    <xdr:ext cx="469744" cy="259045"/>
    <xdr:sp macro="" textlink="">
      <xdr:nvSpPr>
        <xdr:cNvPr id="153" name="n_1aveValue債務償還比率">
          <a:extLst>
            <a:ext uri="{FF2B5EF4-FFF2-40B4-BE49-F238E27FC236}">
              <a16:creationId xmlns:a16="http://schemas.microsoft.com/office/drawing/2014/main" id="{00000000-0008-0000-0D00-000099000000}"/>
            </a:ext>
          </a:extLst>
        </xdr:cNvPr>
        <xdr:cNvSpPr txBox="1"/>
      </xdr:nvSpPr>
      <xdr:spPr>
        <a:xfrm>
          <a:off x="13836727" y="572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126406</xdr:rowOff>
    </xdr:from>
    <xdr:ext cx="469744" cy="259045"/>
    <xdr:sp macro="" textlink="">
      <xdr:nvSpPr>
        <xdr:cNvPr id="154" name="n_2aveValue債務償還比率">
          <a:extLst>
            <a:ext uri="{FF2B5EF4-FFF2-40B4-BE49-F238E27FC236}">
              <a16:creationId xmlns:a16="http://schemas.microsoft.com/office/drawing/2014/main" id="{00000000-0008-0000-0D00-00009A000000}"/>
            </a:ext>
          </a:extLst>
        </xdr:cNvPr>
        <xdr:cNvSpPr txBox="1"/>
      </xdr:nvSpPr>
      <xdr:spPr>
        <a:xfrm>
          <a:off x="13087427" y="569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115200</xdr:rowOff>
    </xdr:from>
    <xdr:ext cx="469744" cy="259045"/>
    <xdr:sp macro="" textlink="">
      <xdr:nvSpPr>
        <xdr:cNvPr id="155" name="n_3aveValue債務償還比率">
          <a:extLst>
            <a:ext uri="{FF2B5EF4-FFF2-40B4-BE49-F238E27FC236}">
              <a16:creationId xmlns:a16="http://schemas.microsoft.com/office/drawing/2014/main" id="{00000000-0008-0000-0D00-00009B000000}"/>
            </a:ext>
          </a:extLst>
        </xdr:cNvPr>
        <xdr:cNvSpPr txBox="1"/>
      </xdr:nvSpPr>
      <xdr:spPr>
        <a:xfrm>
          <a:off x="12325427" y="56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93816</xdr:rowOff>
    </xdr:from>
    <xdr:ext cx="469744" cy="259045"/>
    <xdr:sp macro="" textlink="">
      <xdr:nvSpPr>
        <xdr:cNvPr id="156" name="n_4aveValue債務償還比率">
          <a:extLst>
            <a:ext uri="{FF2B5EF4-FFF2-40B4-BE49-F238E27FC236}">
              <a16:creationId xmlns:a16="http://schemas.microsoft.com/office/drawing/2014/main" id="{00000000-0008-0000-0D00-00009C000000}"/>
            </a:ext>
          </a:extLst>
        </xdr:cNvPr>
        <xdr:cNvSpPr txBox="1"/>
      </xdr:nvSpPr>
      <xdr:spPr>
        <a:xfrm>
          <a:off x="115634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127428</xdr:rowOff>
    </xdr:from>
    <xdr:ext cx="469744" cy="259045"/>
    <xdr:sp macro="" textlink="">
      <xdr:nvSpPr>
        <xdr:cNvPr id="157" name="n_1mainValue債務償還比率">
          <a:extLst>
            <a:ext uri="{FF2B5EF4-FFF2-40B4-BE49-F238E27FC236}">
              <a16:creationId xmlns:a16="http://schemas.microsoft.com/office/drawing/2014/main" id="{00000000-0008-0000-0D00-00009D000000}"/>
            </a:ext>
          </a:extLst>
        </xdr:cNvPr>
        <xdr:cNvSpPr txBox="1"/>
      </xdr:nvSpPr>
      <xdr:spPr>
        <a:xfrm>
          <a:off x="13836727" y="604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114680</xdr:rowOff>
    </xdr:from>
    <xdr:ext cx="469744" cy="259045"/>
    <xdr:sp macro="" textlink="">
      <xdr:nvSpPr>
        <xdr:cNvPr id="158" name="n_2mainValue債務償還比率">
          <a:extLst>
            <a:ext uri="{FF2B5EF4-FFF2-40B4-BE49-F238E27FC236}">
              <a16:creationId xmlns:a16="http://schemas.microsoft.com/office/drawing/2014/main" id="{00000000-0008-0000-0D00-00009E000000}"/>
            </a:ext>
          </a:extLst>
        </xdr:cNvPr>
        <xdr:cNvSpPr txBox="1"/>
      </xdr:nvSpPr>
      <xdr:spPr>
        <a:xfrm>
          <a:off x="13087427" y="60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40591</xdr:rowOff>
    </xdr:from>
    <xdr:ext cx="469744" cy="259045"/>
    <xdr:sp macro="" textlink="">
      <xdr:nvSpPr>
        <xdr:cNvPr id="159" name="n_3mainValue債務償還比率">
          <a:extLst>
            <a:ext uri="{FF2B5EF4-FFF2-40B4-BE49-F238E27FC236}">
              <a16:creationId xmlns:a16="http://schemas.microsoft.com/office/drawing/2014/main" id="{00000000-0008-0000-0D00-00009F000000}"/>
            </a:ext>
          </a:extLst>
        </xdr:cNvPr>
        <xdr:cNvSpPr txBox="1"/>
      </xdr:nvSpPr>
      <xdr:spPr>
        <a:xfrm>
          <a:off x="12325427" y="612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45320</xdr:rowOff>
    </xdr:from>
    <xdr:ext cx="469744" cy="259045"/>
    <xdr:sp macro="" textlink="">
      <xdr:nvSpPr>
        <xdr:cNvPr id="160" name="n_4mainValue債務償還比率">
          <a:extLst>
            <a:ext uri="{FF2B5EF4-FFF2-40B4-BE49-F238E27FC236}">
              <a16:creationId xmlns:a16="http://schemas.microsoft.com/office/drawing/2014/main" id="{00000000-0008-0000-0D00-0000A0000000}"/>
            </a:ext>
          </a:extLst>
        </xdr:cNvPr>
        <xdr:cNvSpPr txBox="1"/>
      </xdr:nvSpPr>
      <xdr:spPr>
        <a:xfrm>
          <a:off x="11563427" y="6131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D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D00-0000A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兵庫県洲本市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42,781
42,428
182.38
36,387,919
36,203,880
102,586
12,905,817
29,574,228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62.8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67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116840</xdr:rowOff>
    </xdr:from>
    <xdr:to>
      <xdr:col>24</xdr:col>
      <xdr:colOff>114300</xdr:colOff>
      <xdr:row>38</xdr:row>
      <xdr:rowOff>46990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139717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80645</xdr:rowOff>
    </xdr:from>
    <xdr:to>
      <xdr:col>20</xdr:col>
      <xdr:colOff>38100</xdr:colOff>
      <xdr:row>38</xdr:row>
      <xdr:rowOff>10795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131445</xdr:rowOff>
    </xdr:from>
    <xdr:to>
      <xdr:col>24</xdr:col>
      <xdr:colOff>63500</xdr:colOff>
      <xdr:row>37</xdr:row>
      <xdr:rowOff>167640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47509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46355</xdr:rowOff>
    </xdr:from>
    <xdr:to>
      <xdr:col>15</xdr:col>
      <xdr:colOff>101600</xdr:colOff>
      <xdr:row>37</xdr:row>
      <xdr:rowOff>147955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97155</xdr:rowOff>
    </xdr:from>
    <xdr:to>
      <xdr:col>19</xdr:col>
      <xdr:colOff>177800</xdr:colOff>
      <xdr:row>37</xdr:row>
      <xdr:rowOff>131445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4408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6350</xdr:rowOff>
    </xdr:from>
    <xdr:to>
      <xdr:col>10</xdr:col>
      <xdr:colOff>165100</xdr:colOff>
      <xdr:row>37</xdr:row>
      <xdr:rowOff>107950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57150</xdr:rowOff>
    </xdr:from>
    <xdr:to>
      <xdr:col>15</xdr:col>
      <xdr:colOff>50800</xdr:colOff>
      <xdr:row>37</xdr:row>
      <xdr:rowOff>97155</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4008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80645</xdr:rowOff>
    </xdr:from>
    <xdr:to>
      <xdr:col>6</xdr:col>
      <xdr:colOff>38100</xdr:colOff>
      <xdr:row>38</xdr:row>
      <xdr:rowOff>10795</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57150</xdr:rowOff>
    </xdr:from>
    <xdr:to>
      <xdr:col>10</xdr:col>
      <xdr:colOff>114300</xdr:colOff>
      <xdr:row>37</xdr:row>
      <xdr:rowOff>131445</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flipV="1">
          <a:off x="1130300" y="640080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34307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26687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12082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27322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164482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124477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1922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00000000-0008-0000-0E00-00007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7" name="【道路】&#10;一人当たり延長最小値テキスト">
          <a:extLst>
            <a:ext uri="{FF2B5EF4-FFF2-40B4-BE49-F238E27FC236}">
              <a16:creationId xmlns:a16="http://schemas.microsoft.com/office/drawing/2014/main" id="{00000000-0008-0000-0E00-000075000000}"/>
            </a:ext>
          </a:extLst>
        </xdr:cNvPr>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9" name="【道路】&#10;一人当たり延長最大値テキスト">
          <a:extLst>
            <a:ext uri="{FF2B5EF4-FFF2-40B4-BE49-F238E27FC236}">
              <a16:creationId xmlns:a16="http://schemas.microsoft.com/office/drawing/2014/main" id="{00000000-0008-0000-0E00-000077000000}"/>
            </a:ext>
          </a:extLst>
        </xdr:cNvPr>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20" name="直線コネクタ 119">
          <a:extLst>
            <a:ext uri="{FF2B5EF4-FFF2-40B4-BE49-F238E27FC236}">
              <a16:creationId xmlns:a16="http://schemas.microsoft.com/office/drawing/2014/main" id="{00000000-0008-0000-0E00-000078000000}"/>
            </a:ext>
          </a:extLst>
        </xdr:cNvPr>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123879</xdr:rowOff>
    </xdr:from>
    <xdr:ext cx="534377" cy="259045"/>
    <xdr:sp macro="" textlink="">
      <xdr:nvSpPr>
        <xdr:cNvPr id="121" name="【道路】&#10;一人当たり延長平均値テキスト">
          <a:extLst>
            <a:ext uri="{FF2B5EF4-FFF2-40B4-BE49-F238E27FC236}">
              <a16:creationId xmlns:a16="http://schemas.microsoft.com/office/drawing/2014/main" id="{00000000-0008-0000-0E00-000079000000}"/>
            </a:ext>
          </a:extLst>
        </xdr:cNvPr>
        <xdr:cNvSpPr txBox="1"/>
      </xdr:nvSpPr>
      <xdr:spPr>
        <a:xfrm>
          <a:off x="10515600" y="6810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9588500" y="696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8699500" y="69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7810500" y="698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26" name="フローチャート: 判断 125">
          <a:extLst>
            <a:ext uri="{FF2B5EF4-FFF2-40B4-BE49-F238E27FC236}">
              <a16:creationId xmlns:a16="http://schemas.microsoft.com/office/drawing/2014/main" id="{00000000-0008-0000-0E00-00007E000000}"/>
            </a:ext>
          </a:extLst>
        </xdr:cNvPr>
        <xdr:cNvSpPr/>
      </xdr:nvSpPr>
      <xdr:spPr>
        <a:xfrm>
          <a:off x="6921500" y="69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E00-000083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13937</xdr:rowOff>
    </xdr:from>
    <xdr:to>
      <xdr:col>55</xdr:col>
      <xdr:colOff>50800</xdr:colOff>
      <xdr:row>41</xdr:row>
      <xdr:rowOff>115537</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10426700" y="704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100314</xdr:rowOff>
    </xdr:from>
    <xdr:ext cx="534377" cy="259045"/>
    <xdr:sp macro="" textlink="">
      <xdr:nvSpPr>
        <xdr:cNvPr id="133" name="【道路】&#10;一人当たり延長該当値テキスト">
          <a:extLst>
            <a:ext uri="{FF2B5EF4-FFF2-40B4-BE49-F238E27FC236}">
              <a16:creationId xmlns:a16="http://schemas.microsoft.com/office/drawing/2014/main" id="{00000000-0008-0000-0E00-000085000000}"/>
            </a:ext>
          </a:extLst>
        </xdr:cNvPr>
        <xdr:cNvSpPr txBox="1"/>
      </xdr:nvSpPr>
      <xdr:spPr>
        <a:xfrm>
          <a:off x="10515600" y="695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16256</xdr:rowOff>
    </xdr:from>
    <xdr:to>
      <xdr:col>50</xdr:col>
      <xdr:colOff>165100</xdr:colOff>
      <xdr:row>41</xdr:row>
      <xdr:rowOff>117856</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9588500" y="704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64737</xdr:rowOff>
    </xdr:from>
    <xdr:to>
      <xdr:col>55</xdr:col>
      <xdr:colOff>0</xdr:colOff>
      <xdr:row>41</xdr:row>
      <xdr:rowOff>67056</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9639300" y="7094187"/>
          <a:ext cx="838200" cy="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19968</xdr:rowOff>
    </xdr:from>
    <xdr:to>
      <xdr:col>46</xdr:col>
      <xdr:colOff>38100</xdr:colOff>
      <xdr:row>41</xdr:row>
      <xdr:rowOff>121568</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8699500" y="704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67056</xdr:rowOff>
    </xdr:from>
    <xdr:to>
      <xdr:col>50</xdr:col>
      <xdr:colOff>114300</xdr:colOff>
      <xdr:row>41</xdr:row>
      <xdr:rowOff>70768</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8750300" y="7096506"/>
          <a:ext cx="889000" cy="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23289</xdr:rowOff>
    </xdr:from>
    <xdr:to>
      <xdr:col>41</xdr:col>
      <xdr:colOff>101600</xdr:colOff>
      <xdr:row>41</xdr:row>
      <xdr:rowOff>124889</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7810500" y="705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70768</xdr:rowOff>
    </xdr:from>
    <xdr:to>
      <xdr:col>45</xdr:col>
      <xdr:colOff>177800</xdr:colOff>
      <xdr:row>41</xdr:row>
      <xdr:rowOff>74089</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7861300" y="7100218"/>
          <a:ext cx="889000" cy="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25193</xdr:rowOff>
    </xdr:from>
    <xdr:to>
      <xdr:col>36</xdr:col>
      <xdr:colOff>165100</xdr:colOff>
      <xdr:row>41</xdr:row>
      <xdr:rowOff>126793</xdr:rowOff>
    </xdr:to>
    <xdr:sp macro="" textlink="">
      <xdr:nvSpPr>
        <xdr:cNvPr id="140" name="楕円 139">
          <a:extLst>
            <a:ext uri="{FF2B5EF4-FFF2-40B4-BE49-F238E27FC236}">
              <a16:creationId xmlns:a16="http://schemas.microsoft.com/office/drawing/2014/main" id="{00000000-0008-0000-0E00-00008C000000}"/>
            </a:ext>
          </a:extLst>
        </xdr:cNvPr>
        <xdr:cNvSpPr/>
      </xdr:nvSpPr>
      <xdr:spPr>
        <a:xfrm>
          <a:off x="6921500" y="705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74089</xdr:rowOff>
    </xdr:from>
    <xdr:to>
      <xdr:col>41</xdr:col>
      <xdr:colOff>50800</xdr:colOff>
      <xdr:row>41</xdr:row>
      <xdr:rowOff>75993</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flipV="1">
          <a:off x="6972300" y="7103539"/>
          <a:ext cx="8890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51957</xdr:rowOff>
    </xdr:from>
    <xdr:ext cx="534377" cy="259045"/>
    <xdr:sp macro="" textlink="">
      <xdr:nvSpPr>
        <xdr:cNvPr id="142" name="n_1aveValue【道路】&#10;一人当たり延長">
          <a:extLst>
            <a:ext uri="{FF2B5EF4-FFF2-40B4-BE49-F238E27FC236}">
              <a16:creationId xmlns:a16="http://schemas.microsoft.com/office/drawing/2014/main" id="{00000000-0008-0000-0E00-00008E000000}"/>
            </a:ext>
          </a:extLst>
        </xdr:cNvPr>
        <xdr:cNvSpPr txBox="1"/>
      </xdr:nvSpPr>
      <xdr:spPr>
        <a:xfrm>
          <a:off x="9359411" y="673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62363</xdr:rowOff>
    </xdr:from>
    <xdr:ext cx="534377" cy="259045"/>
    <xdr:sp macro="" textlink="">
      <xdr:nvSpPr>
        <xdr:cNvPr id="143" name="n_2aveValue【道路】&#10;一人当たり延長">
          <a:extLst>
            <a:ext uri="{FF2B5EF4-FFF2-40B4-BE49-F238E27FC236}">
              <a16:creationId xmlns:a16="http://schemas.microsoft.com/office/drawing/2014/main" id="{00000000-0008-0000-0E00-00008F000000}"/>
            </a:ext>
          </a:extLst>
        </xdr:cNvPr>
        <xdr:cNvSpPr txBox="1"/>
      </xdr:nvSpPr>
      <xdr:spPr>
        <a:xfrm>
          <a:off x="8483111" y="674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77722</xdr:rowOff>
    </xdr:from>
    <xdr:ext cx="534377" cy="259045"/>
    <xdr:sp macro="" textlink="">
      <xdr:nvSpPr>
        <xdr:cNvPr id="144" name="n_3aveValue【道路】&#10;一人当たり延長">
          <a:extLst>
            <a:ext uri="{FF2B5EF4-FFF2-40B4-BE49-F238E27FC236}">
              <a16:creationId xmlns:a16="http://schemas.microsoft.com/office/drawing/2014/main" id="{00000000-0008-0000-0E00-000090000000}"/>
            </a:ext>
          </a:extLst>
        </xdr:cNvPr>
        <xdr:cNvSpPr txBox="1"/>
      </xdr:nvSpPr>
      <xdr:spPr>
        <a:xfrm>
          <a:off x="7594111" y="676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74457</xdr:rowOff>
    </xdr:from>
    <xdr:ext cx="534377" cy="259045"/>
    <xdr:sp macro="" textlink="">
      <xdr:nvSpPr>
        <xdr:cNvPr id="145" name="n_4aveValue【道路】&#10;一人当たり延長">
          <a:extLst>
            <a:ext uri="{FF2B5EF4-FFF2-40B4-BE49-F238E27FC236}">
              <a16:creationId xmlns:a16="http://schemas.microsoft.com/office/drawing/2014/main" id="{00000000-0008-0000-0E00-000091000000}"/>
            </a:ext>
          </a:extLst>
        </xdr:cNvPr>
        <xdr:cNvSpPr txBox="1"/>
      </xdr:nvSpPr>
      <xdr:spPr>
        <a:xfrm>
          <a:off x="6705111" y="676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108983</xdr:rowOff>
    </xdr:from>
    <xdr:ext cx="534377" cy="259045"/>
    <xdr:sp macro="" textlink="">
      <xdr:nvSpPr>
        <xdr:cNvPr id="146" name="n_1mainValue【道路】&#10;一人当たり延長">
          <a:extLst>
            <a:ext uri="{FF2B5EF4-FFF2-40B4-BE49-F238E27FC236}">
              <a16:creationId xmlns:a16="http://schemas.microsoft.com/office/drawing/2014/main" id="{00000000-0008-0000-0E00-000092000000}"/>
            </a:ext>
          </a:extLst>
        </xdr:cNvPr>
        <xdr:cNvSpPr txBox="1"/>
      </xdr:nvSpPr>
      <xdr:spPr>
        <a:xfrm>
          <a:off x="9359411" y="713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112695</xdr:rowOff>
    </xdr:from>
    <xdr:ext cx="534377" cy="259045"/>
    <xdr:sp macro="" textlink="">
      <xdr:nvSpPr>
        <xdr:cNvPr id="147" name="n_2mainValue【道路】&#10;一人当たり延長">
          <a:extLst>
            <a:ext uri="{FF2B5EF4-FFF2-40B4-BE49-F238E27FC236}">
              <a16:creationId xmlns:a16="http://schemas.microsoft.com/office/drawing/2014/main" id="{00000000-0008-0000-0E00-000093000000}"/>
            </a:ext>
          </a:extLst>
        </xdr:cNvPr>
        <xdr:cNvSpPr txBox="1"/>
      </xdr:nvSpPr>
      <xdr:spPr>
        <a:xfrm>
          <a:off x="8483111" y="714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116016</xdr:rowOff>
    </xdr:from>
    <xdr:ext cx="534377" cy="259045"/>
    <xdr:sp macro="" textlink="">
      <xdr:nvSpPr>
        <xdr:cNvPr id="148" name="n_3mainValue【道路】&#10;一人当たり延長">
          <a:extLst>
            <a:ext uri="{FF2B5EF4-FFF2-40B4-BE49-F238E27FC236}">
              <a16:creationId xmlns:a16="http://schemas.microsoft.com/office/drawing/2014/main" id="{00000000-0008-0000-0E00-000094000000}"/>
            </a:ext>
          </a:extLst>
        </xdr:cNvPr>
        <xdr:cNvSpPr txBox="1"/>
      </xdr:nvSpPr>
      <xdr:spPr>
        <a:xfrm>
          <a:off x="7594111" y="714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117920</xdr:rowOff>
    </xdr:from>
    <xdr:ext cx="534377" cy="259045"/>
    <xdr:sp macro="" textlink="">
      <xdr:nvSpPr>
        <xdr:cNvPr id="149" name="n_4mainValue【道路】&#10;一人当たり延長">
          <a:extLst>
            <a:ext uri="{FF2B5EF4-FFF2-40B4-BE49-F238E27FC236}">
              <a16:creationId xmlns:a16="http://schemas.microsoft.com/office/drawing/2014/main" id="{00000000-0008-0000-0E00-000095000000}"/>
            </a:ext>
          </a:extLst>
        </xdr:cNvPr>
        <xdr:cNvSpPr txBox="1"/>
      </xdr:nvSpPr>
      <xdr:spPr>
        <a:xfrm>
          <a:off x="6705111" y="714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0000000-0008-0000-0E00-00009D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E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flipV="1">
          <a:off x="46348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E00-0000AE000000}"/>
            </a:ext>
          </a:extLst>
        </xdr:cNvPr>
        <xdr:cNvSpPr txBox="1"/>
      </xdr:nvSpPr>
      <xdr:spPr>
        <a:xfrm>
          <a:off x="4673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E00-0000B0000000}"/>
            </a:ext>
          </a:extLst>
        </xdr:cNvPr>
        <xdr:cNvSpPr txBox="1"/>
      </xdr:nvSpPr>
      <xdr:spPr>
        <a:xfrm>
          <a:off x="46736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156227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E00-0000B2000000}"/>
            </a:ext>
          </a:extLst>
        </xdr:cNvPr>
        <xdr:cNvSpPr txBox="1"/>
      </xdr:nvSpPr>
      <xdr:spPr>
        <a:xfrm>
          <a:off x="4673600" y="10614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4445</xdr:rowOff>
    </xdr:from>
    <xdr:to>
      <xdr:col>24</xdr:col>
      <xdr:colOff>114300</xdr:colOff>
      <xdr:row>62</xdr:row>
      <xdr:rowOff>106045</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45847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27322</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E00-0000BE000000}"/>
            </a:ext>
          </a:extLst>
        </xdr:cNvPr>
        <xdr:cNvSpPr txBox="1"/>
      </xdr:nvSpPr>
      <xdr:spPr>
        <a:xfrm>
          <a:off x="4673600" y="10485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141605</xdr:rowOff>
    </xdr:from>
    <xdr:to>
      <xdr:col>20</xdr:col>
      <xdr:colOff>38100</xdr:colOff>
      <xdr:row>62</xdr:row>
      <xdr:rowOff>71755</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3746500" y="1060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20955</xdr:rowOff>
    </xdr:from>
    <xdr:to>
      <xdr:col>24</xdr:col>
      <xdr:colOff>63500</xdr:colOff>
      <xdr:row>62</xdr:row>
      <xdr:rowOff>55245</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3797300" y="1065085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113030</xdr:rowOff>
    </xdr:from>
    <xdr:to>
      <xdr:col>15</xdr:col>
      <xdr:colOff>101600</xdr:colOff>
      <xdr:row>62</xdr:row>
      <xdr:rowOff>43180</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28575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163830</xdr:rowOff>
    </xdr:from>
    <xdr:to>
      <xdr:col>19</xdr:col>
      <xdr:colOff>177800</xdr:colOff>
      <xdr:row>62</xdr:row>
      <xdr:rowOff>20955</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908300" y="106222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76835</xdr:rowOff>
    </xdr:from>
    <xdr:to>
      <xdr:col>10</xdr:col>
      <xdr:colOff>165100</xdr:colOff>
      <xdr:row>62</xdr:row>
      <xdr:rowOff>6985</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968500" y="105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127635</xdr:rowOff>
    </xdr:from>
    <xdr:to>
      <xdr:col>15</xdr:col>
      <xdr:colOff>50800</xdr:colOff>
      <xdr:row>61</xdr:row>
      <xdr:rowOff>163830</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2019300" y="1058608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141605</xdr:rowOff>
    </xdr:from>
    <xdr:to>
      <xdr:col>6</xdr:col>
      <xdr:colOff>38100</xdr:colOff>
      <xdr:row>62</xdr:row>
      <xdr:rowOff>71755</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1079500" y="1060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127635</xdr:rowOff>
    </xdr:from>
    <xdr:to>
      <xdr:col>10</xdr:col>
      <xdr:colOff>114300</xdr:colOff>
      <xdr:row>62</xdr:row>
      <xdr:rowOff>20955</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flipV="1">
          <a:off x="1130300" y="1058608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78122</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3582044"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62882</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27057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34307</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1816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31132</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927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88282</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35820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59707</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2705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23512</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1816744" y="10310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62882</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9277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E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flipV="1">
          <a:off x="10476865"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E00-0000E7000000}"/>
            </a:ext>
          </a:extLst>
        </xdr:cNvPr>
        <xdr:cNvSpPr txBox="1"/>
      </xdr:nvSpPr>
      <xdr:spPr>
        <a:xfrm>
          <a:off x="10515600"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10388600" y="1104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E00-0000E9000000}"/>
            </a:ext>
          </a:extLst>
        </xdr:cNvPr>
        <xdr:cNvSpPr txBox="1"/>
      </xdr:nvSpPr>
      <xdr:spPr>
        <a:xfrm>
          <a:off x="10515600"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10388600" y="97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69241</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E00-0000EB000000}"/>
            </a:ext>
          </a:extLst>
        </xdr:cNvPr>
        <xdr:cNvSpPr txBox="1"/>
      </xdr:nvSpPr>
      <xdr:spPr>
        <a:xfrm>
          <a:off x="10515600" y="10699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10426700" y="107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9588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8699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7810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6921500" y="107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78741</xdr:rowOff>
    </xdr:from>
    <xdr:to>
      <xdr:col>55</xdr:col>
      <xdr:colOff>50800</xdr:colOff>
      <xdr:row>63</xdr:row>
      <xdr:rowOff>8891</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10426700" y="1070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101618</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E00-0000F7000000}"/>
            </a:ext>
          </a:extLst>
        </xdr:cNvPr>
        <xdr:cNvSpPr txBox="1"/>
      </xdr:nvSpPr>
      <xdr:spPr>
        <a:xfrm>
          <a:off x="10515600" y="1056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82979</xdr:rowOff>
    </xdr:from>
    <xdr:to>
      <xdr:col>50</xdr:col>
      <xdr:colOff>165100</xdr:colOff>
      <xdr:row>63</xdr:row>
      <xdr:rowOff>13129</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9588500" y="1071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129541</xdr:rowOff>
    </xdr:from>
    <xdr:to>
      <xdr:col>55</xdr:col>
      <xdr:colOff>0</xdr:colOff>
      <xdr:row>62</xdr:row>
      <xdr:rowOff>133779</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9639300" y="10759441"/>
          <a:ext cx="838200" cy="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89316</xdr:rowOff>
    </xdr:from>
    <xdr:to>
      <xdr:col>46</xdr:col>
      <xdr:colOff>38100</xdr:colOff>
      <xdr:row>63</xdr:row>
      <xdr:rowOff>19466</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8699500" y="107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133779</xdr:rowOff>
    </xdr:from>
    <xdr:to>
      <xdr:col>50</xdr:col>
      <xdr:colOff>114300</xdr:colOff>
      <xdr:row>62</xdr:row>
      <xdr:rowOff>140116</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8750300" y="10763679"/>
          <a:ext cx="889000" cy="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94062</xdr:rowOff>
    </xdr:from>
    <xdr:to>
      <xdr:col>41</xdr:col>
      <xdr:colOff>101600</xdr:colOff>
      <xdr:row>63</xdr:row>
      <xdr:rowOff>24212</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7810500" y="1072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140116</xdr:rowOff>
    </xdr:from>
    <xdr:to>
      <xdr:col>45</xdr:col>
      <xdr:colOff>177800</xdr:colOff>
      <xdr:row>62</xdr:row>
      <xdr:rowOff>144862</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7861300" y="10770016"/>
          <a:ext cx="889000" cy="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95927</xdr:rowOff>
    </xdr:from>
    <xdr:to>
      <xdr:col>36</xdr:col>
      <xdr:colOff>165100</xdr:colOff>
      <xdr:row>63</xdr:row>
      <xdr:rowOff>26077</xdr:rowOff>
    </xdr:to>
    <xdr:sp macro="" textlink="">
      <xdr:nvSpPr>
        <xdr:cNvPr id="254" name="楕円 253">
          <a:extLst>
            <a:ext uri="{FF2B5EF4-FFF2-40B4-BE49-F238E27FC236}">
              <a16:creationId xmlns:a16="http://schemas.microsoft.com/office/drawing/2014/main" id="{00000000-0008-0000-0E00-0000FE000000}"/>
            </a:ext>
          </a:extLst>
        </xdr:cNvPr>
        <xdr:cNvSpPr/>
      </xdr:nvSpPr>
      <xdr:spPr>
        <a:xfrm>
          <a:off x="6921500" y="1072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144862</xdr:rowOff>
    </xdr:from>
    <xdr:to>
      <xdr:col>41</xdr:col>
      <xdr:colOff>50800</xdr:colOff>
      <xdr:row>62</xdr:row>
      <xdr:rowOff>146727</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flipV="1">
          <a:off x="6972300" y="10774762"/>
          <a:ext cx="889000" cy="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12183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9327095" y="1081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15184</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8450795" y="10816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19566</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7561795" y="1082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26019</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6672795" y="1082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29656</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9327095" y="10488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35993</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8450795" y="10494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40739</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7561795" y="10499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42604</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6672795" y="1050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E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flipV="1">
          <a:off x="46348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0000000-0008-0000-0E00-000021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00000000-0008-0000-0E00-000023010000}"/>
            </a:ext>
          </a:extLst>
        </xdr:cNvPr>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120032</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E00-000025010000}"/>
            </a:ext>
          </a:extLst>
        </xdr:cNvPr>
        <xdr:cNvSpPr txBox="1"/>
      </xdr:nvSpPr>
      <xdr:spPr>
        <a:xfrm>
          <a:off x="46736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2857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1079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133986</xdr:rowOff>
    </xdr:from>
    <xdr:to>
      <xdr:col>24</xdr:col>
      <xdr:colOff>114300</xdr:colOff>
      <xdr:row>82</xdr:row>
      <xdr:rowOff>64136</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4584700" y="1402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156863</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E00-000031010000}"/>
            </a:ext>
          </a:extLst>
        </xdr:cNvPr>
        <xdr:cNvSpPr txBox="1"/>
      </xdr:nvSpPr>
      <xdr:spPr>
        <a:xfrm>
          <a:off x="4673600" y="13872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92075</xdr:rowOff>
    </xdr:from>
    <xdr:to>
      <xdr:col>20</xdr:col>
      <xdr:colOff>38100</xdr:colOff>
      <xdr:row>82</xdr:row>
      <xdr:rowOff>22225</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3746500" y="139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142875</xdr:rowOff>
    </xdr:from>
    <xdr:to>
      <xdr:col>24</xdr:col>
      <xdr:colOff>63500</xdr:colOff>
      <xdr:row>82</xdr:row>
      <xdr:rowOff>13336</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3797300" y="14030325"/>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52070</xdr:rowOff>
    </xdr:from>
    <xdr:to>
      <xdr:col>15</xdr:col>
      <xdr:colOff>101600</xdr:colOff>
      <xdr:row>81</xdr:row>
      <xdr:rowOff>153670</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28575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102870</xdr:rowOff>
    </xdr:from>
    <xdr:to>
      <xdr:col>19</xdr:col>
      <xdr:colOff>177800</xdr:colOff>
      <xdr:row>81</xdr:row>
      <xdr:rowOff>142875</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2908300" y="139903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12064</xdr:rowOff>
    </xdr:from>
    <xdr:to>
      <xdr:col>10</xdr:col>
      <xdr:colOff>165100</xdr:colOff>
      <xdr:row>81</xdr:row>
      <xdr:rowOff>113664</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968500" y="1389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62864</xdr:rowOff>
    </xdr:from>
    <xdr:to>
      <xdr:col>15</xdr:col>
      <xdr:colOff>50800</xdr:colOff>
      <xdr:row>81</xdr:row>
      <xdr:rowOff>102870</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2019300" y="1395031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92075</xdr:rowOff>
    </xdr:from>
    <xdr:to>
      <xdr:col>6</xdr:col>
      <xdr:colOff>38100</xdr:colOff>
      <xdr:row>82</xdr:row>
      <xdr:rowOff>22225</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079500" y="139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62864</xdr:rowOff>
    </xdr:from>
    <xdr:to>
      <xdr:col>10</xdr:col>
      <xdr:colOff>114300</xdr:colOff>
      <xdr:row>81</xdr:row>
      <xdr:rowOff>142875</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flipV="1">
          <a:off x="1130300" y="13950314"/>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49547</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E00-00003A010000}"/>
            </a:ext>
          </a:extLst>
        </xdr:cNvPr>
        <xdr:cNvSpPr txBox="1"/>
      </xdr:nvSpPr>
      <xdr:spPr>
        <a:xfrm>
          <a:off x="35820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26688</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E00-00003B010000}"/>
            </a:ext>
          </a:extLst>
        </xdr:cNvPr>
        <xdr:cNvSpPr txBox="1"/>
      </xdr:nvSpPr>
      <xdr:spPr>
        <a:xfrm>
          <a:off x="2705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3827</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E00-00003C010000}"/>
            </a:ext>
          </a:extLst>
        </xdr:cNvPr>
        <xdr:cNvSpPr txBox="1"/>
      </xdr:nvSpPr>
      <xdr:spPr>
        <a:xfrm>
          <a:off x="1816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152416</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E00-00003D010000}"/>
            </a:ext>
          </a:extLst>
        </xdr:cNvPr>
        <xdr:cNvSpPr txBox="1"/>
      </xdr:nvSpPr>
      <xdr:spPr>
        <a:xfrm>
          <a:off x="927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38752</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E00-00003E010000}"/>
            </a:ext>
          </a:extLst>
        </xdr:cNvPr>
        <xdr:cNvSpPr txBox="1"/>
      </xdr:nvSpPr>
      <xdr:spPr>
        <a:xfrm>
          <a:off x="35820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170197</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E00-00003F010000}"/>
            </a:ext>
          </a:extLst>
        </xdr:cNvPr>
        <xdr:cNvSpPr txBox="1"/>
      </xdr:nvSpPr>
      <xdr:spPr>
        <a:xfrm>
          <a:off x="2705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130191</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E00-000040010000}"/>
            </a:ext>
          </a:extLst>
        </xdr:cNvPr>
        <xdr:cNvSpPr txBox="1"/>
      </xdr:nvSpPr>
      <xdr:spPr>
        <a:xfrm>
          <a:off x="1816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38752</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E00-000041010000}"/>
            </a:ext>
          </a:extLst>
        </xdr:cNvPr>
        <xdr:cNvSpPr txBox="1"/>
      </xdr:nvSpPr>
      <xdr:spPr>
        <a:xfrm>
          <a:off x="9277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00000000-0008-0000-0E00-00005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flipV="1">
          <a:off x="10476865"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44" name="【公営住宅】&#10;一人当たり面積最小値テキスト">
          <a:extLst>
            <a:ext uri="{FF2B5EF4-FFF2-40B4-BE49-F238E27FC236}">
              <a16:creationId xmlns:a16="http://schemas.microsoft.com/office/drawing/2014/main" id="{00000000-0008-0000-0E00-000058010000}"/>
            </a:ext>
          </a:extLst>
        </xdr:cNvPr>
        <xdr:cNvSpPr txBox="1"/>
      </xdr:nvSpPr>
      <xdr:spPr>
        <a:xfrm>
          <a:off x="10515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10388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46" name="【公営住宅】&#10;一人当たり面積最大値テキスト">
          <a:extLst>
            <a:ext uri="{FF2B5EF4-FFF2-40B4-BE49-F238E27FC236}">
              <a16:creationId xmlns:a16="http://schemas.microsoft.com/office/drawing/2014/main" id="{00000000-0008-0000-0E00-00005A010000}"/>
            </a:ext>
          </a:extLst>
        </xdr:cNvPr>
        <xdr:cNvSpPr txBox="1"/>
      </xdr:nvSpPr>
      <xdr:spPr>
        <a:xfrm>
          <a:off x="10515600"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10388600" y="136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124386</xdr:rowOff>
    </xdr:from>
    <xdr:ext cx="469744" cy="259045"/>
    <xdr:sp macro="" textlink="">
      <xdr:nvSpPr>
        <xdr:cNvPr id="348" name="【公営住宅】&#10;一人当たり面積平均値テキスト">
          <a:extLst>
            <a:ext uri="{FF2B5EF4-FFF2-40B4-BE49-F238E27FC236}">
              <a16:creationId xmlns:a16="http://schemas.microsoft.com/office/drawing/2014/main" id="{00000000-0008-0000-0E00-00005C010000}"/>
            </a:ext>
          </a:extLst>
        </xdr:cNvPr>
        <xdr:cNvSpPr txBox="1"/>
      </xdr:nvSpPr>
      <xdr:spPr>
        <a:xfrm>
          <a:off x="10515600" y="14526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10426700" y="14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9588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8699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7810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6921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104298</xdr:rowOff>
    </xdr:from>
    <xdr:to>
      <xdr:col>55</xdr:col>
      <xdr:colOff>50800</xdr:colOff>
      <xdr:row>86</xdr:row>
      <xdr:rowOff>34448</xdr:rowOff>
    </xdr:to>
    <xdr:sp macro="" textlink="">
      <xdr:nvSpPr>
        <xdr:cNvPr id="359" name="楕円 358">
          <a:extLst>
            <a:ext uri="{FF2B5EF4-FFF2-40B4-BE49-F238E27FC236}">
              <a16:creationId xmlns:a16="http://schemas.microsoft.com/office/drawing/2014/main" id="{00000000-0008-0000-0E00-000067010000}"/>
            </a:ext>
          </a:extLst>
        </xdr:cNvPr>
        <xdr:cNvSpPr/>
      </xdr:nvSpPr>
      <xdr:spPr>
        <a:xfrm>
          <a:off x="10426700" y="1467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79936</xdr:rowOff>
    </xdr:from>
    <xdr:ext cx="469744" cy="259045"/>
    <xdr:sp macro="" textlink="">
      <xdr:nvSpPr>
        <xdr:cNvPr id="360" name="【公営住宅】&#10;一人当たり面積該当値テキスト">
          <a:extLst>
            <a:ext uri="{FF2B5EF4-FFF2-40B4-BE49-F238E27FC236}">
              <a16:creationId xmlns:a16="http://schemas.microsoft.com/office/drawing/2014/main" id="{00000000-0008-0000-0E00-000068010000}"/>
            </a:ext>
          </a:extLst>
        </xdr:cNvPr>
        <xdr:cNvSpPr txBox="1"/>
      </xdr:nvSpPr>
      <xdr:spPr>
        <a:xfrm>
          <a:off x="10515600" y="1465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104938</xdr:rowOff>
    </xdr:from>
    <xdr:to>
      <xdr:col>50</xdr:col>
      <xdr:colOff>165100</xdr:colOff>
      <xdr:row>86</xdr:row>
      <xdr:rowOff>35088</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9588500" y="1467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155098</xdr:rowOff>
    </xdr:from>
    <xdr:to>
      <xdr:col>55</xdr:col>
      <xdr:colOff>0</xdr:colOff>
      <xdr:row>85</xdr:row>
      <xdr:rowOff>155738</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flipV="1">
          <a:off x="9639300" y="14728348"/>
          <a:ext cx="8382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106080</xdr:rowOff>
    </xdr:from>
    <xdr:to>
      <xdr:col>46</xdr:col>
      <xdr:colOff>38100</xdr:colOff>
      <xdr:row>86</xdr:row>
      <xdr:rowOff>36230</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8699500" y="1467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155738</xdr:rowOff>
    </xdr:from>
    <xdr:to>
      <xdr:col>50</xdr:col>
      <xdr:colOff>114300</xdr:colOff>
      <xdr:row>85</xdr:row>
      <xdr:rowOff>156880</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flipV="1">
          <a:off x="8750300" y="14728988"/>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106995</xdr:rowOff>
    </xdr:from>
    <xdr:to>
      <xdr:col>41</xdr:col>
      <xdr:colOff>101600</xdr:colOff>
      <xdr:row>86</xdr:row>
      <xdr:rowOff>37145</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7810500" y="1468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156880</xdr:rowOff>
    </xdr:from>
    <xdr:to>
      <xdr:col>45</xdr:col>
      <xdr:colOff>177800</xdr:colOff>
      <xdr:row>85</xdr:row>
      <xdr:rowOff>157795</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7861300" y="14730130"/>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107406</xdr:rowOff>
    </xdr:from>
    <xdr:to>
      <xdr:col>36</xdr:col>
      <xdr:colOff>165100</xdr:colOff>
      <xdr:row>86</xdr:row>
      <xdr:rowOff>37556</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6921500" y="1468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157795</xdr:rowOff>
    </xdr:from>
    <xdr:to>
      <xdr:col>41</xdr:col>
      <xdr:colOff>50800</xdr:colOff>
      <xdr:row>85</xdr:row>
      <xdr:rowOff>158206</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6972300" y="14731045"/>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47134</xdr:rowOff>
    </xdr:from>
    <xdr:ext cx="469744" cy="259045"/>
    <xdr:sp macro="" textlink="">
      <xdr:nvSpPr>
        <xdr:cNvPr id="369" name="n_1aveValue【公営住宅】&#10;一人当たり面積">
          <a:extLst>
            <a:ext uri="{FF2B5EF4-FFF2-40B4-BE49-F238E27FC236}">
              <a16:creationId xmlns:a16="http://schemas.microsoft.com/office/drawing/2014/main" id="{00000000-0008-0000-0E00-000071010000}"/>
            </a:ext>
          </a:extLst>
        </xdr:cNvPr>
        <xdr:cNvSpPr txBox="1"/>
      </xdr:nvSpPr>
      <xdr:spPr>
        <a:xfrm>
          <a:off x="9391727" y="144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48505</xdr:rowOff>
    </xdr:from>
    <xdr:ext cx="469744" cy="259045"/>
    <xdr:sp macro="" textlink="">
      <xdr:nvSpPr>
        <xdr:cNvPr id="370" name="n_2aveValue【公営住宅】&#10;一人当たり面積">
          <a:extLst>
            <a:ext uri="{FF2B5EF4-FFF2-40B4-BE49-F238E27FC236}">
              <a16:creationId xmlns:a16="http://schemas.microsoft.com/office/drawing/2014/main" id="{00000000-0008-0000-0E00-000072010000}"/>
            </a:ext>
          </a:extLst>
        </xdr:cNvPr>
        <xdr:cNvSpPr txBox="1"/>
      </xdr:nvSpPr>
      <xdr:spPr>
        <a:xfrm>
          <a:off x="85154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50015</xdr:rowOff>
    </xdr:from>
    <xdr:ext cx="469744" cy="259045"/>
    <xdr:sp macro="" textlink="">
      <xdr:nvSpPr>
        <xdr:cNvPr id="371" name="n_3aveValue【公営住宅】&#10;一人当たり面積">
          <a:extLst>
            <a:ext uri="{FF2B5EF4-FFF2-40B4-BE49-F238E27FC236}">
              <a16:creationId xmlns:a16="http://schemas.microsoft.com/office/drawing/2014/main" id="{00000000-0008-0000-0E00-000073010000}"/>
            </a:ext>
          </a:extLst>
        </xdr:cNvPr>
        <xdr:cNvSpPr txBox="1"/>
      </xdr:nvSpPr>
      <xdr:spPr>
        <a:xfrm>
          <a:off x="7626427" y="1445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51385</xdr:rowOff>
    </xdr:from>
    <xdr:ext cx="469744" cy="259045"/>
    <xdr:sp macro="" textlink="">
      <xdr:nvSpPr>
        <xdr:cNvPr id="372" name="n_4aveValue【公営住宅】&#10;一人当たり面積">
          <a:extLst>
            <a:ext uri="{FF2B5EF4-FFF2-40B4-BE49-F238E27FC236}">
              <a16:creationId xmlns:a16="http://schemas.microsoft.com/office/drawing/2014/main" id="{00000000-0008-0000-0E00-000074010000}"/>
            </a:ext>
          </a:extLst>
        </xdr:cNvPr>
        <xdr:cNvSpPr txBox="1"/>
      </xdr:nvSpPr>
      <xdr:spPr>
        <a:xfrm>
          <a:off x="6737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26215</xdr:rowOff>
    </xdr:from>
    <xdr:ext cx="469744" cy="259045"/>
    <xdr:sp macro="" textlink="">
      <xdr:nvSpPr>
        <xdr:cNvPr id="373" name="n_1mainValue【公営住宅】&#10;一人当たり面積">
          <a:extLst>
            <a:ext uri="{FF2B5EF4-FFF2-40B4-BE49-F238E27FC236}">
              <a16:creationId xmlns:a16="http://schemas.microsoft.com/office/drawing/2014/main" id="{00000000-0008-0000-0E00-000075010000}"/>
            </a:ext>
          </a:extLst>
        </xdr:cNvPr>
        <xdr:cNvSpPr txBox="1"/>
      </xdr:nvSpPr>
      <xdr:spPr>
        <a:xfrm>
          <a:off x="9391727" y="14770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27357</xdr:rowOff>
    </xdr:from>
    <xdr:ext cx="469744" cy="259045"/>
    <xdr:sp macro="" textlink="">
      <xdr:nvSpPr>
        <xdr:cNvPr id="374" name="n_2mainValue【公営住宅】&#10;一人当たり面積">
          <a:extLst>
            <a:ext uri="{FF2B5EF4-FFF2-40B4-BE49-F238E27FC236}">
              <a16:creationId xmlns:a16="http://schemas.microsoft.com/office/drawing/2014/main" id="{00000000-0008-0000-0E00-000076010000}"/>
            </a:ext>
          </a:extLst>
        </xdr:cNvPr>
        <xdr:cNvSpPr txBox="1"/>
      </xdr:nvSpPr>
      <xdr:spPr>
        <a:xfrm>
          <a:off x="8515427" y="14772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28272</xdr:rowOff>
    </xdr:from>
    <xdr:ext cx="469744" cy="259045"/>
    <xdr:sp macro="" textlink="">
      <xdr:nvSpPr>
        <xdr:cNvPr id="375" name="n_3mainValue【公営住宅】&#10;一人当たり面積">
          <a:extLst>
            <a:ext uri="{FF2B5EF4-FFF2-40B4-BE49-F238E27FC236}">
              <a16:creationId xmlns:a16="http://schemas.microsoft.com/office/drawing/2014/main" id="{00000000-0008-0000-0E00-000077010000}"/>
            </a:ext>
          </a:extLst>
        </xdr:cNvPr>
        <xdr:cNvSpPr txBox="1"/>
      </xdr:nvSpPr>
      <xdr:spPr>
        <a:xfrm>
          <a:off x="7626427" y="1477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28683</xdr:rowOff>
    </xdr:from>
    <xdr:ext cx="469744" cy="259045"/>
    <xdr:sp macro="" textlink="">
      <xdr:nvSpPr>
        <xdr:cNvPr id="376" name="n_4mainValue【公営住宅】&#10;一人当たり面積">
          <a:extLst>
            <a:ext uri="{FF2B5EF4-FFF2-40B4-BE49-F238E27FC236}">
              <a16:creationId xmlns:a16="http://schemas.microsoft.com/office/drawing/2014/main" id="{00000000-0008-0000-0E00-000078010000}"/>
            </a:ext>
          </a:extLst>
        </xdr:cNvPr>
        <xdr:cNvSpPr txBox="1"/>
      </xdr:nvSpPr>
      <xdr:spPr>
        <a:xfrm>
          <a:off x="6737427" y="14773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00000000-0008-0000-0E00-00008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00000000-0008-0000-0E00-00008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a:extLst>
            <a:ext uri="{FF2B5EF4-FFF2-40B4-BE49-F238E27FC236}">
              <a16:creationId xmlns:a16="http://schemas.microsoft.com/office/drawing/2014/main" id="{00000000-0008-0000-0E00-00009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20682</xdr:rowOff>
    </xdr:from>
    <xdr:to>
      <xdr:col>24</xdr:col>
      <xdr:colOff>62865</xdr:colOff>
      <xdr:row>109</xdr:row>
      <xdr:rowOff>35379</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flipV="1">
          <a:off x="4634865" y="17165682"/>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3" name="【港湾・漁港】&#10;有形固定資産減価償却率最小値テキスト">
          <a:extLst>
            <a:ext uri="{FF2B5EF4-FFF2-40B4-BE49-F238E27FC236}">
              <a16:creationId xmlns:a16="http://schemas.microsoft.com/office/drawing/2014/main" id="{00000000-0008-0000-0E00-000093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138809</xdr:rowOff>
    </xdr:from>
    <xdr:ext cx="340478" cy="259045"/>
    <xdr:sp macro="" textlink="">
      <xdr:nvSpPr>
        <xdr:cNvPr id="405" name="【港湾・漁港】&#10;有形固定資産減価償却率最大値テキスト">
          <a:extLst>
            <a:ext uri="{FF2B5EF4-FFF2-40B4-BE49-F238E27FC236}">
              <a16:creationId xmlns:a16="http://schemas.microsoft.com/office/drawing/2014/main" id="{00000000-0008-0000-0E00-000095010000}"/>
            </a:ext>
          </a:extLst>
        </xdr:cNvPr>
        <xdr:cNvSpPr txBox="1"/>
      </xdr:nvSpPr>
      <xdr:spPr>
        <a:xfrm>
          <a:off x="4673600" y="16940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20682</xdr:rowOff>
    </xdr:from>
    <xdr:to>
      <xdr:col>24</xdr:col>
      <xdr:colOff>152400</xdr:colOff>
      <xdr:row>100</xdr:row>
      <xdr:rowOff>20682</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4546600" y="1716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10721</xdr:rowOff>
    </xdr:from>
    <xdr:ext cx="405111" cy="259045"/>
    <xdr:sp macro="" textlink="">
      <xdr:nvSpPr>
        <xdr:cNvPr id="407" name="【港湾・漁港】&#10;有形固定資産減価償却率平均値テキスト">
          <a:extLst>
            <a:ext uri="{FF2B5EF4-FFF2-40B4-BE49-F238E27FC236}">
              <a16:creationId xmlns:a16="http://schemas.microsoft.com/office/drawing/2014/main" id="{00000000-0008-0000-0E00-000097010000}"/>
            </a:ext>
          </a:extLst>
        </xdr:cNvPr>
        <xdr:cNvSpPr txBox="1"/>
      </xdr:nvSpPr>
      <xdr:spPr>
        <a:xfrm>
          <a:off x="4673600" y="1784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159294</xdr:rowOff>
    </xdr:from>
    <xdr:to>
      <xdr:col>24</xdr:col>
      <xdr:colOff>114300</xdr:colOff>
      <xdr:row>105</xdr:row>
      <xdr:rowOff>89444</xdr:rowOff>
    </xdr:to>
    <xdr:sp macro="" textlink="">
      <xdr:nvSpPr>
        <xdr:cNvPr id="408" name="フローチャート: 判断 407">
          <a:extLst>
            <a:ext uri="{FF2B5EF4-FFF2-40B4-BE49-F238E27FC236}">
              <a16:creationId xmlns:a16="http://schemas.microsoft.com/office/drawing/2014/main" id="{00000000-0008-0000-0E00-000098010000}"/>
            </a:ext>
          </a:extLst>
        </xdr:cNvPr>
        <xdr:cNvSpPr/>
      </xdr:nvSpPr>
      <xdr:spPr>
        <a:xfrm>
          <a:off x="45847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121738</xdr:rowOff>
    </xdr:from>
    <xdr:to>
      <xdr:col>20</xdr:col>
      <xdr:colOff>38100</xdr:colOff>
      <xdr:row>105</xdr:row>
      <xdr:rowOff>51888</xdr:rowOff>
    </xdr:to>
    <xdr:sp macro="" textlink="">
      <xdr:nvSpPr>
        <xdr:cNvPr id="409" name="フローチャート: 判断 408">
          <a:extLst>
            <a:ext uri="{FF2B5EF4-FFF2-40B4-BE49-F238E27FC236}">
              <a16:creationId xmlns:a16="http://schemas.microsoft.com/office/drawing/2014/main" id="{00000000-0008-0000-0E00-000099010000}"/>
            </a:ext>
          </a:extLst>
        </xdr:cNvPr>
        <xdr:cNvSpPr/>
      </xdr:nvSpPr>
      <xdr:spPr>
        <a:xfrm>
          <a:off x="3746500" y="1795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95613</xdr:rowOff>
    </xdr:from>
    <xdr:to>
      <xdr:col>15</xdr:col>
      <xdr:colOff>101600</xdr:colOff>
      <xdr:row>105</xdr:row>
      <xdr:rowOff>25763</xdr:rowOff>
    </xdr:to>
    <xdr:sp macro="" textlink="">
      <xdr:nvSpPr>
        <xdr:cNvPr id="410" name="フローチャート: 判断 409">
          <a:extLst>
            <a:ext uri="{FF2B5EF4-FFF2-40B4-BE49-F238E27FC236}">
              <a16:creationId xmlns:a16="http://schemas.microsoft.com/office/drawing/2014/main" id="{00000000-0008-0000-0E00-00009A010000}"/>
            </a:ext>
          </a:extLst>
        </xdr:cNvPr>
        <xdr:cNvSpPr/>
      </xdr:nvSpPr>
      <xdr:spPr>
        <a:xfrm>
          <a:off x="2857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98879</xdr:rowOff>
    </xdr:from>
    <xdr:to>
      <xdr:col>10</xdr:col>
      <xdr:colOff>165100</xdr:colOff>
      <xdr:row>105</xdr:row>
      <xdr:rowOff>29029</xdr:rowOff>
    </xdr:to>
    <xdr:sp macro="" textlink="">
      <xdr:nvSpPr>
        <xdr:cNvPr id="411" name="フローチャート: 判断 410">
          <a:extLst>
            <a:ext uri="{FF2B5EF4-FFF2-40B4-BE49-F238E27FC236}">
              <a16:creationId xmlns:a16="http://schemas.microsoft.com/office/drawing/2014/main" id="{00000000-0008-0000-0E00-00009B010000}"/>
            </a:ext>
          </a:extLst>
        </xdr:cNvPr>
        <xdr:cNvSpPr/>
      </xdr:nvSpPr>
      <xdr:spPr>
        <a:xfrm>
          <a:off x="1968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77651</xdr:rowOff>
    </xdr:from>
    <xdr:to>
      <xdr:col>6</xdr:col>
      <xdr:colOff>38100</xdr:colOff>
      <xdr:row>105</xdr:row>
      <xdr:rowOff>7801</xdr:rowOff>
    </xdr:to>
    <xdr:sp macro="" textlink="">
      <xdr:nvSpPr>
        <xdr:cNvPr id="412" name="フローチャート: 判断 411">
          <a:extLst>
            <a:ext uri="{FF2B5EF4-FFF2-40B4-BE49-F238E27FC236}">
              <a16:creationId xmlns:a16="http://schemas.microsoft.com/office/drawing/2014/main" id="{00000000-0008-0000-0E00-00009C010000}"/>
            </a:ext>
          </a:extLst>
        </xdr:cNvPr>
        <xdr:cNvSpPr/>
      </xdr:nvSpPr>
      <xdr:spPr>
        <a:xfrm>
          <a:off x="10795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100512</xdr:rowOff>
    </xdr:from>
    <xdr:to>
      <xdr:col>24</xdr:col>
      <xdr:colOff>114300</xdr:colOff>
      <xdr:row>106</xdr:row>
      <xdr:rowOff>30662</xdr:rowOff>
    </xdr:to>
    <xdr:sp macro="" textlink="">
      <xdr:nvSpPr>
        <xdr:cNvPr id="418" name="楕円 417">
          <a:extLst>
            <a:ext uri="{FF2B5EF4-FFF2-40B4-BE49-F238E27FC236}">
              <a16:creationId xmlns:a16="http://schemas.microsoft.com/office/drawing/2014/main" id="{00000000-0008-0000-0E00-0000A2010000}"/>
            </a:ext>
          </a:extLst>
        </xdr:cNvPr>
        <xdr:cNvSpPr/>
      </xdr:nvSpPr>
      <xdr:spPr>
        <a:xfrm>
          <a:off x="4584700" y="181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78939</xdr:rowOff>
    </xdr:from>
    <xdr:ext cx="405111" cy="259045"/>
    <xdr:sp macro="" textlink="">
      <xdr:nvSpPr>
        <xdr:cNvPr id="419" name="【港湾・漁港】&#10;有形固定資産減価償却率該当値テキスト">
          <a:extLst>
            <a:ext uri="{FF2B5EF4-FFF2-40B4-BE49-F238E27FC236}">
              <a16:creationId xmlns:a16="http://schemas.microsoft.com/office/drawing/2014/main" id="{00000000-0008-0000-0E00-0000A3010000}"/>
            </a:ext>
          </a:extLst>
        </xdr:cNvPr>
        <xdr:cNvSpPr txBox="1"/>
      </xdr:nvSpPr>
      <xdr:spPr>
        <a:xfrm>
          <a:off x="4673600" y="1808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74386</xdr:rowOff>
    </xdr:from>
    <xdr:to>
      <xdr:col>20</xdr:col>
      <xdr:colOff>38100</xdr:colOff>
      <xdr:row>106</xdr:row>
      <xdr:rowOff>4536</xdr:rowOff>
    </xdr:to>
    <xdr:sp macro="" textlink="">
      <xdr:nvSpPr>
        <xdr:cNvPr id="420" name="楕円 419">
          <a:extLst>
            <a:ext uri="{FF2B5EF4-FFF2-40B4-BE49-F238E27FC236}">
              <a16:creationId xmlns:a16="http://schemas.microsoft.com/office/drawing/2014/main" id="{00000000-0008-0000-0E00-0000A4010000}"/>
            </a:ext>
          </a:extLst>
        </xdr:cNvPr>
        <xdr:cNvSpPr/>
      </xdr:nvSpPr>
      <xdr:spPr>
        <a:xfrm>
          <a:off x="3746500" y="180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125186</xdr:rowOff>
    </xdr:from>
    <xdr:to>
      <xdr:col>24</xdr:col>
      <xdr:colOff>63500</xdr:colOff>
      <xdr:row>105</xdr:row>
      <xdr:rowOff>151312</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3797300" y="18127436"/>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46627</xdr:rowOff>
    </xdr:from>
    <xdr:to>
      <xdr:col>15</xdr:col>
      <xdr:colOff>101600</xdr:colOff>
      <xdr:row>105</xdr:row>
      <xdr:rowOff>148227</xdr:rowOff>
    </xdr:to>
    <xdr:sp macro="" textlink="">
      <xdr:nvSpPr>
        <xdr:cNvPr id="422" name="楕円 421">
          <a:extLst>
            <a:ext uri="{FF2B5EF4-FFF2-40B4-BE49-F238E27FC236}">
              <a16:creationId xmlns:a16="http://schemas.microsoft.com/office/drawing/2014/main" id="{00000000-0008-0000-0E00-0000A6010000}"/>
            </a:ext>
          </a:extLst>
        </xdr:cNvPr>
        <xdr:cNvSpPr/>
      </xdr:nvSpPr>
      <xdr:spPr>
        <a:xfrm>
          <a:off x="2857500" y="1804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97427</xdr:rowOff>
    </xdr:from>
    <xdr:to>
      <xdr:col>19</xdr:col>
      <xdr:colOff>177800</xdr:colOff>
      <xdr:row>105</xdr:row>
      <xdr:rowOff>125186</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2908300" y="1809967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48261</xdr:rowOff>
    </xdr:from>
    <xdr:to>
      <xdr:col>10</xdr:col>
      <xdr:colOff>165100</xdr:colOff>
      <xdr:row>105</xdr:row>
      <xdr:rowOff>149861</xdr:rowOff>
    </xdr:to>
    <xdr:sp macro="" textlink="">
      <xdr:nvSpPr>
        <xdr:cNvPr id="424" name="楕円 423">
          <a:extLst>
            <a:ext uri="{FF2B5EF4-FFF2-40B4-BE49-F238E27FC236}">
              <a16:creationId xmlns:a16="http://schemas.microsoft.com/office/drawing/2014/main" id="{00000000-0008-0000-0E00-0000A8010000}"/>
            </a:ext>
          </a:extLst>
        </xdr:cNvPr>
        <xdr:cNvSpPr/>
      </xdr:nvSpPr>
      <xdr:spPr>
        <a:xfrm>
          <a:off x="1968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97427</xdr:rowOff>
    </xdr:from>
    <xdr:to>
      <xdr:col>15</xdr:col>
      <xdr:colOff>50800</xdr:colOff>
      <xdr:row>105</xdr:row>
      <xdr:rowOff>99061</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flipV="1">
          <a:off x="2019300" y="18099677"/>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74386</xdr:rowOff>
    </xdr:from>
    <xdr:to>
      <xdr:col>6</xdr:col>
      <xdr:colOff>38100</xdr:colOff>
      <xdr:row>106</xdr:row>
      <xdr:rowOff>4536</xdr:rowOff>
    </xdr:to>
    <xdr:sp macro="" textlink="">
      <xdr:nvSpPr>
        <xdr:cNvPr id="426" name="楕円 425">
          <a:extLst>
            <a:ext uri="{FF2B5EF4-FFF2-40B4-BE49-F238E27FC236}">
              <a16:creationId xmlns:a16="http://schemas.microsoft.com/office/drawing/2014/main" id="{00000000-0008-0000-0E00-0000AA010000}"/>
            </a:ext>
          </a:extLst>
        </xdr:cNvPr>
        <xdr:cNvSpPr/>
      </xdr:nvSpPr>
      <xdr:spPr>
        <a:xfrm>
          <a:off x="1079500" y="180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99061</xdr:rowOff>
    </xdr:from>
    <xdr:to>
      <xdr:col>10</xdr:col>
      <xdr:colOff>114300</xdr:colOff>
      <xdr:row>105</xdr:row>
      <xdr:rowOff>125186</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flipV="1">
          <a:off x="1130300" y="18101311"/>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68415</xdr:rowOff>
    </xdr:from>
    <xdr:ext cx="405111" cy="259045"/>
    <xdr:sp macro="" textlink="">
      <xdr:nvSpPr>
        <xdr:cNvPr id="428" name="n_1aveValue【港湾・漁港】&#10;有形固定資産減価償却率">
          <a:extLst>
            <a:ext uri="{FF2B5EF4-FFF2-40B4-BE49-F238E27FC236}">
              <a16:creationId xmlns:a16="http://schemas.microsoft.com/office/drawing/2014/main" id="{00000000-0008-0000-0E00-0000AC010000}"/>
            </a:ext>
          </a:extLst>
        </xdr:cNvPr>
        <xdr:cNvSpPr txBox="1"/>
      </xdr:nvSpPr>
      <xdr:spPr>
        <a:xfrm>
          <a:off x="3582044" y="1772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42290</xdr:rowOff>
    </xdr:from>
    <xdr:ext cx="405111" cy="259045"/>
    <xdr:sp macro="" textlink="">
      <xdr:nvSpPr>
        <xdr:cNvPr id="429" name="n_2aveValue【港湾・漁港】&#10;有形固定資産減価償却率">
          <a:extLst>
            <a:ext uri="{FF2B5EF4-FFF2-40B4-BE49-F238E27FC236}">
              <a16:creationId xmlns:a16="http://schemas.microsoft.com/office/drawing/2014/main" id="{00000000-0008-0000-0E00-0000AD010000}"/>
            </a:ext>
          </a:extLst>
        </xdr:cNvPr>
        <xdr:cNvSpPr txBox="1"/>
      </xdr:nvSpPr>
      <xdr:spPr>
        <a:xfrm>
          <a:off x="2705744" y="1770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45556</xdr:rowOff>
    </xdr:from>
    <xdr:ext cx="405111" cy="259045"/>
    <xdr:sp macro="" textlink="">
      <xdr:nvSpPr>
        <xdr:cNvPr id="430" name="n_3aveValue【港湾・漁港】&#10;有形固定資産減価償却率">
          <a:extLst>
            <a:ext uri="{FF2B5EF4-FFF2-40B4-BE49-F238E27FC236}">
              <a16:creationId xmlns:a16="http://schemas.microsoft.com/office/drawing/2014/main" id="{00000000-0008-0000-0E00-0000AE010000}"/>
            </a:ext>
          </a:extLst>
        </xdr:cNvPr>
        <xdr:cNvSpPr txBox="1"/>
      </xdr:nvSpPr>
      <xdr:spPr>
        <a:xfrm>
          <a:off x="18167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24328</xdr:rowOff>
    </xdr:from>
    <xdr:ext cx="405111" cy="259045"/>
    <xdr:sp macro="" textlink="">
      <xdr:nvSpPr>
        <xdr:cNvPr id="431" name="n_4aveValue【港湾・漁港】&#10;有形固定資産減価償却率">
          <a:extLst>
            <a:ext uri="{FF2B5EF4-FFF2-40B4-BE49-F238E27FC236}">
              <a16:creationId xmlns:a16="http://schemas.microsoft.com/office/drawing/2014/main" id="{00000000-0008-0000-0E00-0000AF010000}"/>
            </a:ext>
          </a:extLst>
        </xdr:cNvPr>
        <xdr:cNvSpPr txBox="1"/>
      </xdr:nvSpPr>
      <xdr:spPr>
        <a:xfrm>
          <a:off x="927744" y="1768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167113</xdr:rowOff>
    </xdr:from>
    <xdr:ext cx="405111" cy="259045"/>
    <xdr:sp macro="" textlink="">
      <xdr:nvSpPr>
        <xdr:cNvPr id="432" name="n_1mainValue【港湾・漁港】&#10;有形固定資産減価償却率">
          <a:extLst>
            <a:ext uri="{FF2B5EF4-FFF2-40B4-BE49-F238E27FC236}">
              <a16:creationId xmlns:a16="http://schemas.microsoft.com/office/drawing/2014/main" id="{00000000-0008-0000-0E00-0000B0010000}"/>
            </a:ext>
          </a:extLst>
        </xdr:cNvPr>
        <xdr:cNvSpPr txBox="1"/>
      </xdr:nvSpPr>
      <xdr:spPr>
        <a:xfrm>
          <a:off x="3582044" y="1816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139354</xdr:rowOff>
    </xdr:from>
    <xdr:ext cx="405111" cy="259045"/>
    <xdr:sp macro="" textlink="">
      <xdr:nvSpPr>
        <xdr:cNvPr id="433" name="n_2mainValue【港湾・漁港】&#10;有形固定資産減価償却率">
          <a:extLst>
            <a:ext uri="{FF2B5EF4-FFF2-40B4-BE49-F238E27FC236}">
              <a16:creationId xmlns:a16="http://schemas.microsoft.com/office/drawing/2014/main" id="{00000000-0008-0000-0E00-0000B1010000}"/>
            </a:ext>
          </a:extLst>
        </xdr:cNvPr>
        <xdr:cNvSpPr txBox="1"/>
      </xdr:nvSpPr>
      <xdr:spPr>
        <a:xfrm>
          <a:off x="2705744" y="1814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140988</xdr:rowOff>
    </xdr:from>
    <xdr:ext cx="405111" cy="259045"/>
    <xdr:sp macro="" textlink="">
      <xdr:nvSpPr>
        <xdr:cNvPr id="434" name="n_3mainValue【港湾・漁港】&#10;有形固定資産減価償却率">
          <a:extLst>
            <a:ext uri="{FF2B5EF4-FFF2-40B4-BE49-F238E27FC236}">
              <a16:creationId xmlns:a16="http://schemas.microsoft.com/office/drawing/2014/main" id="{00000000-0008-0000-0E00-0000B2010000}"/>
            </a:ext>
          </a:extLst>
        </xdr:cNvPr>
        <xdr:cNvSpPr txBox="1"/>
      </xdr:nvSpPr>
      <xdr:spPr>
        <a:xfrm>
          <a:off x="1816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167113</xdr:rowOff>
    </xdr:from>
    <xdr:ext cx="405111" cy="259045"/>
    <xdr:sp macro="" textlink="">
      <xdr:nvSpPr>
        <xdr:cNvPr id="435" name="n_4mainValue【港湾・漁港】&#10;有形固定資産減価償却率">
          <a:extLst>
            <a:ext uri="{FF2B5EF4-FFF2-40B4-BE49-F238E27FC236}">
              <a16:creationId xmlns:a16="http://schemas.microsoft.com/office/drawing/2014/main" id="{00000000-0008-0000-0E00-0000B3010000}"/>
            </a:ext>
          </a:extLst>
        </xdr:cNvPr>
        <xdr:cNvSpPr txBox="1"/>
      </xdr:nvSpPr>
      <xdr:spPr>
        <a:xfrm>
          <a:off x="927744" y="1816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00000000-0008-0000-0E00-0000B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00000000-0008-0000-0E00-0000B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00000000-0008-0000-0E00-0000B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00000000-0008-0000-0E00-0000B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E00-0000B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E00-0000B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00000000-0008-0000-0E00-0000B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00000000-0008-0000-0E00-0000B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港湾・漁港】&#10;一人当たり有形固定資産（償却資産）額グラフ枠">
          <a:extLst>
            <a:ext uri="{FF2B5EF4-FFF2-40B4-BE49-F238E27FC236}">
              <a16:creationId xmlns:a16="http://schemas.microsoft.com/office/drawing/2014/main" id="{00000000-0008-0000-0E00-0000C8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98749</xdr:rowOff>
    </xdr:from>
    <xdr:to>
      <xdr:col>54</xdr:col>
      <xdr:colOff>189865</xdr:colOff>
      <xdr:row>108</xdr:row>
      <xdr:rowOff>76166</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flipV="1">
          <a:off x="10476865" y="17243749"/>
          <a:ext cx="0" cy="134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58" name="【港湾・漁港】&#10;一人当たり有形固定資産（償却資産）額最小値テキスト">
          <a:extLst>
            <a:ext uri="{FF2B5EF4-FFF2-40B4-BE49-F238E27FC236}">
              <a16:creationId xmlns:a16="http://schemas.microsoft.com/office/drawing/2014/main" id="{00000000-0008-0000-0E00-0000CA010000}"/>
            </a:ext>
          </a:extLst>
        </xdr:cNvPr>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45426</xdr:rowOff>
    </xdr:from>
    <xdr:ext cx="690189" cy="259045"/>
    <xdr:sp macro="" textlink="">
      <xdr:nvSpPr>
        <xdr:cNvPr id="460" name="【港湾・漁港】&#10;一人当たり有形固定資産（償却資産）額最大値テキスト">
          <a:extLst>
            <a:ext uri="{FF2B5EF4-FFF2-40B4-BE49-F238E27FC236}">
              <a16:creationId xmlns:a16="http://schemas.microsoft.com/office/drawing/2014/main" id="{00000000-0008-0000-0E00-0000CC010000}"/>
            </a:ext>
          </a:extLst>
        </xdr:cNvPr>
        <xdr:cNvSpPr txBox="1"/>
      </xdr:nvSpPr>
      <xdr:spPr>
        <a:xfrm>
          <a:off x="10515600" y="17018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2,950,679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98749</xdr:rowOff>
    </xdr:from>
    <xdr:to>
      <xdr:col>55</xdr:col>
      <xdr:colOff>88900</xdr:colOff>
      <xdr:row>100</xdr:row>
      <xdr:rowOff>98749</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0388600" y="1724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64589</xdr:rowOff>
    </xdr:from>
    <xdr:ext cx="599010" cy="259045"/>
    <xdr:sp macro="" textlink="">
      <xdr:nvSpPr>
        <xdr:cNvPr id="462" name="【港湾・漁港】&#10;一人当たり有形固定資産（償却資産）額平均値テキスト">
          <a:extLst>
            <a:ext uri="{FF2B5EF4-FFF2-40B4-BE49-F238E27FC236}">
              <a16:creationId xmlns:a16="http://schemas.microsoft.com/office/drawing/2014/main" id="{00000000-0008-0000-0E00-0000CE010000}"/>
            </a:ext>
          </a:extLst>
        </xdr:cNvPr>
        <xdr:cNvSpPr txBox="1"/>
      </xdr:nvSpPr>
      <xdr:spPr>
        <a:xfrm>
          <a:off x="10515600" y="18238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41712</xdr:rowOff>
    </xdr:from>
    <xdr:to>
      <xdr:col>55</xdr:col>
      <xdr:colOff>50800</xdr:colOff>
      <xdr:row>107</xdr:row>
      <xdr:rowOff>143312</xdr:rowOff>
    </xdr:to>
    <xdr:sp macro="" textlink="">
      <xdr:nvSpPr>
        <xdr:cNvPr id="463" name="フローチャート: 判断 462">
          <a:extLst>
            <a:ext uri="{FF2B5EF4-FFF2-40B4-BE49-F238E27FC236}">
              <a16:creationId xmlns:a16="http://schemas.microsoft.com/office/drawing/2014/main" id="{00000000-0008-0000-0E00-0000CF010000}"/>
            </a:ext>
          </a:extLst>
        </xdr:cNvPr>
        <xdr:cNvSpPr/>
      </xdr:nvSpPr>
      <xdr:spPr>
        <a:xfrm>
          <a:off x="10426700" y="1838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47782</xdr:rowOff>
    </xdr:from>
    <xdr:to>
      <xdr:col>50</xdr:col>
      <xdr:colOff>165100</xdr:colOff>
      <xdr:row>107</xdr:row>
      <xdr:rowOff>149382</xdr:rowOff>
    </xdr:to>
    <xdr:sp macro="" textlink="">
      <xdr:nvSpPr>
        <xdr:cNvPr id="464" name="フローチャート: 判断 463">
          <a:extLst>
            <a:ext uri="{FF2B5EF4-FFF2-40B4-BE49-F238E27FC236}">
              <a16:creationId xmlns:a16="http://schemas.microsoft.com/office/drawing/2014/main" id="{00000000-0008-0000-0E00-0000D0010000}"/>
            </a:ext>
          </a:extLst>
        </xdr:cNvPr>
        <xdr:cNvSpPr/>
      </xdr:nvSpPr>
      <xdr:spPr>
        <a:xfrm>
          <a:off x="9588500" y="1839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33503</xdr:rowOff>
    </xdr:from>
    <xdr:to>
      <xdr:col>46</xdr:col>
      <xdr:colOff>38100</xdr:colOff>
      <xdr:row>107</xdr:row>
      <xdr:rowOff>135103</xdr:rowOff>
    </xdr:to>
    <xdr:sp macro="" textlink="">
      <xdr:nvSpPr>
        <xdr:cNvPr id="465" name="フローチャート: 判断 464">
          <a:extLst>
            <a:ext uri="{FF2B5EF4-FFF2-40B4-BE49-F238E27FC236}">
              <a16:creationId xmlns:a16="http://schemas.microsoft.com/office/drawing/2014/main" id="{00000000-0008-0000-0E00-0000D1010000}"/>
            </a:ext>
          </a:extLst>
        </xdr:cNvPr>
        <xdr:cNvSpPr/>
      </xdr:nvSpPr>
      <xdr:spPr>
        <a:xfrm>
          <a:off x="8699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51223</xdr:rowOff>
    </xdr:from>
    <xdr:to>
      <xdr:col>41</xdr:col>
      <xdr:colOff>101600</xdr:colOff>
      <xdr:row>107</xdr:row>
      <xdr:rowOff>152823</xdr:rowOff>
    </xdr:to>
    <xdr:sp macro="" textlink="">
      <xdr:nvSpPr>
        <xdr:cNvPr id="466" name="フローチャート: 判断 465">
          <a:extLst>
            <a:ext uri="{FF2B5EF4-FFF2-40B4-BE49-F238E27FC236}">
              <a16:creationId xmlns:a16="http://schemas.microsoft.com/office/drawing/2014/main" id="{00000000-0008-0000-0E00-0000D2010000}"/>
            </a:ext>
          </a:extLst>
        </xdr:cNvPr>
        <xdr:cNvSpPr/>
      </xdr:nvSpPr>
      <xdr:spPr>
        <a:xfrm>
          <a:off x="7810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51688</xdr:rowOff>
    </xdr:from>
    <xdr:to>
      <xdr:col>36</xdr:col>
      <xdr:colOff>165100</xdr:colOff>
      <xdr:row>107</xdr:row>
      <xdr:rowOff>153288</xdr:rowOff>
    </xdr:to>
    <xdr:sp macro="" textlink="">
      <xdr:nvSpPr>
        <xdr:cNvPr id="467" name="フローチャート: 判断 466">
          <a:extLst>
            <a:ext uri="{FF2B5EF4-FFF2-40B4-BE49-F238E27FC236}">
              <a16:creationId xmlns:a16="http://schemas.microsoft.com/office/drawing/2014/main" id="{00000000-0008-0000-0E00-0000D3010000}"/>
            </a:ext>
          </a:extLst>
        </xdr:cNvPr>
        <xdr:cNvSpPr/>
      </xdr:nvSpPr>
      <xdr:spPr>
        <a:xfrm>
          <a:off x="6921500" y="1839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107621</xdr:rowOff>
    </xdr:from>
    <xdr:to>
      <xdr:col>55</xdr:col>
      <xdr:colOff>50800</xdr:colOff>
      <xdr:row>108</xdr:row>
      <xdr:rowOff>37771</xdr:rowOff>
    </xdr:to>
    <xdr:sp macro="" textlink="">
      <xdr:nvSpPr>
        <xdr:cNvPr id="473" name="楕円 472">
          <a:extLst>
            <a:ext uri="{FF2B5EF4-FFF2-40B4-BE49-F238E27FC236}">
              <a16:creationId xmlns:a16="http://schemas.microsoft.com/office/drawing/2014/main" id="{00000000-0008-0000-0E00-0000D9010000}"/>
            </a:ext>
          </a:extLst>
        </xdr:cNvPr>
        <xdr:cNvSpPr/>
      </xdr:nvSpPr>
      <xdr:spPr>
        <a:xfrm>
          <a:off x="10426700" y="1845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22548</xdr:rowOff>
    </xdr:from>
    <xdr:ext cx="599010" cy="259045"/>
    <xdr:sp macro="" textlink="">
      <xdr:nvSpPr>
        <xdr:cNvPr id="474" name="【港湾・漁港】&#10;一人当たり有形固定資産（償却資産）額該当値テキスト">
          <a:extLst>
            <a:ext uri="{FF2B5EF4-FFF2-40B4-BE49-F238E27FC236}">
              <a16:creationId xmlns:a16="http://schemas.microsoft.com/office/drawing/2014/main" id="{00000000-0008-0000-0E00-0000DA010000}"/>
            </a:ext>
          </a:extLst>
        </xdr:cNvPr>
        <xdr:cNvSpPr txBox="1"/>
      </xdr:nvSpPr>
      <xdr:spPr>
        <a:xfrm>
          <a:off x="10515600" y="18367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108727</xdr:rowOff>
    </xdr:from>
    <xdr:to>
      <xdr:col>50</xdr:col>
      <xdr:colOff>165100</xdr:colOff>
      <xdr:row>108</xdr:row>
      <xdr:rowOff>38877</xdr:rowOff>
    </xdr:to>
    <xdr:sp macro="" textlink="">
      <xdr:nvSpPr>
        <xdr:cNvPr id="475" name="楕円 474">
          <a:extLst>
            <a:ext uri="{FF2B5EF4-FFF2-40B4-BE49-F238E27FC236}">
              <a16:creationId xmlns:a16="http://schemas.microsoft.com/office/drawing/2014/main" id="{00000000-0008-0000-0E00-0000DB010000}"/>
            </a:ext>
          </a:extLst>
        </xdr:cNvPr>
        <xdr:cNvSpPr/>
      </xdr:nvSpPr>
      <xdr:spPr>
        <a:xfrm>
          <a:off x="9588500" y="1845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158421</xdr:rowOff>
    </xdr:from>
    <xdr:to>
      <xdr:col>55</xdr:col>
      <xdr:colOff>0</xdr:colOff>
      <xdr:row>107</xdr:row>
      <xdr:rowOff>159527</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flipV="1">
          <a:off x="9639300" y="18503571"/>
          <a:ext cx="838200" cy="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110193</xdr:rowOff>
    </xdr:from>
    <xdr:to>
      <xdr:col>46</xdr:col>
      <xdr:colOff>38100</xdr:colOff>
      <xdr:row>108</xdr:row>
      <xdr:rowOff>40343</xdr:rowOff>
    </xdr:to>
    <xdr:sp macro="" textlink="">
      <xdr:nvSpPr>
        <xdr:cNvPr id="477" name="楕円 476">
          <a:extLst>
            <a:ext uri="{FF2B5EF4-FFF2-40B4-BE49-F238E27FC236}">
              <a16:creationId xmlns:a16="http://schemas.microsoft.com/office/drawing/2014/main" id="{00000000-0008-0000-0E00-0000DD010000}"/>
            </a:ext>
          </a:extLst>
        </xdr:cNvPr>
        <xdr:cNvSpPr/>
      </xdr:nvSpPr>
      <xdr:spPr>
        <a:xfrm>
          <a:off x="8699500" y="1845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159527</xdr:rowOff>
    </xdr:from>
    <xdr:to>
      <xdr:col>50</xdr:col>
      <xdr:colOff>114300</xdr:colOff>
      <xdr:row>107</xdr:row>
      <xdr:rowOff>160993</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flipV="1">
          <a:off x="8750300" y="18504677"/>
          <a:ext cx="889000" cy="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114364</xdr:rowOff>
    </xdr:from>
    <xdr:to>
      <xdr:col>41</xdr:col>
      <xdr:colOff>101600</xdr:colOff>
      <xdr:row>108</xdr:row>
      <xdr:rowOff>44514</xdr:rowOff>
    </xdr:to>
    <xdr:sp macro="" textlink="">
      <xdr:nvSpPr>
        <xdr:cNvPr id="479" name="楕円 478">
          <a:extLst>
            <a:ext uri="{FF2B5EF4-FFF2-40B4-BE49-F238E27FC236}">
              <a16:creationId xmlns:a16="http://schemas.microsoft.com/office/drawing/2014/main" id="{00000000-0008-0000-0E00-0000DF010000}"/>
            </a:ext>
          </a:extLst>
        </xdr:cNvPr>
        <xdr:cNvSpPr/>
      </xdr:nvSpPr>
      <xdr:spPr>
        <a:xfrm>
          <a:off x="7810500" y="1845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160993</xdr:rowOff>
    </xdr:from>
    <xdr:to>
      <xdr:col>45</xdr:col>
      <xdr:colOff>177800</xdr:colOff>
      <xdr:row>107</xdr:row>
      <xdr:rowOff>165164</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flipV="1">
          <a:off x="7861300" y="18506143"/>
          <a:ext cx="889000" cy="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112726</xdr:rowOff>
    </xdr:from>
    <xdr:to>
      <xdr:col>36</xdr:col>
      <xdr:colOff>165100</xdr:colOff>
      <xdr:row>108</xdr:row>
      <xdr:rowOff>42876</xdr:rowOff>
    </xdr:to>
    <xdr:sp macro="" textlink="">
      <xdr:nvSpPr>
        <xdr:cNvPr id="481" name="楕円 480">
          <a:extLst>
            <a:ext uri="{FF2B5EF4-FFF2-40B4-BE49-F238E27FC236}">
              <a16:creationId xmlns:a16="http://schemas.microsoft.com/office/drawing/2014/main" id="{00000000-0008-0000-0E00-0000E1010000}"/>
            </a:ext>
          </a:extLst>
        </xdr:cNvPr>
        <xdr:cNvSpPr/>
      </xdr:nvSpPr>
      <xdr:spPr>
        <a:xfrm>
          <a:off x="6921500" y="1845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163526</xdr:rowOff>
    </xdr:from>
    <xdr:to>
      <xdr:col>41</xdr:col>
      <xdr:colOff>50800</xdr:colOff>
      <xdr:row>107</xdr:row>
      <xdr:rowOff>165164</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a:off x="6972300" y="18508676"/>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165909</xdr:rowOff>
    </xdr:from>
    <xdr:ext cx="599010" cy="259045"/>
    <xdr:sp macro="" textlink="">
      <xdr:nvSpPr>
        <xdr:cNvPr id="483" name="n_1aveValue【港湾・漁港】&#10;一人当たり有形固定資産（償却資産）額">
          <a:extLst>
            <a:ext uri="{FF2B5EF4-FFF2-40B4-BE49-F238E27FC236}">
              <a16:creationId xmlns:a16="http://schemas.microsoft.com/office/drawing/2014/main" id="{00000000-0008-0000-0E00-0000E3010000}"/>
            </a:ext>
          </a:extLst>
        </xdr:cNvPr>
        <xdr:cNvSpPr txBox="1"/>
      </xdr:nvSpPr>
      <xdr:spPr>
        <a:xfrm>
          <a:off x="9327095" y="1816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151630</xdr:rowOff>
    </xdr:from>
    <xdr:ext cx="599010" cy="259045"/>
    <xdr:sp macro="" textlink="">
      <xdr:nvSpPr>
        <xdr:cNvPr id="484" name="n_2aveValue【港湾・漁港】&#10;一人当たり有形固定資産（償却資産）額">
          <a:extLst>
            <a:ext uri="{FF2B5EF4-FFF2-40B4-BE49-F238E27FC236}">
              <a16:creationId xmlns:a16="http://schemas.microsoft.com/office/drawing/2014/main" id="{00000000-0008-0000-0E00-0000E4010000}"/>
            </a:ext>
          </a:extLst>
        </xdr:cNvPr>
        <xdr:cNvSpPr txBox="1"/>
      </xdr:nvSpPr>
      <xdr:spPr>
        <a:xfrm>
          <a:off x="8450795" y="1815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169350</xdr:rowOff>
    </xdr:from>
    <xdr:ext cx="599010" cy="259045"/>
    <xdr:sp macro="" textlink="">
      <xdr:nvSpPr>
        <xdr:cNvPr id="485" name="n_3aveValue【港湾・漁港】&#10;一人当たり有形固定資産（償却資産）額">
          <a:extLst>
            <a:ext uri="{FF2B5EF4-FFF2-40B4-BE49-F238E27FC236}">
              <a16:creationId xmlns:a16="http://schemas.microsoft.com/office/drawing/2014/main" id="{00000000-0008-0000-0E00-0000E5010000}"/>
            </a:ext>
          </a:extLst>
        </xdr:cNvPr>
        <xdr:cNvSpPr txBox="1"/>
      </xdr:nvSpPr>
      <xdr:spPr>
        <a:xfrm>
          <a:off x="75617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169815</xdr:rowOff>
    </xdr:from>
    <xdr:ext cx="599010" cy="259045"/>
    <xdr:sp macro="" textlink="">
      <xdr:nvSpPr>
        <xdr:cNvPr id="486" name="n_4aveValue【港湾・漁港】&#10;一人当たり有形固定資産（償却資産）額">
          <a:extLst>
            <a:ext uri="{FF2B5EF4-FFF2-40B4-BE49-F238E27FC236}">
              <a16:creationId xmlns:a16="http://schemas.microsoft.com/office/drawing/2014/main" id="{00000000-0008-0000-0E00-0000E6010000}"/>
            </a:ext>
          </a:extLst>
        </xdr:cNvPr>
        <xdr:cNvSpPr txBox="1"/>
      </xdr:nvSpPr>
      <xdr:spPr>
        <a:xfrm>
          <a:off x="6672795" y="18172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30004</xdr:rowOff>
    </xdr:from>
    <xdr:ext cx="599010" cy="259045"/>
    <xdr:sp macro="" textlink="">
      <xdr:nvSpPr>
        <xdr:cNvPr id="487" name="n_1mainValue【港湾・漁港】&#10;一人当たり有形固定資産（償却資産）額">
          <a:extLst>
            <a:ext uri="{FF2B5EF4-FFF2-40B4-BE49-F238E27FC236}">
              <a16:creationId xmlns:a16="http://schemas.microsoft.com/office/drawing/2014/main" id="{00000000-0008-0000-0E00-0000E7010000}"/>
            </a:ext>
          </a:extLst>
        </xdr:cNvPr>
        <xdr:cNvSpPr txBox="1"/>
      </xdr:nvSpPr>
      <xdr:spPr>
        <a:xfrm>
          <a:off x="9327095" y="18546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31470</xdr:rowOff>
    </xdr:from>
    <xdr:ext cx="599010" cy="259045"/>
    <xdr:sp macro="" textlink="">
      <xdr:nvSpPr>
        <xdr:cNvPr id="488" name="n_2mainValue【港湾・漁港】&#10;一人当たり有形固定資産（償却資産）額">
          <a:extLst>
            <a:ext uri="{FF2B5EF4-FFF2-40B4-BE49-F238E27FC236}">
              <a16:creationId xmlns:a16="http://schemas.microsoft.com/office/drawing/2014/main" id="{00000000-0008-0000-0E00-0000E8010000}"/>
            </a:ext>
          </a:extLst>
        </xdr:cNvPr>
        <xdr:cNvSpPr txBox="1"/>
      </xdr:nvSpPr>
      <xdr:spPr>
        <a:xfrm>
          <a:off x="8450795" y="18548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35641</xdr:rowOff>
    </xdr:from>
    <xdr:ext cx="599010" cy="259045"/>
    <xdr:sp macro="" textlink="">
      <xdr:nvSpPr>
        <xdr:cNvPr id="489" name="n_3mainValue【港湾・漁港】&#10;一人当たり有形固定資産（償却資産）額">
          <a:extLst>
            <a:ext uri="{FF2B5EF4-FFF2-40B4-BE49-F238E27FC236}">
              <a16:creationId xmlns:a16="http://schemas.microsoft.com/office/drawing/2014/main" id="{00000000-0008-0000-0E00-0000E9010000}"/>
            </a:ext>
          </a:extLst>
        </xdr:cNvPr>
        <xdr:cNvSpPr txBox="1"/>
      </xdr:nvSpPr>
      <xdr:spPr>
        <a:xfrm>
          <a:off x="7561795" y="18552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34003</xdr:rowOff>
    </xdr:from>
    <xdr:ext cx="599010" cy="259045"/>
    <xdr:sp macro="" textlink="">
      <xdr:nvSpPr>
        <xdr:cNvPr id="490" name="n_4mainValue【港湾・漁港】&#10;一人当たり有形固定資産（償却資産）額">
          <a:extLst>
            <a:ext uri="{FF2B5EF4-FFF2-40B4-BE49-F238E27FC236}">
              <a16:creationId xmlns:a16="http://schemas.microsoft.com/office/drawing/2014/main" id="{00000000-0008-0000-0E00-0000EA010000}"/>
            </a:ext>
          </a:extLst>
        </xdr:cNvPr>
        <xdr:cNvSpPr txBox="1"/>
      </xdr:nvSpPr>
      <xdr:spPr>
        <a:xfrm>
          <a:off x="6672795" y="1855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a:extLst>
            <a:ext uri="{FF2B5EF4-FFF2-40B4-BE49-F238E27FC236}">
              <a16:creationId xmlns:a16="http://schemas.microsoft.com/office/drawing/2014/main" id="{00000000-0008-0000-0E00-0000E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a:extLst>
            <a:ext uri="{FF2B5EF4-FFF2-40B4-BE49-F238E27FC236}">
              <a16:creationId xmlns:a16="http://schemas.microsoft.com/office/drawing/2014/main" id="{00000000-0008-0000-0E00-0000E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a:extLst>
            <a:ext uri="{FF2B5EF4-FFF2-40B4-BE49-F238E27FC236}">
              <a16:creationId xmlns:a16="http://schemas.microsoft.com/office/drawing/2014/main" id="{00000000-0008-0000-0E00-0000E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a:extLst>
            <a:ext uri="{FF2B5EF4-FFF2-40B4-BE49-F238E27FC236}">
              <a16:creationId xmlns:a16="http://schemas.microsoft.com/office/drawing/2014/main" id="{00000000-0008-0000-0E00-0000E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a:extLst>
            <a:ext uri="{FF2B5EF4-FFF2-40B4-BE49-F238E27FC236}">
              <a16:creationId xmlns:a16="http://schemas.microsoft.com/office/drawing/2014/main" id="{00000000-0008-0000-0E00-0000E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a:extLst>
            <a:ext uri="{FF2B5EF4-FFF2-40B4-BE49-F238E27FC236}">
              <a16:creationId xmlns:a16="http://schemas.microsoft.com/office/drawing/2014/main" id="{00000000-0008-0000-0E00-0000F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5" name="【認定こども園・幼稚園・保育所】&#10;有形固定資産減価償却率グラフ枠">
          <a:extLst>
            <a:ext uri="{FF2B5EF4-FFF2-40B4-BE49-F238E27FC236}">
              <a16:creationId xmlns:a16="http://schemas.microsoft.com/office/drawing/2014/main" id="{00000000-0008-0000-0E00-000003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flipV="1">
          <a:off x="16318864" y="577323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7" name="【認定こども園・幼稚園・保育所】&#10;有形固定資産減価償却率最小値テキスト">
          <a:extLst>
            <a:ext uri="{FF2B5EF4-FFF2-40B4-BE49-F238E27FC236}">
              <a16:creationId xmlns:a16="http://schemas.microsoft.com/office/drawing/2014/main" id="{00000000-0008-0000-0E00-00000502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19" name="【認定こども園・幼稚園・保育所】&#10;有形固定資産減価償却率最大値テキスト">
          <a:extLst>
            <a:ext uri="{FF2B5EF4-FFF2-40B4-BE49-F238E27FC236}">
              <a16:creationId xmlns:a16="http://schemas.microsoft.com/office/drawing/2014/main" id="{00000000-0008-0000-0E00-000007020000}"/>
            </a:ext>
          </a:extLst>
        </xdr:cNvPr>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28320</xdr:rowOff>
    </xdr:from>
    <xdr:ext cx="405111" cy="259045"/>
    <xdr:sp macro="" textlink="">
      <xdr:nvSpPr>
        <xdr:cNvPr id="521" name="【認定こども園・幼稚園・保育所】&#10;有形固定資産減価償却率平均値テキスト">
          <a:extLst>
            <a:ext uri="{FF2B5EF4-FFF2-40B4-BE49-F238E27FC236}">
              <a16:creationId xmlns:a16="http://schemas.microsoft.com/office/drawing/2014/main" id="{00000000-0008-0000-0E00-000009020000}"/>
            </a:ext>
          </a:extLst>
        </xdr:cNvPr>
        <xdr:cNvSpPr txBox="1"/>
      </xdr:nvSpPr>
      <xdr:spPr>
        <a:xfrm>
          <a:off x="16357600" y="654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22" name="フローチャート: 判断 521">
          <a:extLst>
            <a:ext uri="{FF2B5EF4-FFF2-40B4-BE49-F238E27FC236}">
              <a16:creationId xmlns:a16="http://schemas.microsoft.com/office/drawing/2014/main" id="{00000000-0008-0000-0E00-00000A020000}"/>
            </a:ext>
          </a:extLst>
        </xdr:cNvPr>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46627</xdr:rowOff>
    </xdr:from>
    <xdr:to>
      <xdr:col>81</xdr:col>
      <xdr:colOff>101600</xdr:colOff>
      <xdr:row>38</xdr:row>
      <xdr:rowOff>148227</xdr:rowOff>
    </xdr:to>
    <xdr:sp macro="" textlink="">
      <xdr:nvSpPr>
        <xdr:cNvPr id="523" name="フローチャート: 判断 522">
          <a:extLst>
            <a:ext uri="{FF2B5EF4-FFF2-40B4-BE49-F238E27FC236}">
              <a16:creationId xmlns:a16="http://schemas.microsoft.com/office/drawing/2014/main" id="{00000000-0008-0000-0E00-00000B020000}"/>
            </a:ext>
          </a:extLst>
        </xdr:cNvPr>
        <xdr:cNvSpPr/>
      </xdr:nvSpPr>
      <xdr:spPr>
        <a:xfrm>
          <a:off x="15430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17235</xdr:rowOff>
    </xdr:from>
    <xdr:to>
      <xdr:col>76</xdr:col>
      <xdr:colOff>165100</xdr:colOff>
      <xdr:row>38</xdr:row>
      <xdr:rowOff>118835</xdr:rowOff>
    </xdr:to>
    <xdr:sp macro="" textlink="">
      <xdr:nvSpPr>
        <xdr:cNvPr id="524" name="フローチャート: 判断 523">
          <a:extLst>
            <a:ext uri="{FF2B5EF4-FFF2-40B4-BE49-F238E27FC236}">
              <a16:creationId xmlns:a16="http://schemas.microsoft.com/office/drawing/2014/main" id="{00000000-0008-0000-0E00-00000C020000}"/>
            </a:ext>
          </a:extLst>
        </xdr:cNvPr>
        <xdr:cNvSpPr/>
      </xdr:nvSpPr>
      <xdr:spPr>
        <a:xfrm>
          <a:off x="14541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525" name="フローチャート: 判断 524">
          <a:extLst>
            <a:ext uri="{FF2B5EF4-FFF2-40B4-BE49-F238E27FC236}">
              <a16:creationId xmlns:a16="http://schemas.microsoft.com/office/drawing/2014/main" id="{00000000-0008-0000-0E00-00000D020000}"/>
            </a:ext>
          </a:extLst>
        </xdr:cNvPr>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67854</xdr:rowOff>
    </xdr:from>
    <xdr:to>
      <xdr:col>67</xdr:col>
      <xdr:colOff>101600</xdr:colOff>
      <xdr:row>38</xdr:row>
      <xdr:rowOff>169454</xdr:rowOff>
    </xdr:to>
    <xdr:sp macro="" textlink="">
      <xdr:nvSpPr>
        <xdr:cNvPr id="526" name="フローチャート: 判断 525">
          <a:extLst>
            <a:ext uri="{FF2B5EF4-FFF2-40B4-BE49-F238E27FC236}">
              <a16:creationId xmlns:a16="http://schemas.microsoft.com/office/drawing/2014/main" id="{00000000-0008-0000-0E00-00000E020000}"/>
            </a:ext>
          </a:extLst>
        </xdr:cNvPr>
        <xdr:cNvSpPr/>
      </xdr:nvSpPr>
      <xdr:spPr>
        <a:xfrm>
          <a:off x="1276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159294</xdr:rowOff>
    </xdr:from>
    <xdr:to>
      <xdr:col>85</xdr:col>
      <xdr:colOff>177800</xdr:colOff>
      <xdr:row>36</xdr:row>
      <xdr:rowOff>89444</xdr:rowOff>
    </xdr:to>
    <xdr:sp macro="" textlink="">
      <xdr:nvSpPr>
        <xdr:cNvPr id="532" name="楕円 531">
          <a:extLst>
            <a:ext uri="{FF2B5EF4-FFF2-40B4-BE49-F238E27FC236}">
              <a16:creationId xmlns:a16="http://schemas.microsoft.com/office/drawing/2014/main" id="{00000000-0008-0000-0E00-000014020000}"/>
            </a:ext>
          </a:extLst>
        </xdr:cNvPr>
        <xdr:cNvSpPr/>
      </xdr:nvSpPr>
      <xdr:spPr>
        <a:xfrm>
          <a:off x="16268700" y="616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10721</xdr:rowOff>
    </xdr:from>
    <xdr:ext cx="405111" cy="259045"/>
    <xdr:sp macro="" textlink="">
      <xdr:nvSpPr>
        <xdr:cNvPr id="533" name="【認定こども園・幼稚園・保育所】&#10;有形固定資産減価償却率該当値テキスト">
          <a:extLst>
            <a:ext uri="{FF2B5EF4-FFF2-40B4-BE49-F238E27FC236}">
              <a16:creationId xmlns:a16="http://schemas.microsoft.com/office/drawing/2014/main" id="{00000000-0008-0000-0E00-000015020000}"/>
            </a:ext>
          </a:extLst>
        </xdr:cNvPr>
        <xdr:cNvSpPr txBox="1"/>
      </xdr:nvSpPr>
      <xdr:spPr>
        <a:xfrm>
          <a:off x="16357600" y="601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58057</xdr:rowOff>
    </xdr:from>
    <xdr:to>
      <xdr:col>81</xdr:col>
      <xdr:colOff>101600</xdr:colOff>
      <xdr:row>36</xdr:row>
      <xdr:rowOff>159657</xdr:rowOff>
    </xdr:to>
    <xdr:sp macro="" textlink="">
      <xdr:nvSpPr>
        <xdr:cNvPr id="534" name="楕円 533">
          <a:extLst>
            <a:ext uri="{FF2B5EF4-FFF2-40B4-BE49-F238E27FC236}">
              <a16:creationId xmlns:a16="http://schemas.microsoft.com/office/drawing/2014/main" id="{00000000-0008-0000-0E00-000016020000}"/>
            </a:ext>
          </a:extLst>
        </xdr:cNvPr>
        <xdr:cNvSpPr/>
      </xdr:nvSpPr>
      <xdr:spPr>
        <a:xfrm>
          <a:off x="154305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38644</xdr:rowOff>
    </xdr:from>
    <xdr:to>
      <xdr:col>85</xdr:col>
      <xdr:colOff>127000</xdr:colOff>
      <xdr:row>36</xdr:row>
      <xdr:rowOff>108857</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flipV="1">
          <a:off x="15481300" y="6210844"/>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43362</xdr:rowOff>
    </xdr:from>
    <xdr:to>
      <xdr:col>76</xdr:col>
      <xdr:colOff>165100</xdr:colOff>
      <xdr:row>38</xdr:row>
      <xdr:rowOff>144962</xdr:rowOff>
    </xdr:to>
    <xdr:sp macro="" textlink="">
      <xdr:nvSpPr>
        <xdr:cNvPr id="536" name="楕円 535">
          <a:extLst>
            <a:ext uri="{FF2B5EF4-FFF2-40B4-BE49-F238E27FC236}">
              <a16:creationId xmlns:a16="http://schemas.microsoft.com/office/drawing/2014/main" id="{00000000-0008-0000-0E00-000018020000}"/>
            </a:ext>
          </a:extLst>
        </xdr:cNvPr>
        <xdr:cNvSpPr/>
      </xdr:nvSpPr>
      <xdr:spPr>
        <a:xfrm>
          <a:off x="14541500" y="65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108857</xdr:rowOff>
    </xdr:from>
    <xdr:to>
      <xdr:col>81</xdr:col>
      <xdr:colOff>50800</xdr:colOff>
      <xdr:row>38</xdr:row>
      <xdr:rowOff>94162</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flipV="1">
          <a:off x="14592300" y="6281057"/>
          <a:ext cx="889000" cy="32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15603</xdr:rowOff>
    </xdr:from>
    <xdr:to>
      <xdr:col>72</xdr:col>
      <xdr:colOff>38100</xdr:colOff>
      <xdr:row>38</xdr:row>
      <xdr:rowOff>117203</xdr:rowOff>
    </xdr:to>
    <xdr:sp macro="" textlink="">
      <xdr:nvSpPr>
        <xdr:cNvPr id="538" name="楕円 537">
          <a:extLst>
            <a:ext uri="{FF2B5EF4-FFF2-40B4-BE49-F238E27FC236}">
              <a16:creationId xmlns:a16="http://schemas.microsoft.com/office/drawing/2014/main" id="{00000000-0008-0000-0E00-00001A020000}"/>
            </a:ext>
          </a:extLst>
        </xdr:cNvPr>
        <xdr:cNvSpPr/>
      </xdr:nvSpPr>
      <xdr:spPr>
        <a:xfrm>
          <a:off x="13652500" y="65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66403</xdr:rowOff>
    </xdr:from>
    <xdr:to>
      <xdr:col>76</xdr:col>
      <xdr:colOff>114300</xdr:colOff>
      <xdr:row>38</xdr:row>
      <xdr:rowOff>94162</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3703300" y="658150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58057</xdr:rowOff>
    </xdr:from>
    <xdr:to>
      <xdr:col>67</xdr:col>
      <xdr:colOff>101600</xdr:colOff>
      <xdr:row>36</xdr:row>
      <xdr:rowOff>159657</xdr:rowOff>
    </xdr:to>
    <xdr:sp macro="" textlink="">
      <xdr:nvSpPr>
        <xdr:cNvPr id="540" name="楕円 539">
          <a:extLst>
            <a:ext uri="{FF2B5EF4-FFF2-40B4-BE49-F238E27FC236}">
              <a16:creationId xmlns:a16="http://schemas.microsoft.com/office/drawing/2014/main" id="{00000000-0008-0000-0E00-00001C020000}"/>
            </a:ext>
          </a:extLst>
        </xdr:cNvPr>
        <xdr:cNvSpPr/>
      </xdr:nvSpPr>
      <xdr:spPr>
        <a:xfrm>
          <a:off x="127635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108857</xdr:rowOff>
    </xdr:from>
    <xdr:to>
      <xdr:col>71</xdr:col>
      <xdr:colOff>177800</xdr:colOff>
      <xdr:row>38</xdr:row>
      <xdr:rowOff>66403</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2814300" y="6281057"/>
          <a:ext cx="889000" cy="30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139354</xdr:rowOff>
    </xdr:from>
    <xdr:ext cx="405111" cy="259045"/>
    <xdr:sp macro="" textlink="">
      <xdr:nvSpPr>
        <xdr:cNvPr id="542" name="n_1aveValue【認定こども園・幼稚園・保育所】&#10;有形固定資産減価償却率">
          <a:extLst>
            <a:ext uri="{FF2B5EF4-FFF2-40B4-BE49-F238E27FC236}">
              <a16:creationId xmlns:a16="http://schemas.microsoft.com/office/drawing/2014/main" id="{00000000-0008-0000-0E00-00001E020000}"/>
            </a:ext>
          </a:extLst>
        </xdr:cNvPr>
        <xdr:cNvSpPr txBox="1"/>
      </xdr:nvSpPr>
      <xdr:spPr>
        <a:xfrm>
          <a:off x="152660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135363</xdr:rowOff>
    </xdr:from>
    <xdr:ext cx="405111" cy="259045"/>
    <xdr:sp macro="" textlink="">
      <xdr:nvSpPr>
        <xdr:cNvPr id="543" name="n_2aveValue【認定こども園・幼稚園・保育所】&#10;有形固定資産減価償却率">
          <a:extLst>
            <a:ext uri="{FF2B5EF4-FFF2-40B4-BE49-F238E27FC236}">
              <a16:creationId xmlns:a16="http://schemas.microsoft.com/office/drawing/2014/main" id="{00000000-0008-0000-0E00-00001F020000}"/>
            </a:ext>
          </a:extLst>
        </xdr:cNvPr>
        <xdr:cNvSpPr txBox="1"/>
      </xdr:nvSpPr>
      <xdr:spPr>
        <a:xfrm>
          <a:off x="14389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131190</xdr:rowOff>
    </xdr:from>
    <xdr:ext cx="405111" cy="259045"/>
    <xdr:sp macro="" textlink="">
      <xdr:nvSpPr>
        <xdr:cNvPr id="544" name="n_3aveValue【認定こども園・幼稚園・保育所】&#10;有形固定資産減価償却率">
          <a:extLst>
            <a:ext uri="{FF2B5EF4-FFF2-40B4-BE49-F238E27FC236}">
              <a16:creationId xmlns:a16="http://schemas.microsoft.com/office/drawing/2014/main" id="{00000000-0008-0000-0E00-000020020000}"/>
            </a:ext>
          </a:extLst>
        </xdr:cNvPr>
        <xdr:cNvSpPr txBox="1"/>
      </xdr:nvSpPr>
      <xdr:spPr>
        <a:xfrm>
          <a:off x="135007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160581</xdr:rowOff>
    </xdr:from>
    <xdr:ext cx="405111" cy="259045"/>
    <xdr:sp macro="" textlink="">
      <xdr:nvSpPr>
        <xdr:cNvPr id="545" name="n_4aveValue【認定こども園・幼稚園・保育所】&#10;有形固定資産減価償却率">
          <a:extLst>
            <a:ext uri="{FF2B5EF4-FFF2-40B4-BE49-F238E27FC236}">
              <a16:creationId xmlns:a16="http://schemas.microsoft.com/office/drawing/2014/main" id="{00000000-0008-0000-0E00-000021020000}"/>
            </a:ext>
          </a:extLst>
        </xdr:cNvPr>
        <xdr:cNvSpPr txBox="1"/>
      </xdr:nvSpPr>
      <xdr:spPr>
        <a:xfrm>
          <a:off x="12611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4734</xdr:rowOff>
    </xdr:from>
    <xdr:ext cx="405111" cy="259045"/>
    <xdr:sp macro="" textlink="">
      <xdr:nvSpPr>
        <xdr:cNvPr id="546" name="n_1mainValue【認定こども園・幼稚園・保育所】&#10;有形固定資産減価償却率">
          <a:extLst>
            <a:ext uri="{FF2B5EF4-FFF2-40B4-BE49-F238E27FC236}">
              <a16:creationId xmlns:a16="http://schemas.microsoft.com/office/drawing/2014/main" id="{00000000-0008-0000-0E00-000022020000}"/>
            </a:ext>
          </a:extLst>
        </xdr:cNvPr>
        <xdr:cNvSpPr txBox="1"/>
      </xdr:nvSpPr>
      <xdr:spPr>
        <a:xfrm>
          <a:off x="152660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136089</xdr:rowOff>
    </xdr:from>
    <xdr:ext cx="405111" cy="259045"/>
    <xdr:sp macro="" textlink="">
      <xdr:nvSpPr>
        <xdr:cNvPr id="547" name="n_2mainValue【認定こども園・幼稚園・保育所】&#10;有形固定資産減価償却率">
          <a:extLst>
            <a:ext uri="{FF2B5EF4-FFF2-40B4-BE49-F238E27FC236}">
              <a16:creationId xmlns:a16="http://schemas.microsoft.com/office/drawing/2014/main" id="{00000000-0008-0000-0E00-000023020000}"/>
            </a:ext>
          </a:extLst>
        </xdr:cNvPr>
        <xdr:cNvSpPr txBox="1"/>
      </xdr:nvSpPr>
      <xdr:spPr>
        <a:xfrm>
          <a:off x="143897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133730</xdr:rowOff>
    </xdr:from>
    <xdr:ext cx="405111" cy="259045"/>
    <xdr:sp macro="" textlink="">
      <xdr:nvSpPr>
        <xdr:cNvPr id="548" name="n_3mainValue【認定こども園・幼稚園・保育所】&#10;有形固定資産減価償却率">
          <a:extLst>
            <a:ext uri="{FF2B5EF4-FFF2-40B4-BE49-F238E27FC236}">
              <a16:creationId xmlns:a16="http://schemas.microsoft.com/office/drawing/2014/main" id="{00000000-0008-0000-0E00-000024020000}"/>
            </a:ext>
          </a:extLst>
        </xdr:cNvPr>
        <xdr:cNvSpPr txBox="1"/>
      </xdr:nvSpPr>
      <xdr:spPr>
        <a:xfrm>
          <a:off x="135007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4734</xdr:rowOff>
    </xdr:from>
    <xdr:ext cx="405111" cy="259045"/>
    <xdr:sp macro="" textlink="">
      <xdr:nvSpPr>
        <xdr:cNvPr id="549" name="n_4mainValue【認定こども園・幼稚園・保育所】&#10;有形固定資産減価償却率">
          <a:extLst>
            <a:ext uri="{FF2B5EF4-FFF2-40B4-BE49-F238E27FC236}">
              <a16:creationId xmlns:a16="http://schemas.microsoft.com/office/drawing/2014/main" id="{00000000-0008-0000-0E00-000025020000}"/>
            </a:ext>
          </a:extLst>
        </xdr:cNvPr>
        <xdr:cNvSpPr txBox="1"/>
      </xdr:nvSpPr>
      <xdr:spPr>
        <a:xfrm>
          <a:off x="126117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a:extLst>
            <a:ext uri="{FF2B5EF4-FFF2-40B4-BE49-F238E27FC236}">
              <a16:creationId xmlns:a16="http://schemas.microsoft.com/office/drawing/2014/main" id="{00000000-0008-0000-0E00-000026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a:extLst>
            <a:ext uri="{FF2B5EF4-FFF2-40B4-BE49-F238E27FC236}">
              <a16:creationId xmlns:a16="http://schemas.microsoft.com/office/drawing/2014/main" id="{00000000-0008-0000-0E00-000027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a:extLst>
            <a:ext uri="{FF2B5EF4-FFF2-40B4-BE49-F238E27FC236}">
              <a16:creationId xmlns:a16="http://schemas.microsoft.com/office/drawing/2014/main" id="{00000000-0008-0000-0E00-000028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a:extLst>
            <a:ext uri="{FF2B5EF4-FFF2-40B4-BE49-F238E27FC236}">
              <a16:creationId xmlns:a16="http://schemas.microsoft.com/office/drawing/2014/main" id="{00000000-0008-0000-0E00-000029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a:extLst>
            <a:ext uri="{FF2B5EF4-FFF2-40B4-BE49-F238E27FC236}">
              <a16:creationId xmlns:a16="http://schemas.microsoft.com/office/drawing/2014/main" id="{00000000-0008-0000-0E00-00002A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a:extLst>
            <a:ext uri="{FF2B5EF4-FFF2-40B4-BE49-F238E27FC236}">
              <a16:creationId xmlns:a16="http://schemas.microsoft.com/office/drawing/2014/main" id="{00000000-0008-0000-0E00-00002B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a:extLst>
            <a:ext uri="{FF2B5EF4-FFF2-40B4-BE49-F238E27FC236}">
              <a16:creationId xmlns:a16="http://schemas.microsoft.com/office/drawing/2014/main" id="{00000000-0008-0000-0E00-00002C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a:extLst>
            <a:ext uri="{FF2B5EF4-FFF2-40B4-BE49-F238E27FC236}">
              <a16:creationId xmlns:a16="http://schemas.microsoft.com/office/drawing/2014/main" id="{00000000-0008-0000-0E00-00002D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a:extLst>
            <a:ext uri="{FF2B5EF4-FFF2-40B4-BE49-F238E27FC236}">
              <a16:creationId xmlns:a16="http://schemas.microsoft.com/office/drawing/2014/main" id="{00000000-0008-0000-0E00-00002E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4" name="直線コネクタ 563">
          <a:extLst>
            <a:ext uri="{FF2B5EF4-FFF2-40B4-BE49-F238E27FC236}">
              <a16:creationId xmlns:a16="http://schemas.microsoft.com/office/drawing/2014/main" id="{00000000-0008-0000-0E00-000034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7" name="テキスト ボックス 566">
          <a:extLst>
            <a:ext uri="{FF2B5EF4-FFF2-40B4-BE49-F238E27FC236}">
              <a16:creationId xmlns:a16="http://schemas.microsoft.com/office/drawing/2014/main" id="{00000000-0008-0000-0E00-00003702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9" name="テキスト ボックス 568">
          <a:extLst>
            <a:ext uri="{FF2B5EF4-FFF2-40B4-BE49-F238E27FC236}">
              <a16:creationId xmlns:a16="http://schemas.microsoft.com/office/drawing/2014/main" id="{00000000-0008-0000-0E00-00003902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1" name="テキスト ボックス 570">
          <a:extLst>
            <a:ext uri="{FF2B5EF4-FFF2-40B4-BE49-F238E27FC236}">
              <a16:creationId xmlns:a16="http://schemas.microsoft.com/office/drawing/2014/main" id="{00000000-0008-0000-0E00-00003B02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認定こども園・幼稚園・保育所】&#10;一人当たり面積グラフ枠">
          <a:extLst>
            <a:ext uri="{FF2B5EF4-FFF2-40B4-BE49-F238E27FC236}">
              <a16:creationId xmlns:a16="http://schemas.microsoft.com/office/drawing/2014/main" id="{00000000-0008-0000-0E00-00003E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flipV="1">
          <a:off x="22160864" y="565404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576" name="【認定こども園・幼稚園・保育所】&#10;一人当たり面積最小値テキスト">
          <a:extLst>
            <a:ext uri="{FF2B5EF4-FFF2-40B4-BE49-F238E27FC236}">
              <a16:creationId xmlns:a16="http://schemas.microsoft.com/office/drawing/2014/main" id="{00000000-0008-0000-0E00-000040020000}"/>
            </a:ext>
          </a:extLst>
        </xdr:cNvPr>
        <xdr:cNvSpPr txBox="1"/>
      </xdr:nvSpPr>
      <xdr:spPr>
        <a:xfrm>
          <a:off x="22199600" y="728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22072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578" name="【認定こども園・幼稚園・保育所】&#10;一人当たり面積最大値テキスト">
          <a:extLst>
            <a:ext uri="{FF2B5EF4-FFF2-40B4-BE49-F238E27FC236}">
              <a16:creationId xmlns:a16="http://schemas.microsoft.com/office/drawing/2014/main" id="{00000000-0008-0000-0E00-000042020000}"/>
            </a:ext>
          </a:extLst>
        </xdr:cNvPr>
        <xdr:cNvSpPr txBox="1"/>
      </xdr:nvSpPr>
      <xdr:spPr>
        <a:xfrm>
          <a:off x="22199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22072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98896</xdr:rowOff>
    </xdr:from>
    <xdr:ext cx="469744" cy="259045"/>
    <xdr:sp macro="" textlink="">
      <xdr:nvSpPr>
        <xdr:cNvPr id="580" name="【認定こども園・幼稚園・保育所】&#10;一人当たり面積平均値テキスト">
          <a:extLst>
            <a:ext uri="{FF2B5EF4-FFF2-40B4-BE49-F238E27FC236}">
              <a16:creationId xmlns:a16="http://schemas.microsoft.com/office/drawing/2014/main" id="{00000000-0008-0000-0E00-000044020000}"/>
            </a:ext>
          </a:extLst>
        </xdr:cNvPr>
        <xdr:cNvSpPr txBox="1"/>
      </xdr:nvSpPr>
      <xdr:spPr>
        <a:xfrm>
          <a:off x="22199600" y="6785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581" name="フローチャート: 判断 580">
          <a:extLst>
            <a:ext uri="{FF2B5EF4-FFF2-40B4-BE49-F238E27FC236}">
              <a16:creationId xmlns:a16="http://schemas.microsoft.com/office/drawing/2014/main" id="{00000000-0008-0000-0E00-000045020000}"/>
            </a:ext>
          </a:extLst>
        </xdr:cNvPr>
        <xdr:cNvSpPr/>
      </xdr:nvSpPr>
      <xdr:spPr>
        <a:xfrm>
          <a:off x="22110700" y="693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89081</xdr:rowOff>
    </xdr:from>
    <xdr:to>
      <xdr:col>112</xdr:col>
      <xdr:colOff>38100</xdr:colOff>
      <xdr:row>41</xdr:row>
      <xdr:rowOff>19231</xdr:rowOff>
    </xdr:to>
    <xdr:sp macro="" textlink="">
      <xdr:nvSpPr>
        <xdr:cNvPr id="582" name="フローチャート: 判断 581">
          <a:extLst>
            <a:ext uri="{FF2B5EF4-FFF2-40B4-BE49-F238E27FC236}">
              <a16:creationId xmlns:a16="http://schemas.microsoft.com/office/drawing/2014/main" id="{00000000-0008-0000-0E00-000046020000}"/>
            </a:ext>
          </a:extLst>
        </xdr:cNvPr>
        <xdr:cNvSpPr/>
      </xdr:nvSpPr>
      <xdr:spPr>
        <a:xfrm>
          <a:off x="21272500" y="694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84183</xdr:rowOff>
    </xdr:from>
    <xdr:to>
      <xdr:col>107</xdr:col>
      <xdr:colOff>101600</xdr:colOff>
      <xdr:row>41</xdr:row>
      <xdr:rowOff>14333</xdr:rowOff>
    </xdr:to>
    <xdr:sp macro="" textlink="">
      <xdr:nvSpPr>
        <xdr:cNvPr id="583" name="フローチャート: 判断 582">
          <a:extLst>
            <a:ext uri="{FF2B5EF4-FFF2-40B4-BE49-F238E27FC236}">
              <a16:creationId xmlns:a16="http://schemas.microsoft.com/office/drawing/2014/main" id="{00000000-0008-0000-0E00-000047020000}"/>
            </a:ext>
          </a:extLst>
        </xdr:cNvPr>
        <xdr:cNvSpPr/>
      </xdr:nvSpPr>
      <xdr:spPr>
        <a:xfrm>
          <a:off x="20383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584" name="フローチャート: 判断 583">
          <a:extLst>
            <a:ext uri="{FF2B5EF4-FFF2-40B4-BE49-F238E27FC236}">
              <a16:creationId xmlns:a16="http://schemas.microsoft.com/office/drawing/2014/main" id="{00000000-0008-0000-0E00-000048020000}"/>
            </a:ext>
          </a:extLst>
        </xdr:cNvPr>
        <xdr:cNvSpPr/>
      </xdr:nvSpPr>
      <xdr:spPr>
        <a:xfrm>
          <a:off x="19494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97246</xdr:rowOff>
    </xdr:from>
    <xdr:to>
      <xdr:col>98</xdr:col>
      <xdr:colOff>38100</xdr:colOff>
      <xdr:row>41</xdr:row>
      <xdr:rowOff>27396</xdr:rowOff>
    </xdr:to>
    <xdr:sp macro="" textlink="">
      <xdr:nvSpPr>
        <xdr:cNvPr id="585" name="フローチャート: 判断 584">
          <a:extLst>
            <a:ext uri="{FF2B5EF4-FFF2-40B4-BE49-F238E27FC236}">
              <a16:creationId xmlns:a16="http://schemas.microsoft.com/office/drawing/2014/main" id="{00000000-0008-0000-0E00-000049020000}"/>
            </a:ext>
          </a:extLst>
        </xdr:cNvPr>
        <xdr:cNvSpPr/>
      </xdr:nvSpPr>
      <xdr:spPr>
        <a:xfrm>
          <a:off x="18605500" y="69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107043</xdr:rowOff>
    </xdr:from>
    <xdr:to>
      <xdr:col>116</xdr:col>
      <xdr:colOff>114300</xdr:colOff>
      <xdr:row>41</xdr:row>
      <xdr:rowOff>37193</xdr:rowOff>
    </xdr:to>
    <xdr:sp macro="" textlink="">
      <xdr:nvSpPr>
        <xdr:cNvPr id="591" name="楕円 590">
          <a:extLst>
            <a:ext uri="{FF2B5EF4-FFF2-40B4-BE49-F238E27FC236}">
              <a16:creationId xmlns:a16="http://schemas.microsoft.com/office/drawing/2014/main" id="{00000000-0008-0000-0E00-00004F020000}"/>
            </a:ext>
          </a:extLst>
        </xdr:cNvPr>
        <xdr:cNvSpPr/>
      </xdr:nvSpPr>
      <xdr:spPr>
        <a:xfrm>
          <a:off x="22110700" y="696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85470</xdr:rowOff>
    </xdr:from>
    <xdr:ext cx="469744" cy="259045"/>
    <xdr:sp macro="" textlink="">
      <xdr:nvSpPr>
        <xdr:cNvPr id="592" name="【認定こども園・幼稚園・保育所】&#10;一人当たり面積該当値テキスト">
          <a:extLst>
            <a:ext uri="{FF2B5EF4-FFF2-40B4-BE49-F238E27FC236}">
              <a16:creationId xmlns:a16="http://schemas.microsoft.com/office/drawing/2014/main" id="{00000000-0008-0000-0E00-000050020000}"/>
            </a:ext>
          </a:extLst>
        </xdr:cNvPr>
        <xdr:cNvSpPr txBox="1"/>
      </xdr:nvSpPr>
      <xdr:spPr>
        <a:xfrm>
          <a:off x="22199600" y="694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110309</xdr:rowOff>
    </xdr:from>
    <xdr:to>
      <xdr:col>112</xdr:col>
      <xdr:colOff>38100</xdr:colOff>
      <xdr:row>41</xdr:row>
      <xdr:rowOff>40459</xdr:rowOff>
    </xdr:to>
    <xdr:sp macro="" textlink="">
      <xdr:nvSpPr>
        <xdr:cNvPr id="593" name="楕円 592">
          <a:extLst>
            <a:ext uri="{FF2B5EF4-FFF2-40B4-BE49-F238E27FC236}">
              <a16:creationId xmlns:a16="http://schemas.microsoft.com/office/drawing/2014/main" id="{00000000-0008-0000-0E00-000051020000}"/>
            </a:ext>
          </a:extLst>
        </xdr:cNvPr>
        <xdr:cNvSpPr/>
      </xdr:nvSpPr>
      <xdr:spPr>
        <a:xfrm>
          <a:off x="21272500" y="696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157843</xdr:rowOff>
    </xdr:from>
    <xdr:to>
      <xdr:col>116</xdr:col>
      <xdr:colOff>63500</xdr:colOff>
      <xdr:row>40</xdr:row>
      <xdr:rowOff>161109</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flipV="1">
          <a:off x="21323300" y="701584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103777</xdr:rowOff>
    </xdr:from>
    <xdr:to>
      <xdr:col>107</xdr:col>
      <xdr:colOff>101600</xdr:colOff>
      <xdr:row>41</xdr:row>
      <xdr:rowOff>33927</xdr:rowOff>
    </xdr:to>
    <xdr:sp macro="" textlink="">
      <xdr:nvSpPr>
        <xdr:cNvPr id="595" name="楕円 594">
          <a:extLst>
            <a:ext uri="{FF2B5EF4-FFF2-40B4-BE49-F238E27FC236}">
              <a16:creationId xmlns:a16="http://schemas.microsoft.com/office/drawing/2014/main" id="{00000000-0008-0000-0E00-000053020000}"/>
            </a:ext>
          </a:extLst>
        </xdr:cNvPr>
        <xdr:cNvSpPr/>
      </xdr:nvSpPr>
      <xdr:spPr>
        <a:xfrm>
          <a:off x="20383500" y="69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154577</xdr:rowOff>
    </xdr:from>
    <xdr:to>
      <xdr:col>111</xdr:col>
      <xdr:colOff>177800</xdr:colOff>
      <xdr:row>40</xdr:row>
      <xdr:rowOff>161109</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20434300" y="701257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108676</xdr:rowOff>
    </xdr:from>
    <xdr:to>
      <xdr:col>102</xdr:col>
      <xdr:colOff>165100</xdr:colOff>
      <xdr:row>41</xdr:row>
      <xdr:rowOff>38826</xdr:rowOff>
    </xdr:to>
    <xdr:sp macro="" textlink="">
      <xdr:nvSpPr>
        <xdr:cNvPr id="597" name="楕円 596">
          <a:extLst>
            <a:ext uri="{FF2B5EF4-FFF2-40B4-BE49-F238E27FC236}">
              <a16:creationId xmlns:a16="http://schemas.microsoft.com/office/drawing/2014/main" id="{00000000-0008-0000-0E00-000055020000}"/>
            </a:ext>
          </a:extLst>
        </xdr:cNvPr>
        <xdr:cNvSpPr/>
      </xdr:nvSpPr>
      <xdr:spPr>
        <a:xfrm>
          <a:off x="19494500" y="696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154577</xdr:rowOff>
    </xdr:from>
    <xdr:to>
      <xdr:col>107</xdr:col>
      <xdr:colOff>50800</xdr:colOff>
      <xdr:row>40</xdr:row>
      <xdr:rowOff>159476</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flipV="1">
          <a:off x="19545300" y="701257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121738</xdr:rowOff>
    </xdr:from>
    <xdr:to>
      <xdr:col>98</xdr:col>
      <xdr:colOff>38100</xdr:colOff>
      <xdr:row>41</xdr:row>
      <xdr:rowOff>51888</xdr:rowOff>
    </xdr:to>
    <xdr:sp macro="" textlink="">
      <xdr:nvSpPr>
        <xdr:cNvPr id="599" name="楕円 598">
          <a:extLst>
            <a:ext uri="{FF2B5EF4-FFF2-40B4-BE49-F238E27FC236}">
              <a16:creationId xmlns:a16="http://schemas.microsoft.com/office/drawing/2014/main" id="{00000000-0008-0000-0E00-000057020000}"/>
            </a:ext>
          </a:extLst>
        </xdr:cNvPr>
        <xdr:cNvSpPr/>
      </xdr:nvSpPr>
      <xdr:spPr>
        <a:xfrm>
          <a:off x="18605500" y="697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159476</xdr:rowOff>
    </xdr:from>
    <xdr:to>
      <xdr:col>102</xdr:col>
      <xdr:colOff>114300</xdr:colOff>
      <xdr:row>41</xdr:row>
      <xdr:rowOff>1088</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flipV="1">
          <a:off x="18656300" y="701747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35758</xdr:rowOff>
    </xdr:from>
    <xdr:ext cx="469744" cy="259045"/>
    <xdr:sp macro="" textlink="">
      <xdr:nvSpPr>
        <xdr:cNvPr id="601" name="n_1aveValue【認定こども園・幼稚園・保育所】&#10;一人当たり面積">
          <a:extLst>
            <a:ext uri="{FF2B5EF4-FFF2-40B4-BE49-F238E27FC236}">
              <a16:creationId xmlns:a16="http://schemas.microsoft.com/office/drawing/2014/main" id="{00000000-0008-0000-0E00-000059020000}"/>
            </a:ext>
          </a:extLst>
        </xdr:cNvPr>
        <xdr:cNvSpPr txBox="1"/>
      </xdr:nvSpPr>
      <xdr:spPr>
        <a:xfrm>
          <a:off x="21075727" y="672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30860</xdr:rowOff>
    </xdr:from>
    <xdr:ext cx="469744" cy="259045"/>
    <xdr:sp macro="" textlink="">
      <xdr:nvSpPr>
        <xdr:cNvPr id="602" name="n_2aveValue【認定こども園・幼稚園・保育所】&#10;一人当たり面積">
          <a:extLst>
            <a:ext uri="{FF2B5EF4-FFF2-40B4-BE49-F238E27FC236}">
              <a16:creationId xmlns:a16="http://schemas.microsoft.com/office/drawing/2014/main" id="{00000000-0008-0000-0E00-00005A020000}"/>
            </a:ext>
          </a:extLst>
        </xdr:cNvPr>
        <xdr:cNvSpPr txBox="1"/>
      </xdr:nvSpPr>
      <xdr:spPr>
        <a:xfrm>
          <a:off x="20199427" y="671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29227</xdr:rowOff>
    </xdr:from>
    <xdr:ext cx="469744" cy="259045"/>
    <xdr:sp macro="" textlink="">
      <xdr:nvSpPr>
        <xdr:cNvPr id="603" name="n_3aveValue【認定こども園・幼稚園・保育所】&#10;一人当たり面積">
          <a:extLst>
            <a:ext uri="{FF2B5EF4-FFF2-40B4-BE49-F238E27FC236}">
              <a16:creationId xmlns:a16="http://schemas.microsoft.com/office/drawing/2014/main" id="{00000000-0008-0000-0E00-00005B020000}"/>
            </a:ext>
          </a:extLst>
        </xdr:cNvPr>
        <xdr:cNvSpPr txBox="1"/>
      </xdr:nvSpPr>
      <xdr:spPr>
        <a:xfrm>
          <a:off x="19310427"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43923</xdr:rowOff>
    </xdr:from>
    <xdr:ext cx="469744" cy="259045"/>
    <xdr:sp macro="" textlink="">
      <xdr:nvSpPr>
        <xdr:cNvPr id="604" name="n_4aveValue【認定こども園・幼稚園・保育所】&#10;一人当たり面積">
          <a:extLst>
            <a:ext uri="{FF2B5EF4-FFF2-40B4-BE49-F238E27FC236}">
              <a16:creationId xmlns:a16="http://schemas.microsoft.com/office/drawing/2014/main" id="{00000000-0008-0000-0E00-00005C020000}"/>
            </a:ext>
          </a:extLst>
        </xdr:cNvPr>
        <xdr:cNvSpPr txBox="1"/>
      </xdr:nvSpPr>
      <xdr:spPr>
        <a:xfrm>
          <a:off x="18421427" y="67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31586</xdr:rowOff>
    </xdr:from>
    <xdr:ext cx="469744" cy="259045"/>
    <xdr:sp macro="" textlink="">
      <xdr:nvSpPr>
        <xdr:cNvPr id="605" name="n_1mainValue【認定こども園・幼稚園・保育所】&#10;一人当たり面積">
          <a:extLst>
            <a:ext uri="{FF2B5EF4-FFF2-40B4-BE49-F238E27FC236}">
              <a16:creationId xmlns:a16="http://schemas.microsoft.com/office/drawing/2014/main" id="{00000000-0008-0000-0E00-00005D020000}"/>
            </a:ext>
          </a:extLst>
        </xdr:cNvPr>
        <xdr:cNvSpPr txBox="1"/>
      </xdr:nvSpPr>
      <xdr:spPr>
        <a:xfrm>
          <a:off x="21075727" y="7061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25054</xdr:rowOff>
    </xdr:from>
    <xdr:ext cx="469744" cy="259045"/>
    <xdr:sp macro="" textlink="">
      <xdr:nvSpPr>
        <xdr:cNvPr id="606" name="n_2mainValue【認定こども園・幼稚園・保育所】&#10;一人当たり面積">
          <a:extLst>
            <a:ext uri="{FF2B5EF4-FFF2-40B4-BE49-F238E27FC236}">
              <a16:creationId xmlns:a16="http://schemas.microsoft.com/office/drawing/2014/main" id="{00000000-0008-0000-0E00-00005E020000}"/>
            </a:ext>
          </a:extLst>
        </xdr:cNvPr>
        <xdr:cNvSpPr txBox="1"/>
      </xdr:nvSpPr>
      <xdr:spPr>
        <a:xfrm>
          <a:off x="20199427" y="705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29953</xdr:rowOff>
    </xdr:from>
    <xdr:ext cx="469744" cy="259045"/>
    <xdr:sp macro="" textlink="">
      <xdr:nvSpPr>
        <xdr:cNvPr id="607" name="n_3mainValue【認定こども園・幼稚園・保育所】&#10;一人当たり面積">
          <a:extLst>
            <a:ext uri="{FF2B5EF4-FFF2-40B4-BE49-F238E27FC236}">
              <a16:creationId xmlns:a16="http://schemas.microsoft.com/office/drawing/2014/main" id="{00000000-0008-0000-0E00-00005F020000}"/>
            </a:ext>
          </a:extLst>
        </xdr:cNvPr>
        <xdr:cNvSpPr txBox="1"/>
      </xdr:nvSpPr>
      <xdr:spPr>
        <a:xfrm>
          <a:off x="19310427" y="705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43015</xdr:rowOff>
    </xdr:from>
    <xdr:ext cx="469744" cy="259045"/>
    <xdr:sp macro="" textlink="">
      <xdr:nvSpPr>
        <xdr:cNvPr id="608" name="n_4mainValue【認定こども園・幼稚園・保育所】&#10;一人当たり面積">
          <a:extLst>
            <a:ext uri="{FF2B5EF4-FFF2-40B4-BE49-F238E27FC236}">
              <a16:creationId xmlns:a16="http://schemas.microsoft.com/office/drawing/2014/main" id="{00000000-0008-0000-0E00-000060020000}"/>
            </a:ext>
          </a:extLst>
        </xdr:cNvPr>
        <xdr:cNvSpPr txBox="1"/>
      </xdr:nvSpPr>
      <xdr:spPr>
        <a:xfrm>
          <a:off x="18421427" y="7072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a:extLst>
            <a:ext uri="{FF2B5EF4-FFF2-40B4-BE49-F238E27FC236}">
              <a16:creationId xmlns:a16="http://schemas.microsoft.com/office/drawing/2014/main" id="{00000000-0008-0000-0E00-000061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a:extLst>
            <a:ext uri="{FF2B5EF4-FFF2-40B4-BE49-F238E27FC236}">
              <a16:creationId xmlns:a16="http://schemas.microsoft.com/office/drawing/2014/main" id="{00000000-0008-0000-0E00-000062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a:extLst>
            <a:ext uri="{FF2B5EF4-FFF2-40B4-BE49-F238E27FC236}">
              <a16:creationId xmlns:a16="http://schemas.microsoft.com/office/drawing/2014/main" id="{00000000-0008-0000-0E00-000063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a:extLst>
            <a:ext uri="{FF2B5EF4-FFF2-40B4-BE49-F238E27FC236}">
              <a16:creationId xmlns:a16="http://schemas.microsoft.com/office/drawing/2014/main" id="{00000000-0008-0000-0E00-000064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a:extLst>
            <a:ext uri="{FF2B5EF4-FFF2-40B4-BE49-F238E27FC236}">
              <a16:creationId xmlns:a16="http://schemas.microsoft.com/office/drawing/2014/main" id="{00000000-0008-0000-0E00-000065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a:extLst>
            <a:ext uri="{FF2B5EF4-FFF2-40B4-BE49-F238E27FC236}">
              <a16:creationId xmlns:a16="http://schemas.microsoft.com/office/drawing/2014/main" id="{00000000-0008-0000-0E00-000066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a:extLst>
            <a:ext uri="{FF2B5EF4-FFF2-40B4-BE49-F238E27FC236}">
              <a16:creationId xmlns:a16="http://schemas.microsoft.com/office/drawing/2014/main" id="{00000000-0008-0000-0E00-000067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a:extLst>
            <a:ext uri="{FF2B5EF4-FFF2-40B4-BE49-F238E27FC236}">
              <a16:creationId xmlns:a16="http://schemas.microsoft.com/office/drawing/2014/main" id="{00000000-0008-0000-0E00-000068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a:extLst>
            <a:ext uri="{FF2B5EF4-FFF2-40B4-BE49-F238E27FC236}">
              <a16:creationId xmlns:a16="http://schemas.microsoft.com/office/drawing/2014/main" id="{00000000-0008-0000-0E00-000069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a:extLst>
            <a:ext uri="{FF2B5EF4-FFF2-40B4-BE49-F238E27FC236}">
              <a16:creationId xmlns:a16="http://schemas.microsoft.com/office/drawing/2014/main" id="{00000000-0008-0000-0E00-00006B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0" name="直線コネクタ 619">
          <a:extLst>
            <a:ext uri="{FF2B5EF4-FFF2-40B4-BE49-F238E27FC236}">
              <a16:creationId xmlns:a16="http://schemas.microsoft.com/office/drawing/2014/main" id="{00000000-0008-0000-0E00-00006C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1" name="テキスト ボックス 620">
          <a:extLst>
            <a:ext uri="{FF2B5EF4-FFF2-40B4-BE49-F238E27FC236}">
              <a16:creationId xmlns:a16="http://schemas.microsoft.com/office/drawing/2014/main" id="{00000000-0008-0000-0E00-00006D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2" name="直線コネクタ 621">
          <a:extLst>
            <a:ext uri="{FF2B5EF4-FFF2-40B4-BE49-F238E27FC236}">
              <a16:creationId xmlns:a16="http://schemas.microsoft.com/office/drawing/2014/main" id="{00000000-0008-0000-0E00-00006E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3" name="テキスト ボックス 622">
          <a:extLst>
            <a:ext uri="{FF2B5EF4-FFF2-40B4-BE49-F238E27FC236}">
              <a16:creationId xmlns:a16="http://schemas.microsoft.com/office/drawing/2014/main" id="{00000000-0008-0000-0E00-00006F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4" name="直線コネクタ 623">
          <a:extLst>
            <a:ext uri="{FF2B5EF4-FFF2-40B4-BE49-F238E27FC236}">
              <a16:creationId xmlns:a16="http://schemas.microsoft.com/office/drawing/2014/main" id="{00000000-0008-0000-0E00-000070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5" name="テキスト ボックス 624">
          <a:extLst>
            <a:ext uri="{FF2B5EF4-FFF2-40B4-BE49-F238E27FC236}">
              <a16:creationId xmlns:a16="http://schemas.microsoft.com/office/drawing/2014/main" id="{00000000-0008-0000-0E00-000071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6" name="直線コネクタ 625">
          <a:extLst>
            <a:ext uri="{FF2B5EF4-FFF2-40B4-BE49-F238E27FC236}">
              <a16:creationId xmlns:a16="http://schemas.microsoft.com/office/drawing/2014/main" id="{00000000-0008-0000-0E00-000072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7" name="テキスト ボックス 626">
          <a:extLst>
            <a:ext uri="{FF2B5EF4-FFF2-40B4-BE49-F238E27FC236}">
              <a16:creationId xmlns:a16="http://schemas.microsoft.com/office/drawing/2014/main" id="{00000000-0008-0000-0E00-000073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8" name="直線コネクタ 627">
          <a:extLst>
            <a:ext uri="{FF2B5EF4-FFF2-40B4-BE49-F238E27FC236}">
              <a16:creationId xmlns:a16="http://schemas.microsoft.com/office/drawing/2014/main" id="{00000000-0008-0000-0E00-000074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9" name="テキスト ボックス 628">
          <a:extLst>
            <a:ext uri="{FF2B5EF4-FFF2-40B4-BE49-F238E27FC236}">
              <a16:creationId xmlns:a16="http://schemas.microsoft.com/office/drawing/2014/main" id="{00000000-0008-0000-0E00-000075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2" name="【学校施設】&#10;有形固定資産減価償却率グラフ枠">
          <a:extLst>
            <a:ext uri="{FF2B5EF4-FFF2-40B4-BE49-F238E27FC236}">
              <a16:creationId xmlns:a16="http://schemas.microsoft.com/office/drawing/2014/main" id="{00000000-0008-0000-0E00-000078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634" name="【学校施設】&#10;有形固定資産減価償却率最小値テキスト">
          <a:extLst>
            <a:ext uri="{FF2B5EF4-FFF2-40B4-BE49-F238E27FC236}">
              <a16:creationId xmlns:a16="http://schemas.microsoft.com/office/drawing/2014/main" id="{00000000-0008-0000-0E00-00007A020000}"/>
            </a:ext>
          </a:extLst>
        </xdr:cNvPr>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636" name="【学校施設】&#10;有形固定資産減価償却率最大値テキスト">
          <a:extLst>
            <a:ext uri="{FF2B5EF4-FFF2-40B4-BE49-F238E27FC236}">
              <a16:creationId xmlns:a16="http://schemas.microsoft.com/office/drawing/2014/main" id="{00000000-0008-0000-0E00-00007C020000}"/>
            </a:ext>
          </a:extLst>
        </xdr:cNvPr>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638" name="【学校施設】&#10;有形固定資産減価償却率平均値テキスト">
          <a:extLst>
            <a:ext uri="{FF2B5EF4-FFF2-40B4-BE49-F238E27FC236}">
              <a16:creationId xmlns:a16="http://schemas.microsoft.com/office/drawing/2014/main" id="{00000000-0008-0000-0E00-00007E020000}"/>
            </a:ext>
          </a:extLst>
        </xdr:cNvPr>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639" name="フローチャート: 判断 638">
          <a:extLst>
            <a:ext uri="{FF2B5EF4-FFF2-40B4-BE49-F238E27FC236}">
              <a16:creationId xmlns:a16="http://schemas.microsoft.com/office/drawing/2014/main" id="{00000000-0008-0000-0E00-00007F020000}"/>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640" name="フローチャート: 判断 639">
          <a:extLst>
            <a:ext uri="{FF2B5EF4-FFF2-40B4-BE49-F238E27FC236}">
              <a16:creationId xmlns:a16="http://schemas.microsoft.com/office/drawing/2014/main" id="{00000000-0008-0000-0E00-000080020000}"/>
            </a:ext>
          </a:extLst>
        </xdr:cNvPr>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641" name="フローチャート: 判断 640">
          <a:extLst>
            <a:ext uri="{FF2B5EF4-FFF2-40B4-BE49-F238E27FC236}">
              <a16:creationId xmlns:a16="http://schemas.microsoft.com/office/drawing/2014/main" id="{00000000-0008-0000-0E00-000081020000}"/>
            </a:ext>
          </a:extLst>
        </xdr:cNvPr>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642" name="フローチャート: 判断 641">
          <a:extLst>
            <a:ext uri="{FF2B5EF4-FFF2-40B4-BE49-F238E27FC236}">
              <a16:creationId xmlns:a16="http://schemas.microsoft.com/office/drawing/2014/main" id="{00000000-0008-0000-0E00-000082020000}"/>
            </a:ext>
          </a:extLst>
        </xdr:cNvPr>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643" name="フローチャート: 判断 642">
          <a:extLst>
            <a:ext uri="{FF2B5EF4-FFF2-40B4-BE49-F238E27FC236}">
              <a16:creationId xmlns:a16="http://schemas.microsoft.com/office/drawing/2014/main" id="{00000000-0008-0000-0E00-000083020000}"/>
            </a:ext>
          </a:extLst>
        </xdr:cNvPr>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69215</xdr:rowOff>
    </xdr:from>
    <xdr:to>
      <xdr:col>85</xdr:col>
      <xdr:colOff>177800</xdr:colOff>
      <xdr:row>60</xdr:row>
      <xdr:rowOff>170815</xdr:rowOff>
    </xdr:to>
    <xdr:sp macro="" textlink="">
      <xdr:nvSpPr>
        <xdr:cNvPr id="649" name="楕円 648">
          <a:extLst>
            <a:ext uri="{FF2B5EF4-FFF2-40B4-BE49-F238E27FC236}">
              <a16:creationId xmlns:a16="http://schemas.microsoft.com/office/drawing/2014/main" id="{00000000-0008-0000-0E00-000089020000}"/>
            </a:ext>
          </a:extLst>
        </xdr:cNvPr>
        <xdr:cNvSpPr/>
      </xdr:nvSpPr>
      <xdr:spPr>
        <a:xfrm>
          <a:off x="16268700" y="103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47642</xdr:rowOff>
    </xdr:from>
    <xdr:ext cx="405111" cy="259045"/>
    <xdr:sp macro="" textlink="">
      <xdr:nvSpPr>
        <xdr:cNvPr id="650" name="【学校施設】&#10;有形固定資産減価償却率該当値テキスト">
          <a:extLst>
            <a:ext uri="{FF2B5EF4-FFF2-40B4-BE49-F238E27FC236}">
              <a16:creationId xmlns:a16="http://schemas.microsoft.com/office/drawing/2014/main" id="{00000000-0008-0000-0E00-00008A020000}"/>
            </a:ext>
          </a:extLst>
        </xdr:cNvPr>
        <xdr:cNvSpPr txBox="1"/>
      </xdr:nvSpPr>
      <xdr:spPr>
        <a:xfrm>
          <a:off x="16357600"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42545</xdr:rowOff>
    </xdr:from>
    <xdr:to>
      <xdr:col>81</xdr:col>
      <xdr:colOff>101600</xdr:colOff>
      <xdr:row>60</xdr:row>
      <xdr:rowOff>144145</xdr:rowOff>
    </xdr:to>
    <xdr:sp macro="" textlink="">
      <xdr:nvSpPr>
        <xdr:cNvPr id="651" name="楕円 650">
          <a:extLst>
            <a:ext uri="{FF2B5EF4-FFF2-40B4-BE49-F238E27FC236}">
              <a16:creationId xmlns:a16="http://schemas.microsoft.com/office/drawing/2014/main" id="{00000000-0008-0000-0E00-00008B020000}"/>
            </a:ext>
          </a:extLst>
        </xdr:cNvPr>
        <xdr:cNvSpPr/>
      </xdr:nvSpPr>
      <xdr:spPr>
        <a:xfrm>
          <a:off x="154305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93345</xdr:rowOff>
    </xdr:from>
    <xdr:to>
      <xdr:col>85</xdr:col>
      <xdr:colOff>127000</xdr:colOff>
      <xdr:row>60</xdr:row>
      <xdr:rowOff>120015</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5481300" y="1038034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13970</xdr:rowOff>
    </xdr:from>
    <xdr:to>
      <xdr:col>76</xdr:col>
      <xdr:colOff>165100</xdr:colOff>
      <xdr:row>60</xdr:row>
      <xdr:rowOff>115570</xdr:rowOff>
    </xdr:to>
    <xdr:sp macro="" textlink="">
      <xdr:nvSpPr>
        <xdr:cNvPr id="653" name="楕円 652">
          <a:extLst>
            <a:ext uri="{FF2B5EF4-FFF2-40B4-BE49-F238E27FC236}">
              <a16:creationId xmlns:a16="http://schemas.microsoft.com/office/drawing/2014/main" id="{00000000-0008-0000-0E00-00008D020000}"/>
            </a:ext>
          </a:extLst>
        </xdr:cNvPr>
        <xdr:cNvSpPr/>
      </xdr:nvSpPr>
      <xdr:spPr>
        <a:xfrm>
          <a:off x="14541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64770</xdr:rowOff>
    </xdr:from>
    <xdr:to>
      <xdr:col>81</xdr:col>
      <xdr:colOff>50800</xdr:colOff>
      <xdr:row>60</xdr:row>
      <xdr:rowOff>93345</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14592300" y="103517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156845</xdr:rowOff>
    </xdr:from>
    <xdr:to>
      <xdr:col>72</xdr:col>
      <xdr:colOff>38100</xdr:colOff>
      <xdr:row>60</xdr:row>
      <xdr:rowOff>86995</xdr:rowOff>
    </xdr:to>
    <xdr:sp macro="" textlink="">
      <xdr:nvSpPr>
        <xdr:cNvPr id="655" name="楕円 654">
          <a:extLst>
            <a:ext uri="{FF2B5EF4-FFF2-40B4-BE49-F238E27FC236}">
              <a16:creationId xmlns:a16="http://schemas.microsoft.com/office/drawing/2014/main" id="{00000000-0008-0000-0E00-00008F020000}"/>
            </a:ext>
          </a:extLst>
        </xdr:cNvPr>
        <xdr:cNvSpPr/>
      </xdr:nvSpPr>
      <xdr:spPr>
        <a:xfrm>
          <a:off x="13652500" y="102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36195</xdr:rowOff>
    </xdr:from>
    <xdr:to>
      <xdr:col>76</xdr:col>
      <xdr:colOff>114300</xdr:colOff>
      <xdr:row>60</xdr:row>
      <xdr:rowOff>64770</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a:off x="13703300" y="103231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42545</xdr:rowOff>
    </xdr:from>
    <xdr:to>
      <xdr:col>67</xdr:col>
      <xdr:colOff>101600</xdr:colOff>
      <xdr:row>60</xdr:row>
      <xdr:rowOff>144145</xdr:rowOff>
    </xdr:to>
    <xdr:sp macro="" textlink="">
      <xdr:nvSpPr>
        <xdr:cNvPr id="657" name="楕円 656">
          <a:extLst>
            <a:ext uri="{FF2B5EF4-FFF2-40B4-BE49-F238E27FC236}">
              <a16:creationId xmlns:a16="http://schemas.microsoft.com/office/drawing/2014/main" id="{00000000-0008-0000-0E00-000091020000}"/>
            </a:ext>
          </a:extLst>
        </xdr:cNvPr>
        <xdr:cNvSpPr/>
      </xdr:nvSpPr>
      <xdr:spPr>
        <a:xfrm>
          <a:off x="127635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36195</xdr:rowOff>
    </xdr:from>
    <xdr:to>
      <xdr:col>71</xdr:col>
      <xdr:colOff>177800</xdr:colOff>
      <xdr:row>60</xdr:row>
      <xdr:rowOff>93345</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flipV="1">
          <a:off x="12814300" y="1032319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88282</xdr:rowOff>
    </xdr:from>
    <xdr:ext cx="405111" cy="259045"/>
    <xdr:sp macro="" textlink="">
      <xdr:nvSpPr>
        <xdr:cNvPr id="659" name="n_1aveValue【学校施設】&#10;有形固定資産減価償却率">
          <a:extLst>
            <a:ext uri="{FF2B5EF4-FFF2-40B4-BE49-F238E27FC236}">
              <a16:creationId xmlns:a16="http://schemas.microsoft.com/office/drawing/2014/main" id="{00000000-0008-0000-0E00-000093020000}"/>
            </a:ext>
          </a:extLst>
        </xdr:cNvPr>
        <xdr:cNvSpPr txBox="1"/>
      </xdr:nvSpPr>
      <xdr:spPr>
        <a:xfrm>
          <a:off x="152660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660" name="n_2aveValue【学校施設】&#10;有形固定資産減価償却率">
          <a:extLst>
            <a:ext uri="{FF2B5EF4-FFF2-40B4-BE49-F238E27FC236}">
              <a16:creationId xmlns:a16="http://schemas.microsoft.com/office/drawing/2014/main" id="{00000000-0008-0000-0E00-000094020000}"/>
            </a:ext>
          </a:extLst>
        </xdr:cNvPr>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71137</xdr:rowOff>
    </xdr:from>
    <xdr:ext cx="405111" cy="259045"/>
    <xdr:sp macro="" textlink="">
      <xdr:nvSpPr>
        <xdr:cNvPr id="661" name="n_3aveValue【学校施設】&#10;有形固定資産減価償却率">
          <a:extLst>
            <a:ext uri="{FF2B5EF4-FFF2-40B4-BE49-F238E27FC236}">
              <a16:creationId xmlns:a16="http://schemas.microsoft.com/office/drawing/2014/main" id="{00000000-0008-0000-0E00-000095020000}"/>
            </a:ext>
          </a:extLst>
        </xdr:cNvPr>
        <xdr:cNvSpPr txBox="1"/>
      </xdr:nvSpPr>
      <xdr:spPr>
        <a:xfrm>
          <a:off x="13500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59707</xdr:rowOff>
    </xdr:from>
    <xdr:ext cx="405111" cy="259045"/>
    <xdr:sp macro="" textlink="">
      <xdr:nvSpPr>
        <xdr:cNvPr id="662" name="n_4aveValue【学校施設】&#10;有形固定資産減価償却率">
          <a:extLst>
            <a:ext uri="{FF2B5EF4-FFF2-40B4-BE49-F238E27FC236}">
              <a16:creationId xmlns:a16="http://schemas.microsoft.com/office/drawing/2014/main" id="{00000000-0008-0000-0E00-000096020000}"/>
            </a:ext>
          </a:extLst>
        </xdr:cNvPr>
        <xdr:cNvSpPr txBox="1"/>
      </xdr:nvSpPr>
      <xdr:spPr>
        <a:xfrm>
          <a:off x="12611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135272</xdr:rowOff>
    </xdr:from>
    <xdr:ext cx="405111" cy="259045"/>
    <xdr:sp macro="" textlink="">
      <xdr:nvSpPr>
        <xdr:cNvPr id="663" name="n_1mainValue【学校施設】&#10;有形固定資産減価償却率">
          <a:extLst>
            <a:ext uri="{FF2B5EF4-FFF2-40B4-BE49-F238E27FC236}">
              <a16:creationId xmlns:a16="http://schemas.microsoft.com/office/drawing/2014/main" id="{00000000-0008-0000-0E00-000097020000}"/>
            </a:ext>
          </a:extLst>
        </xdr:cNvPr>
        <xdr:cNvSpPr txBox="1"/>
      </xdr:nvSpPr>
      <xdr:spPr>
        <a:xfrm>
          <a:off x="1526604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106697</xdr:rowOff>
    </xdr:from>
    <xdr:ext cx="405111" cy="259045"/>
    <xdr:sp macro="" textlink="">
      <xdr:nvSpPr>
        <xdr:cNvPr id="664" name="n_2mainValue【学校施設】&#10;有形固定資産減価償却率">
          <a:extLst>
            <a:ext uri="{FF2B5EF4-FFF2-40B4-BE49-F238E27FC236}">
              <a16:creationId xmlns:a16="http://schemas.microsoft.com/office/drawing/2014/main" id="{00000000-0008-0000-0E00-000098020000}"/>
            </a:ext>
          </a:extLst>
        </xdr:cNvPr>
        <xdr:cNvSpPr txBox="1"/>
      </xdr:nvSpPr>
      <xdr:spPr>
        <a:xfrm>
          <a:off x="143897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78122</xdr:rowOff>
    </xdr:from>
    <xdr:ext cx="405111" cy="259045"/>
    <xdr:sp macro="" textlink="">
      <xdr:nvSpPr>
        <xdr:cNvPr id="665" name="n_3mainValue【学校施設】&#10;有形固定資産減価償却率">
          <a:extLst>
            <a:ext uri="{FF2B5EF4-FFF2-40B4-BE49-F238E27FC236}">
              <a16:creationId xmlns:a16="http://schemas.microsoft.com/office/drawing/2014/main" id="{00000000-0008-0000-0E00-000099020000}"/>
            </a:ext>
          </a:extLst>
        </xdr:cNvPr>
        <xdr:cNvSpPr txBox="1"/>
      </xdr:nvSpPr>
      <xdr:spPr>
        <a:xfrm>
          <a:off x="13500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135272</xdr:rowOff>
    </xdr:from>
    <xdr:ext cx="405111" cy="259045"/>
    <xdr:sp macro="" textlink="">
      <xdr:nvSpPr>
        <xdr:cNvPr id="666" name="n_4mainValue【学校施設】&#10;有形固定資産減価償却率">
          <a:extLst>
            <a:ext uri="{FF2B5EF4-FFF2-40B4-BE49-F238E27FC236}">
              <a16:creationId xmlns:a16="http://schemas.microsoft.com/office/drawing/2014/main" id="{00000000-0008-0000-0E00-00009A020000}"/>
            </a:ext>
          </a:extLst>
        </xdr:cNvPr>
        <xdr:cNvSpPr txBox="1"/>
      </xdr:nvSpPr>
      <xdr:spPr>
        <a:xfrm>
          <a:off x="1261174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a:extLst>
            <a:ext uri="{FF2B5EF4-FFF2-40B4-BE49-F238E27FC236}">
              <a16:creationId xmlns:a16="http://schemas.microsoft.com/office/drawing/2014/main" id="{00000000-0008-0000-0E00-00009B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a:extLst>
            <a:ext uri="{FF2B5EF4-FFF2-40B4-BE49-F238E27FC236}">
              <a16:creationId xmlns:a16="http://schemas.microsoft.com/office/drawing/2014/main" id="{00000000-0008-0000-0E00-00009C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a:extLst>
            <a:ext uri="{FF2B5EF4-FFF2-40B4-BE49-F238E27FC236}">
              <a16:creationId xmlns:a16="http://schemas.microsoft.com/office/drawing/2014/main" id="{00000000-0008-0000-0E00-00009D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a:extLst>
            <a:ext uri="{FF2B5EF4-FFF2-40B4-BE49-F238E27FC236}">
              <a16:creationId xmlns:a16="http://schemas.microsoft.com/office/drawing/2014/main" id="{00000000-0008-0000-0E00-00009E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a:extLst>
            <a:ext uri="{FF2B5EF4-FFF2-40B4-BE49-F238E27FC236}">
              <a16:creationId xmlns:a16="http://schemas.microsoft.com/office/drawing/2014/main" id="{00000000-0008-0000-0E00-00009F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a:extLst>
            <a:ext uri="{FF2B5EF4-FFF2-40B4-BE49-F238E27FC236}">
              <a16:creationId xmlns:a16="http://schemas.microsoft.com/office/drawing/2014/main" id="{00000000-0008-0000-0E00-0000A0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a:extLst>
            <a:ext uri="{FF2B5EF4-FFF2-40B4-BE49-F238E27FC236}">
              <a16:creationId xmlns:a16="http://schemas.microsoft.com/office/drawing/2014/main" id="{00000000-0008-0000-0E00-0000A1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a:extLst>
            <a:ext uri="{FF2B5EF4-FFF2-40B4-BE49-F238E27FC236}">
              <a16:creationId xmlns:a16="http://schemas.microsoft.com/office/drawing/2014/main" id="{00000000-0008-0000-0E00-0000A2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a:extLst>
            <a:ext uri="{FF2B5EF4-FFF2-40B4-BE49-F238E27FC236}">
              <a16:creationId xmlns:a16="http://schemas.microsoft.com/office/drawing/2014/main" id="{00000000-0008-0000-0E00-0000A3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a:extLst>
            <a:ext uri="{FF2B5EF4-FFF2-40B4-BE49-F238E27FC236}">
              <a16:creationId xmlns:a16="http://schemas.microsoft.com/office/drawing/2014/main" id="{00000000-0008-0000-0E00-0000A5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a:extLst>
            <a:ext uri="{FF2B5EF4-FFF2-40B4-BE49-F238E27FC236}">
              <a16:creationId xmlns:a16="http://schemas.microsoft.com/office/drawing/2014/main" id="{00000000-0008-0000-0E00-0000A6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a:extLst>
            <a:ext uri="{FF2B5EF4-FFF2-40B4-BE49-F238E27FC236}">
              <a16:creationId xmlns:a16="http://schemas.microsoft.com/office/drawing/2014/main" id="{00000000-0008-0000-0E00-0000A7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a:extLst>
            <a:ext uri="{FF2B5EF4-FFF2-40B4-BE49-F238E27FC236}">
              <a16:creationId xmlns:a16="http://schemas.microsoft.com/office/drawing/2014/main" id="{00000000-0008-0000-0E00-0000A9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a:extLst>
            <a:ext uri="{FF2B5EF4-FFF2-40B4-BE49-F238E27FC236}">
              <a16:creationId xmlns:a16="http://schemas.microsoft.com/office/drawing/2014/main" id="{00000000-0008-0000-0E00-0000AB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4" name="テキスト ボックス 683">
          <a:extLst>
            <a:ext uri="{FF2B5EF4-FFF2-40B4-BE49-F238E27FC236}">
              <a16:creationId xmlns:a16="http://schemas.microsoft.com/office/drawing/2014/main" id="{00000000-0008-0000-0E00-0000AC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a:extLst>
            <a:ext uri="{FF2B5EF4-FFF2-40B4-BE49-F238E27FC236}">
              <a16:creationId xmlns:a16="http://schemas.microsoft.com/office/drawing/2014/main" id="{00000000-0008-0000-0E00-0000AD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6" name="テキスト ボックス 685">
          <a:extLst>
            <a:ext uri="{FF2B5EF4-FFF2-40B4-BE49-F238E27FC236}">
              <a16:creationId xmlns:a16="http://schemas.microsoft.com/office/drawing/2014/main" id="{00000000-0008-0000-0E00-0000AE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8" name="テキスト ボックス 687">
          <a:extLst>
            <a:ext uri="{FF2B5EF4-FFF2-40B4-BE49-F238E27FC236}">
              <a16:creationId xmlns:a16="http://schemas.microsoft.com/office/drawing/2014/main" id="{00000000-0008-0000-0E00-0000B0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a:extLst>
            <a:ext uri="{FF2B5EF4-FFF2-40B4-BE49-F238E27FC236}">
              <a16:creationId xmlns:a16="http://schemas.microsoft.com/office/drawing/2014/main" id="{00000000-0008-0000-0E00-0000B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flipV="1">
          <a:off x="221608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691" name="【学校施設】&#10;一人当たり面積最小値テキスト">
          <a:extLst>
            <a:ext uri="{FF2B5EF4-FFF2-40B4-BE49-F238E27FC236}">
              <a16:creationId xmlns:a16="http://schemas.microsoft.com/office/drawing/2014/main" id="{00000000-0008-0000-0E00-0000B3020000}"/>
            </a:ext>
          </a:extLst>
        </xdr:cNvPr>
        <xdr:cNvSpPr txBox="1"/>
      </xdr:nvSpPr>
      <xdr:spPr>
        <a:xfrm>
          <a:off x="221996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22072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693" name="【学校施設】&#10;一人当たり面積最大値テキスト">
          <a:extLst>
            <a:ext uri="{FF2B5EF4-FFF2-40B4-BE49-F238E27FC236}">
              <a16:creationId xmlns:a16="http://schemas.microsoft.com/office/drawing/2014/main" id="{00000000-0008-0000-0E00-0000B5020000}"/>
            </a:ext>
          </a:extLst>
        </xdr:cNvPr>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116095</xdr:rowOff>
    </xdr:from>
    <xdr:ext cx="469744" cy="259045"/>
    <xdr:sp macro="" textlink="">
      <xdr:nvSpPr>
        <xdr:cNvPr id="695" name="【学校施設】&#10;一人当たり面積平均値テキスト">
          <a:extLst>
            <a:ext uri="{FF2B5EF4-FFF2-40B4-BE49-F238E27FC236}">
              <a16:creationId xmlns:a16="http://schemas.microsoft.com/office/drawing/2014/main" id="{00000000-0008-0000-0E00-0000B7020000}"/>
            </a:ext>
          </a:extLst>
        </xdr:cNvPr>
        <xdr:cNvSpPr txBox="1"/>
      </xdr:nvSpPr>
      <xdr:spPr>
        <a:xfrm>
          <a:off x="22199600" y="1040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696" name="フローチャート: 判断 695">
          <a:extLst>
            <a:ext uri="{FF2B5EF4-FFF2-40B4-BE49-F238E27FC236}">
              <a16:creationId xmlns:a16="http://schemas.microsoft.com/office/drawing/2014/main" id="{00000000-0008-0000-0E00-0000B8020000}"/>
            </a:ext>
          </a:extLst>
        </xdr:cNvPr>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697" name="フローチャート: 判断 696">
          <a:extLst>
            <a:ext uri="{FF2B5EF4-FFF2-40B4-BE49-F238E27FC236}">
              <a16:creationId xmlns:a16="http://schemas.microsoft.com/office/drawing/2014/main" id="{00000000-0008-0000-0E00-0000B9020000}"/>
            </a:ext>
          </a:extLst>
        </xdr:cNvPr>
        <xdr:cNvSpPr/>
      </xdr:nvSpPr>
      <xdr:spPr>
        <a:xfrm>
          <a:off x="21272500" y="1056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698" name="フローチャート: 判断 697">
          <a:extLst>
            <a:ext uri="{FF2B5EF4-FFF2-40B4-BE49-F238E27FC236}">
              <a16:creationId xmlns:a16="http://schemas.microsoft.com/office/drawing/2014/main" id="{00000000-0008-0000-0E00-0000BA020000}"/>
            </a:ext>
          </a:extLst>
        </xdr:cNvPr>
        <xdr:cNvSpPr/>
      </xdr:nvSpPr>
      <xdr:spPr>
        <a:xfrm>
          <a:off x="20383500" y="105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699" name="フローチャート: 判断 698">
          <a:extLst>
            <a:ext uri="{FF2B5EF4-FFF2-40B4-BE49-F238E27FC236}">
              <a16:creationId xmlns:a16="http://schemas.microsoft.com/office/drawing/2014/main" id="{00000000-0008-0000-0E00-0000BB020000}"/>
            </a:ext>
          </a:extLst>
        </xdr:cNvPr>
        <xdr:cNvSpPr/>
      </xdr:nvSpPr>
      <xdr:spPr>
        <a:xfrm>
          <a:off x="19494500" y="1054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700" name="フローチャート: 判断 699">
          <a:extLst>
            <a:ext uri="{FF2B5EF4-FFF2-40B4-BE49-F238E27FC236}">
              <a16:creationId xmlns:a16="http://schemas.microsoft.com/office/drawing/2014/main" id="{00000000-0008-0000-0E00-0000BC020000}"/>
            </a:ext>
          </a:extLst>
        </xdr:cNvPr>
        <xdr:cNvSpPr/>
      </xdr:nvSpPr>
      <xdr:spPr>
        <a:xfrm>
          <a:off x="18605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E00-0000C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151702</xdr:rowOff>
    </xdr:from>
    <xdr:to>
      <xdr:col>116</xdr:col>
      <xdr:colOff>114300</xdr:colOff>
      <xdr:row>62</xdr:row>
      <xdr:rowOff>81852</xdr:rowOff>
    </xdr:to>
    <xdr:sp macro="" textlink="">
      <xdr:nvSpPr>
        <xdr:cNvPr id="706" name="楕円 705">
          <a:extLst>
            <a:ext uri="{FF2B5EF4-FFF2-40B4-BE49-F238E27FC236}">
              <a16:creationId xmlns:a16="http://schemas.microsoft.com/office/drawing/2014/main" id="{00000000-0008-0000-0E00-0000C2020000}"/>
            </a:ext>
          </a:extLst>
        </xdr:cNvPr>
        <xdr:cNvSpPr/>
      </xdr:nvSpPr>
      <xdr:spPr>
        <a:xfrm>
          <a:off x="22110700" y="1061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130129</xdr:rowOff>
    </xdr:from>
    <xdr:ext cx="469744" cy="259045"/>
    <xdr:sp macro="" textlink="">
      <xdr:nvSpPr>
        <xdr:cNvPr id="707" name="【学校施設】&#10;一人当たり面積該当値テキスト">
          <a:extLst>
            <a:ext uri="{FF2B5EF4-FFF2-40B4-BE49-F238E27FC236}">
              <a16:creationId xmlns:a16="http://schemas.microsoft.com/office/drawing/2014/main" id="{00000000-0008-0000-0E00-0000C3020000}"/>
            </a:ext>
          </a:extLst>
        </xdr:cNvPr>
        <xdr:cNvSpPr txBox="1"/>
      </xdr:nvSpPr>
      <xdr:spPr>
        <a:xfrm>
          <a:off x="22199600" y="10588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156464</xdr:rowOff>
    </xdr:from>
    <xdr:to>
      <xdr:col>112</xdr:col>
      <xdr:colOff>38100</xdr:colOff>
      <xdr:row>62</xdr:row>
      <xdr:rowOff>86614</xdr:rowOff>
    </xdr:to>
    <xdr:sp macro="" textlink="">
      <xdr:nvSpPr>
        <xdr:cNvPr id="708" name="楕円 707">
          <a:extLst>
            <a:ext uri="{FF2B5EF4-FFF2-40B4-BE49-F238E27FC236}">
              <a16:creationId xmlns:a16="http://schemas.microsoft.com/office/drawing/2014/main" id="{00000000-0008-0000-0E00-0000C4020000}"/>
            </a:ext>
          </a:extLst>
        </xdr:cNvPr>
        <xdr:cNvSpPr/>
      </xdr:nvSpPr>
      <xdr:spPr>
        <a:xfrm>
          <a:off x="21272500" y="1061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31052</xdr:rowOff>
    </xdr:from>
    <xdr:to>
      <xdr:col>116</xdr:col>
      <xdr:colOff>63500</xdr:colOff>
      <xdr:row>62</xdr:row>
      <xdr:rowOff>35814</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flipV="1">
          <a:off x="21323300" y="10660952"/>
          <a:ext cx="8382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162941</xdr:rowOff>
    </xdr:from>
    <xdr:to>
      <xdr:col>107</xdr:col>
      <xdr:colOff>101600</xdr:colOff>
      <xdr:row>62</xdr:row>
      <xdr:rowOff>93091</xdr:rowOff>
    </xdr:to>
    <xdr:sp macro="" textlink="">
      <xdr:nvSpPr>
        <xdr:cNvPr id="710" name="楕円 709">
          <a:extLst>
            <a:ext uri="{FF2B5EF4-FFF2-40B4-BE49-F238E27FC236}">
              <a16:creationId xmlns:a16="http://schemas.microsoft.com/office/drawing/2014/main" id="{00000000-0008-0000-0E00-0000C6020000}"/>
            </a:ext>
          </a:extLst>
        </xdr:cNvPr>
        <xdr:cNvSpPr/>
      </xdr:nvSpPr>
      <xdr:spPr>
        <a:xfrm>
          <a:off x="20383500" y="1062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35814</xdr:rowOff>
    </xdr:from>
    <xdr:to>
      <xdr:col>111</xdr:col>
      <xdr:colOff>177800</xdr:colOff>
      <xdr:row>62</xdr:row>
      <xdr:rowOff>42291</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flipV="1">
          <a:off x="20434300" y="10665714"/>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169418</xdr:rowOff>
    </xdr:from>
    <xdr:to>
      <xdr:col>102</xdr:col>
      <xdr:colOff>165100</xdr:colOff>
      <xdr:row>62</xdr:row>
      <xdr:rowOff>99568</xdr:rowOff>
    </xdr:to>
    <xdr:sp macro="" textlink="">
      <xdr:nvSpPr>
        <xdr:cNvPr id="712" name="楕円 711">
          <a:extLst>
            <a:ext uri="{FF2B5EF4-FFF2-40B4-BE49-F238E27FC236}">
              <a16:creationId xmlns:a16="http://schemas.microsoft.com/office/drawing/2014/main" id="{00000000-0008-0000-0E00-0000C8020000}"/>
            </a:ext>
          </a:extLst>
        </xdr:cNvPr>
        <xdr:cNvSpPr/>
      </xdr:nvSpPr>
      <xdr:spPr>
        <a:xfrm>
          <a:off x="19494500" y="1062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42291</xdr:rowOff>
    </xdr:from>
    <xdr:to>
      <xdr:col>107</xdr:col>
      <xdr:colOff>50800</xdr:colOff>
      <xdr:row>62</xdr:row>
      <xdr:rowOff>48768</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flipV="1">
          <a:off x="19545300" y="10672191"/>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2349</xdr:rowOff>
    </xdr:from>
    <xdr:to>
      <xdr:col>98</xdr:col>
      <xdr:colOff>38100</xdr:colOff>
      <xdr:row>62</xdr:row>
      <xdr:rowOff>103949</xdr:rowOff>
    </xdr:to>
    <xdr:sp macro="" textlink="">
      <xdr:nvSpPr>
        <xdr:cNvPr id="714" name="楕円 713">
          <a:extLst>
            <a:ext uri="{FF2B5EF4-FFF2-40B4-BE49-F238E27FC236}">
              <a16:creationId xmlns:a16="http://schemas.microsoft.com/office/drawing/2014/main" id="{00000000-0008-0000-0E00-0000CA020000}"/>
            </a:ext>
          </a:extLst>
        </xdr:cNvPr>
        <xdr:cNvSpPr/>
      </xdr:nvSpPr>
      <xdr:spPr>
        <a:xfrm>
          <a:off x="18605500" y="1063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48768</xdr:rowOff>
    </xdr:from>
    <xdr:to>
      <xdr:col>102</xdr:col>
      <xdr:colOff>114300</xdr:colOff>
      <xdr:row>62</xdr:row>
      <xdr:rowOff>53149</xdr:rowOff>
    </xdr:to>
    <xdr:cxnSp macro="">
      <xdr:nvCxnSpPr>
        <xdr:cNvPr id="715" name="直線コネクタ 714">
          <a:extLst>
            <a:ext uri="{FF2B5EF4-FFF2-40B4-BE49-F238E27FC236}">
              <a16:creationId xmlns:a16="http://schemas.microsoft.com/office/drawing/2014/main" id="{00000000-0008-0000-0E00-0000CB020000}"/>
            </a:ext>
          </a:extLst>
        </xdr:cNvPr>
        <xdr:cNvCxnSpPr/>
      </xdr:nvCxnSpPr>
      <xdr:spPr>
        <a:xfrm flipV="1">
          <a:off x="18656300" y="10678668"/>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52658</xdr:rowOff>
    </xdr:from>
    <xdr:ext cx="469744" cy="259045"/>
    <xdr:sp macro="" textlink="">
      <xdr:nvSpPr>
        <xdr:cNvPr id="716" name="n_1aveValue【学校施設】&#10;一人当たり面積">
          <a:extLst>
            <a:ext uri="{FF2B5EF4-FFF2-40B4-BE49-F238E27FC236}">
              <a16:creationId xmlns:a16="http://schemas.microsoft.com/office/drawing/2014/main" id="{00000000-0008-0000-0E00-0000CC020000}"/>
            </a:ext>
          </a:extLst>
        </xdr:cNvPr>
        <xdr:cNvSpPr txBox="1"/>
      </xdr:nvSpPr>
      <xdr:spPr>
        <a:xfrm>
          <a:off x="21075727" y="1033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55707</xdr:rowOff>
    </xdr:from>
    <xdr:ext cx="469744" cy="259045"/>
    <xdr:sp macro="" textlink="">
      <xdr:nvSpPr>
        <xdr:cNvPr id="717" name="n_2aveValue【学校施設】&#10;一人当たり面積">
          <a:extLst>
            <a:ext uri="{FF2B5EF4-FFF2-40B4-BE49-F238E27FC236}">
              <a16:creationId xmlns:a16="http://schemas.microsoft.com/office/drawing/2014/main" id="{00000000-0008-0000-0E00-0000CD020000}"/>
            </a:ext>
          </a:extLst>
        </xdr:cNvPr>
        <xdr:cNvSpPr txBox="1"/>
      </xdr:nvSpPr>
      <xdr:spPr>
        <a:xfrm>
          <a:off x="20199427" y="1034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33418</xdr:rowOff>
    </xdr:from>
    <xdr:ext cx="469744" cy="259045"/>
    <xdr:sp macro="" textlink="">
      <xdr:nvSpPr>
        <xdr:cNvPr id="718" name="n_3aveValue【学校施設】&#10;一人当たり面積">
          <a:extLst>
            <a:ext uri="{FF2B5EF4-FFF2-40B4-BE49-F238E27FC236}">
              <a16:creationId xmlns:a16="http://schemas.microsoft.com/office/drawing/2014/main" id="{00000000-0008-0000-0E00-0000CE020000}"/>
            </a:ext>
          </a:extLst>
        </xdr:cNvPr>
        <xdr:cNvSpPr txBox="1"/>
      </xdr:nvSpPr>
      <xdr:spPr>
        <a:xfrm>
          <a:off x="19310427" y="1032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53801</xdr:rowOff>
    </xdr:from>
    <xdr:ext cx="469744" cy="259045"/>
    <xdr:sp macro="" textlink="">
      <xdr:nvSpPr>
        <xdr:cNvPr id="719" name="n_4aveValue【学校施設】&#10;一人当たり面積">
          <a:extLst>
            <a:ext uri="{FF2B5EF4-FFF2-40B4-BE49-F238E27FC236}">
              <a16:creationId xmlns:a16="http://schemas.microsoft.com/office/drawing/2014/main" id="{00000000-0008-0000-0E00-0000CF020000}"/>
            </a:ext>
          </a:extLst>
        </xdr:cNvPr>
        <xdr:cNvSpPr txBox="1"/>
      </xdr:nvSpPr>
      <xdr:spPr>
        <a:xfrm>
          <a:off x="18421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77741</xdr:rowOff>
    </xdr:from>
    <xdr:ext cx="469744" cy="259045"/>
    <xdr:sp macro="" textlink="">
      <xdr:nvSpPr>
        <xdr:cNvPr id="720" name="n_1mainValue【学校施設】&#10;一人当たり面積">
          <a:extLst>
            <a:ext uri="{FF2B5EF4-FFF2-40B4-BE49-F238E27FC236}">
              <a16:creationId xmlns:a16="http://schemas.microsoft.com/office/drawing/2014/main" id="{00000000-0008-0000-0E00-0000D0020000}"/>
            </a:ext>
          </a:extLst>
        </xdr:cNvPr>
        <xdr:cNvSpPr txBox="1"/>
      </xdr:nvSpPr>
      <xdr:spPr>
        <a:xfrm>
          <a:off x="21075727" y="1070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84218</xdr:rowOff>
    </xdr:from>
    <xdr:ext cx="469744" cy="259045"/>
    <xdr:sp macro="" textlink="">
      <xdr:nvSpPr>
        <xdr:cNvPr id="721" name="n_2mainValue【学校施設】&#10;一人当たり面積">
          <a:extLst>
            <a:ext uri="{FF2B5EF4-FFF2-40B4-BE49-F238E27FC236}">
              <a16:creationId xmlns:a16="http://schemas.microsoft.com/office/drawing/2014/main" id="{00000000-0008-0000-0E00-0000D1020000}"/>
            </a:ext>
          </a:extLst>
        </xdr:cNvPr>
        <xdr:cNvSpPr txBox="1"/>
      </xdr:nvSpPr>
      <xdr:spPr>
        <a:xfrm>
          <a:off x="20199427" y="10714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90695</xdr:rowOff>
    </xdr:from>
    <xdr:ext cx="469744" cy="259045"/>
    <xdr:sp macro="" textlink="">
      <xdr:nvSpPr>
        <xdr:cNvPr id="722" name="n_3mainValue【学校施設】&#10;一人当たり面積">
          <a:extLst>
            <a:ext uri="{FF2B5EF4-FFF2-40B4-BE49-F238E27FC236}">
              <a16:creationId xmlns:a16="http://schemas.microsoft.com/office/drawing/2014/main" id="{00000000-0008-0000-0E00-0000D2020000}"/>
            </a:ext>
          </a:extLst>
        </xdr:cNvPr>
        <xdr:cNvSpPr txBox="1"/>
      </xdr:nvSpPr>
      <xdr:spPr>
        <a:xfrm>
          <a:off x="19310427" y="1072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95076</xdr:rowOff>
    </xdr:from>
    <xdr:ext cx="469744" cy="259045"/>
    <xdr:sp macro="" textlink="">
      <xdr:nvSpPr>
        <xdr:cNvPr id="723" name="n_4mainValue【学校施設】&#10;一人当たり面積">
          <a:extLst>
            <a:ext uri="{FF2B5EF4-FFF2-40B4-BE49-F238E27FC236}">
              <a16:creationId xmlns:a16="http://schemas.microsoft.com/office/drawing/2014/main" id="{00000000-0008-0000-0E00-0000D3020000}"/>
            </a:ext>
          </a:extLst>
        </xdr:cNvPr>
        <xdr:cNvSpPr txBox="1"/>
      </xdr:nvSpPr>
      <xdr:spPr>
        <a:xfrm>
          <a:off x="18421427" y="1072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a:extLst>
            <a:ext uri="{FF2B5EF4-FFF2-40B4-BE49-F238E27FC236}">
              <a16:creationId xmlns:a16="http://schemas.microsoft.com/office/drawing/2014/main" id="{00000000-0008-0000-0E00-0000D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a:extLst>
            <a:ext uri="{FF2B5EF4-FFF2-40B4-BE49-F238E27FC236}">
              <a16:creationId xmlns:a16="http://schemas.microsoft.com/office/drawing/2014/main" id="{00000000-0008-0000-0E00-0000D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a:extLst>
            <a:ext uri="{FF2B5EF4-FFF2-40B4-BE49-F238E27FC236}">
              <a16:creationId xmlns:a16="http://schemas.microsoft.com/office/drawing/2014/main" id="{00000000-0008-0000-0E00-0000D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a:extLst>
            <a:ext uri="{FF2B5EF4-FFF2-40B4-BE49-F238E27FC236}">
              <a16:creationId xmlns:a16="http://schemas.microsoft.com/office/drawing/2014/main" id="{00000000-0008-0000-0E00-0000D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a:extLst>
            <a:ext uri="{FF2B5EF4-FFF2-40B4-BE49-F238E27FC236}">
              <a16:creationId xmlns:a16="http://schemas.microsoft.com/office/drawing/2014/main" id="{00000000-0008-0000-0E00-0000D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a:extLst>
            <a:ext uri="{FF2B5EF4-FFF2-40B4-BE49-F238E27FC236}">
              <a16:creationId xmlns:a16="http://schemas.microsoft.com/office/drawing/2014/main" id="{00000000-0008-0000-0E00-0000D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a:extLst>
            <a:ext uri="{FF2B5EF4-FFF2-40B4-BE49-F238E27FC236}">
              <a16:creationId xmlns:a16="http://schemas.microsoft.com/office/drawing/2014/main" id="{00000000-0008-0000-0E00-0000D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a:extLst>
            <a:ext uri="{FF2B5EF4-FFF2-40B4-BE49-F238E27FC236}">
              <a16:creationId xmlns:a16="http://schemas.microsoft.com/office/drawing/2014/main" id="{00000000-0008-0000-0E00-0000DB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a:extLst>
            <a:ext uri="{FF2B5EF4-FFF2-40B4-BE49-F238E27FC236}">
              <a16:creationId xmlns:a16="http://schemas.microsoft.com/office/drawing/2014/main" id="{00000000-0008-0000-0E00-0000DC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a:extLst>
            <a:ext uri="{FF2B5EF4-FFF2-40B4-BE49-F238E27FC236}">
              <a16:creationId xmlns:a16="http://schemas.microsoft.com/office/drawing/2014/main" id="{00000000-0008-0000-0E00-0000DD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a:extLst>
            <a:ext uri="{FF2B5EF4-FFF2-40B4-BE49-F238E27FC236}">
              <a16:creationId xmlns:a16="http://schemas.microsoft.com/office/drawing/2014/main" id="{00000000-0008-0000-0E00-0000DE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5" name="直線コネクタ 734">
          <a:extLst>
            <a:ext uri="{FF2B5EF4-FFF2-40B4-BE49-F238E27FC236}">
              <a16:creationId xmlns:a16="http://schemas.microsoft.com/office/drawing/2014/main" id="{00000000-0008-0000-0E00-0000DF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6" name="テキスト ボックス 735">
          <a:extLst>
            <a:ext uri="{FF2B5EF4-FFF2-40B4-BE49-F238E27FC236}">
              <a16:creationId xmlns:a16="http://schemas.microsoft.com/office/drawing/2014/main" id="{00000000-0008-0000-0E00-0000E0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7" name="直線コネクタ 736">
          <a:extLst>
            <a:ext uri="{FF2B5EF4-FFF2-40B4-BE49-F238E27FC236}">
              <a16:creationId xmlns:a16="http://schemas.microsoft.com/office/drawing/2014/main" id="{00000000-0008-0000-0E00-0000E1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8" name="テキスト ボックス 737">
          <a:extLst>
            <a:ext uri="{FF2B5EF4-FFF2-40B4-BE49-F238E27FC236}">
              <a16:creationId xmlns:a16="http://schemas.microsoft.com/office/drawing/2014/main" id="{00000000-0008-0000-0E00-0000E2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9" name="直線コネクタ 738">
          <a:extLst>
            <a:ext uri="{FF2B5EF4-FFF2-40B4-BE49-F238E27FC236}">
              <a16:creationId xmlns:a16="http://schemas.microsoft.com/office/drawing/2014/main" id="{00000000-0008-0000-0E00-0000E3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0" name="テキスト ボックス 739">
          <a:extLst>
            <a:ext uri="{FF2B5EF4-FFF2-40B4-BE49-F238E27FC236}">
              <a16:creationId xmlns:a16="http://schemas.microsoft.com/office/drawing/2014/main" id="{00000000-0008-0000-0E00-0000E4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1" name="直線コネクタ 740">
          <a:extLst>
            <a:ext uri="{FF2B5EF4-FFF2-40B4-BE49-F238E27FC236}">
              <a16:creationId xmlns:a16="http://schemas.microsoft.com/office/drawing/2014/main" id="{00000000-0008-0000-0E00-0000E5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2" name="テキスト ボックス 741">
          <a:extLst>
            <a:ext uri="{FF2B5EF4-FFF2-40B4-BE49-F238E27FC236}">
              <a16:creationId xmlns:a16="http://schemas.microsoft.com/office/drawing/2014/main" id="{00000000-0008-0000-0E00-0000E6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3" name="直線コネクタ 742">
          <a:extLst>
            <a:ext uri="{FF2B5EF4-FFF2-40B4-BE49-F238E27FC236}">
              <a16:creationId xmlns:a16="http://schemas.microsoft.com/office/drawing/2014/main" id="{00000000-0008-0000-0E00-0000E7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4" name="テキスト ボックス 743">
          <a:extLst>
            <a:ext uri="{FF2B5EF4-FFF2-40B4-BE49-F238E27FC236}">
              <a16:creationId xmlns:a16="http://schemas.microsoft.com/office/drawing/2014/main" id="{00000000-0008-0000-0E00-0000E8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6" name="テキスト ボックス 745">
          <a:extLst>
            <a:ext uri="{FF2B5EF4-FFF2-40B4-BE49-F238E27FC236}">
              <a16:creationId xmlns:a16="http://schemas.microsoft.com/office/drawing/2014/main" id="{00000000-0008-0000-0E00-0000EA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児童館】&#10;有形固定資産減価償却率グラフ枠">
          <a:extLst>
            <a:ext uri="{FF2B5EF4-FFF2-40B4-BE49-F238E27FC236}">
              <a16:creationId xmlns:a16="http://schemas.microsoft.com/office/drawing/2014/main" id="{00000000-0008-0000-0E00-0000EC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136071</xdr:rowOff>
    </xdr:from>
    <xdr:to>
      <xdr:col>85</xdr:col>
      <xdr:colOff>126364</xdr:colOff>
      <xdr:row>86</xdr:row>
      <xdr:rowOff>168729</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flipV="1">
          <a:off x="16318864"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0" name="【児童館】&#10;有形固定資産減価償却率最小値テキスト">
          <a:extLst>
            <a:ext uri="{FF2B5EF4-FFF2-40B4-BE49-F238E27FC236}">
              <a16:creationId xmlns:a16="http://schemas.microsoft.com/office/drawing/2014/main" id="{00000000-0008-0000-0E00-0000EE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82748</xdr:rowOff>
    </xdr:from>
    <xdr:ext cx="340478" cy="259045"/>
    <xdr:sp macro="" textlink="">
      <xdr:nvSpPr>
        <xdr:cNvPr id="752" name="【児童館】&#10;有形固定資産減価償却率最大値テキスト">
          <a:extLst>
            <a:ext uri="{FF2B5EF4-FFF2-40B4-BE49-F238E27FC236}">
              <a16:creationId xmlns:a16="http://schemas.microsoft.com/office/drawing/2014/main" id="{00000000-0008-0000-0E00-0000F0020000}"/>
            </a:ext>
          </a:extLst>
        </xdr:cNvPr>
        <xdr:cNvSpPr txBox="1"/>
      </xdr:nvSpPr>
      <xdr:spPr>
        <a:xfrm>
          <a:off x="16357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136071</xdr:rowOff>
    </xdr:from>
    <xdr:to>
      <xdr:col>86</xdr:col>
      <xdr:colOff>25400</xdr:colOff>
      <xdr:row>77</xdr:row>
      <xdr:rowOff>136071</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a:off x="16230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39206</xdr:rowOff>
    </xdr:from>
    <xdr:ext cx="405111" cy="259045"/>
    <xdr:sp macro="" textlink="">
      <xdr:nvSpPr>
        <xdr:cNvPr id="754" name="【児童館】&#10;有形固定資産減価償却率平均値テキスト">
          <a:extLst>
            <a:ext uri="{FF2B5EF4-FFF2-40B4-BE49-F238E27FC236}">
              <a16:creationId xmlns:a16="http://schemas.microsoft.com/office/drawing/2014/main" id="{00000000-0008-0000-0E00-0000F2020000}"/>
            </a:ext>
          </a:extLst>
        </xdr:cNvPr>
        <xdr:cNvSpPr txBox="1"/>
      </xdr:nvSpPr>
      <xdr:spPr>
        <a:xfrm>
          <a:off x="16357600" y="1409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60779</xdr:rowOff>
    </xdr:from>
    <xdr:to>
      <xdr:col>85</xdr:col>
      <xdr:colOff>177800</xdr:colOff>
      <xdr:row>82</xdr:row>
      <xdr:rowOff>162379</xdr:rowOff>
    </xdr:to>
    <xdr:sp macro="" textlink="">
      <xdr:nvSpPr>
        <xdr:cNvPr id="755" name="フローチャート: 判断 754">
          <a:extLst>
            <a:ext uri="{FF2B5EF4-FFF2-40B4-BE49-F238E27FC236}">
              <a16:creationId xmlns:a16="http://schemas.microsoft.com/office/drawing/2014/main" id="{00000000-0008-0000-0E00-0000F3020000}"/>
            </a:ext>
          </a:extLst>
        </xdr:cNvPr>
        <xdr:cNvSpPr/>
      </xdr:nvSpPr>
      <xdr:spPr>
        <a:xfrm>
          <a:off x="16268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37919</xdr:rowOff>
    </xdr:from>
    <xdr:to>
      <xdr:col>81</xdr:col>
      <xdr:colOff>101600</xdr:colOff>
      <xdr:row>82</xdr:row>
      <xdr:rowOff>139519</xdr:rowOff>
    </xdr:to>
    <xdr:sp macro="" textlink="">
      <xdr:nvSpPr>
        <xdr:cNvPr id="756" name="フローチャート: 判断 755">
          <a:extLst>
            <a:ext uri="{FF2B5EF4-FFF2-40B4-BE49-F238E27FC236}">
              <a16:creationId xmlns:a16="http://schemas.microsoft.com/office/drawing/2014/main" id="{00000000-0008-0000-0E00-0000F4020000}"/>
            </a:ext>
          </a:extLst>
        </xdr:cNvPr>
        <xdr:cNvSpPr/>
      </xdr:nvSpPr>
      <xdr:spPr>
        <a:xfrm>
          <a:off x="15430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757" name="フローチャート: 判断 756">
          <a:extLst>
            <a:ext uri="{FF2B5EF4-FFF2-40B4-BE49-F238E27FC236}">
              <a16:creationId xmlns:a16="http://schemas.microsoft.com/office/drawing/2014/main" id="{00000000-0008-0000-0E00-0000F5020000}"/>
            </a:ext>
          </a:extLst>
        </xdr:cNvPr>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758" name="フローチャート: 判断 757">
          <a:extLst>
            <a:ext uri="{FF2B5EF4-FFF2-40B4-BE49-F238E27FC236}">
              <a16:creationId xmlns:a16="http://schemas.microsoft.com/office/drawing/2014/main" id="{00000000-0008-0000-0E00-0000F6020000}"/>
            </a:ext>
          </a:extLst>
        </xdr:cNvPr>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759" name="フローチャート: 判断 758">
          <a:extLst>
            <a:ext uri="{FF2B5EF4-FFF2-40B4-BE49-F238E27FC236}">
              <a16:creationId xmlns:a16="http://schemas.microsoft.com/office/drawing/2014/main" id="{00000000-0008-0000-0E00-0000F7020000}"/>
            </a:ext>
          </a:extLst>
        </xdr:cNvPr>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0000000-0008-0000-0E00-0000F8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E00-0000F9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E00-0000FA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E00-0000FB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E00-0000FC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26488</xdr:rowOff>
    </xdr:from>
    <xdr:to>
      <xdr:col>85</xdr:col>
      <xdr:colOff>177800</xdr:colOff>
      <xdr:row>81</xdr:row>
      <xdr:rowOff>128088</xdr:rowOff>
    </xdr:to>
    <xdr:sp macro="" textlink="">
      <xdr:nvSpPr>
        <xdr:cNvPr id="765" name="楕円 764">
          <a:extLst>
            <a:ext uri="{FF2B5EF4-FFF2-40B4-BE49-F238E27FC236}">
              <a16:creationId xmlns:a16="http://schemas.microsoft.com/office/drawing/2014/main" id="{00000000-0008-0000-0E00-0000FD020000}"/>
            </a:ext>
          </a:extLst>
        </xdr:cNvPr>
        <xdr:cNvSpPr/>
      </xdr:nvSpPr>
      <xdr:spPr>
        <a:xfrm>
          <a:off x="16268700" y="1391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49365</xdr:rowOff>
    </xdr:from>
    <xdr:ext cx="405111" cy="259045"/>
    <xdr:sp macro="" textlink="">
      <xdr:nvSpPr>
        <xdr:cNvPr id="766" name="【児童館】&#10;有形固定資産減価償却率該当値テキスト">
          <a:extLst>
            <a:ext uri="{FF2B5EF4-FFF2-40B4-BE49-F238E27FC236}">
              <a16:creationId xmlns:a16="http://schemas.microsoft.com/office/drawing/2014/main" id="{00000000-0008-0000-0E00-0000FE020000}"/>
            </a:ext>
          </a:extLst>
        </xdr:cNvPr>
        <xdr:cNvSpPr txBox="1"/>
      </xdr:nvSpPr>
      <xdr:spPr>
        <a:xfrm>
          <a:off x="16357600" y="13765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73842</xdr:rowOff>
    </xdr:from>
    <xdr:to>
      <xdr:col>81</xdr:col>
      <xdr:colOff>101600</xdr:colOff>
      <xdr:row>83</xdr:row>
      <xdr:rowOff>3992</xdr:rowOff>
    </xdr:to>
    <xdr:sp macro="" textlink="">
      <xdr:nvSpPr>
        <xdr:cNvPr id="767" name="楕円 766">
          <a:extLst>
            <a:ext uri="{FF2B5EF4-FFF2-40B4-BE49-F238E27FC236}">
              <a16:creationId xmlns:a16="http://schemas.microsoft.com/office/drawing/2014/main" id="{00000000-0008-0000-0E00-0000FF020000}"/>
            </a:ext>
          </a:extLst>
        </xdr:cNvPr>
        <xdr:cNvSpPr/>
      </xdr:nvSpPr>
      <xdr:spPr>
        <a:xfrm>
          <a:off x="15430500" y="1413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77288</xdr:rowOff>
    </xdr:from>
    <xdr:to>
      <xdr:col>85</xdr:col>
      <xdr:colOff>127000</xdr:colOff>
      <xdr:row>82</xdr:row>
      <xdr:rowOff>124642</xdr:rowOff>
    </xdr:to>
    <xdr:cxnSp macro="">
      <xdr:nvCxnSpPr>
        <xdr:cNvPr id="768" name="直線コネクタ 767">
          <a:extLst>
            <a:ext uri="{FF2B5EF4-FFF2-40B4-BE49-F238E27FC236}">
              <a16:creationId xmlns:a16="http://schemas.microsoft.com/office/drawing/2014/main" id="{00000000-0008-0000-0E00-000000030000}"/>
            </a:ext>
          </a:extLst>
        </xdr:cNvPr>
        <xdr:cNvCxnSpPr/>
      </xdr:nvCxnSpPr>
      <xdr:spPr>
        <a:xfrm flipV="1">
          <a:off x="15481300" y="13964738"/>
          <a:ext cx="838200" cy="21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39551</xdr:rowOff>
    </xdr:from>
    <xdr:to>
      <xdr:col>76</xdr:col>
      <xdr:colOff>165100</xdr:colOff>
      <xdr:row>82</xdr:row>
      <xdr:rowOff>141151</xdr:rowOff>
    </xdr:to>
    <xdr:sp macro="" textlink="">
      <xdr:nvSpPr>
        <xdr:cNvPr id="769" name="楕円 768">
          <a:extLst>
            <a:ext uri="{FF2B5EF4-FFF2-40B4-BE49-F238E27FC236}">
              <a16:creationId xmlns:a16="http://schemas.microsoft.com/office/drawing/2014/main" id="{00000000-0008-0000-0E00-000001030000}"/>
            </a:ext>
          </a:extLst>
        </xdr:cNvPr>
        <xdr:cNvSpPr/>
      </xdr:nvSpPr>
      <xdr:spPr>
        <a:xfrm>
          <a:off x="14541500" y="140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90351</xdr:rowOff>
    </xdr:from>
    <xdr:to>
      <xdr:col>81</xdr:col>
      <xdr:colOff>50800</xdr:colOff>
      <xdr:row>82</xdr:row>
      <xdr:rowOff>124642</xdr:rowOff>
    </xdr:to>
    <xdr:cxnSp macro="">
      <xdr:nvCxnSpPr>
        <xdr:cNvPr id="770" name="直線コネクタ 769">
          <a:extLst>
            <a:ext uri="{FF2B5EF4-FFF2-40B4-BE49-F238E27FC236}">
              <a16:creationId xmlns:a16="http://schemas.microsoft.com/office/drawing/2014/main" id="{00000000-0008-0000-0E00-000002030000}"/>
            </a:ext>
          </a:extLst>
        </xdr:cNvPr>
        <xdr:cNvCxnSpPr/>
      </xdr:nvCxnSpPr>
      <xdr:spPr>
        <a:xfrm>
          <a:off x="14592300" y="1414925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160382</xdr:rowOff>
    </xdr:from>
    <xdr:to>
      <xdr:col>72</xdr:col>
      <xdr:colOff>38100</xdr:colOff>
      <xdr:row>82</xdr:row>
      <xdr:rowOff>90532</xdr:rowOff>
    </xdr:to>
    <xdr:sp macro="" textlink="">
      <xdr:nvSpPr>
        <xdr:cNvPr id="771" name="楕円 770">
          <a:extLst>
            <a:ext uri="{FF2B5EF4-FFF2-40B4-BE49-F238E27FC236}">
              <a16:creationId xmlns:a16="http://schemas.microsoft.com/office/drawing/2014/main" id="{00000000-0008-0000-0E00-000003030000}"/>
            </a:ext>
          </a:extLst>
        </xdr:cNvPr>
        <xdr:cNvSpPr/>
      </xdr:nvSpPr>
      <xdr:spPr>
        <a:xfrm>
          <a:off x="13652500" y="1404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39732</xdr:rowOff>
    </xdr:from>
    <xdr:to>
      <xdr:col>76</xdr:col>
      <xdr:colOff>114300</xdr:colOff>
      <xdr:row>82</xdr:row>
      <xdr:rowOff>90351</xdr:rowOff>
    </xdr:to>
    <xdr:cxnSp macro="">
      <xdr:nvCxnSpPr>
        <xdr:cNvPr id="772" name="直線コネクタ 771">
          <a:extLst>
            <a:ext uri="{FF2B5EF4-FFF2-40B4-BE49-F238E27FC236}">
              <a16:creationId xmlns:a16="http://schemas.microsoft.com/office/drawing/2014/main" id="{00000000-0008-0000-0E00-000004030000}"/>
            </a:ext>
          </a:extLst>
        </xdr:cNvPr>
        <xdr:cNvCxnSpPr/>
      </xdr:nvCxnSpPr>
      <xdr:spPr>
        <a:xfrm>
          <a:off x="13703300" y="14098632"/>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73842</xdr:rowOff>
    </xdr:from>
    <xdr:to>
      <xdr:col>67</xdr:col>
      <xdr:colOff>101600</xdr:colOff>
      <xdr:row>83</xdr:row>
      <xdr:rowOff>3992</xdr:rowOff>
    </xdr:to>
    <xdr:sp macro="" textlink="">
      <xdr:nvSpPr>
        <xdr:cNvPr id="773" name="楕円 772">
          <a:extLst>
            <a:ext uri="{FF2B5EF4-FFF2-40B4-BE49-F238E27FC236}">
              <a16:creationId xmlns:a16="http://schemas.microsoft.com/office/drawing/2014/main" id="{00000000-0008-0000-0E00-000005030000}"/>
            </a:ext>
          </a:extLst>
        </xdr:cNvPr>
        <xdr:cNvSpPr/>
      </xdr:nvSpPr>
      <xdr:spPr>
        <a:xfrm>
          <a:off x="12763500" y="1413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39732</xdr:rowOff>
    </xdr:from>
    <xdr:to>
      <xdr:col>71</xdr:col>
      <xdr:colOff>177800</xdr:colOff>
      <xdr:row>82</xdr:row>
      <xdr:rowOff>124642</xdr:rowOff>
    </xdr:to>
    <xdr:cxnSp macro="">
      <xdr:nvCxnSpPr>
        <xdr:cNvPr id="774" name="直線コネクタ 773">
          <a:extLst>
            <a:ext uri="{FF2B5EF4-FFF2-40B4-BE49-F238E27FC236}">
              <a16:creationId xmlns:a16="http://schemas.microsoft.com/office/drawing/2014/main" id="{00000000-0008-0000-0E00-000006030000}"/>
            </a:ext>
          </a:extLst>
        </xdr:cNvPr>
        <xdr:cNvCxnSpPr/>
      </xdr:nvCxnSpPr>
      <xdr:spPr>
        <a:xfrm flipV="1">
          <a:off x="12814300" y="14098632"/>
          <a:ext cx="889000" cy="8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156046</xdr:rowOff>
    </xdr:from>
    <xdr:ext cx="405111" cy="259045"/>
    <xdr:sp macro="" textlink="">
      <xdr:nvSpPr>
        <xdr:cNvPr id="775" name="n_1aveValue【児童館】&#10;有形固定資産減価償却率">
          <a:extLst>
            <a:ext uri="{FF2B5EF4-FFF2-40B4-BE49-F238E27FC236}">
              <a16:creationId xmlns:a16="http://schemas.microsoft.com/office/drawing/2014/main" id="{00000000-0008-0000-0E00-000007030000}"/>
            </a:ext>
          </a:extLst>
        </xdr:cNvPr>
        <xdr:cNvSpPr txBox="1"/>
      </xdr:nvSpPr>
      <xdr:spPr>
        <a:xfrm>
          <a:off x="152660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14713</xdr:rowOff>
    </xdr:from>
    <xdr:ext cx="405111" cy="259045"/>
    <xdr:sp macro="" textlink="">
      <xdr:nvSpPr>
        <xdr:cNvPr id="776" name="n_2aveValue【児童館】&#10;有形固定資産減価償却率">
          <a:extLst>
            <a:ext uri="{FF2B5EF4-FFF2-40B4-BE49-F238E27FC236}">
              <a16:creationId xmlns:a16="http://schemas.microsoft.com/office/drawing/2014/main" id="{00000000-0008-0000-0E00-000008030000}"/>
            </a:ext>
          </a:extLst>
        </xdr:cNvPr>
        <xdr:cNvSpPr txBox="1"/>
      </xdr:nvSpPr>
      <xdr:spPr>
        <a:xfrm>
          <a:off x="14389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24509</xdr:rowOff>
    </xdr:from>
    <xdr:ext cx="405111" cy="259045"/>
    <xdr:sp macro="" textlink="">
      <xdr:nvSpPr>
        <xdr:cNvPr id="777" name="n_3aveValue【児童館】&#10;有形固定資産減価償却率">
          <a:extLst>
            <a:ext uri="{FF2B5EF4-FFF2-40B4-BE49-F238E27FC236}">
              <a16:creationId xmlns:a16="http://schemas.microsoft.com/office/drawing/2014/main" id="{00000000-0008-0000-0E00-000009030000}"/>
            </a:ext>
          </a:extLst>
        </xdr:cNvPr>
        <xdr:cNvSpPr txBox="1"/>
      </xdr:nvSpPr>
      <xdr:spPr>
        <a:xfrm>
          <a:off x="13500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9089</xdr:rowOff>
    </xdr:from>
    <xdr:ext cx="405111" cy="259045"/>
    <xdr:sp macro="" textlink="">
      <xdr:nvSpPr>
        <xdr:cNvPr id="778" name="n_4aveValue【児童館】&#10;有形固定資産減価償却率">
          <a:extLst>
            <a:ext uri="{FF2B5EF4-FFF2-40B4-BE49-F238E27FC236}">
              <a16:creationId xmlns:a16="http://schemas.microsoft.com/office/drawing/2014/main" id="{00000000-0008-0000-0E00-00000A030000}"/>
            </a:ext>
          </a:extLst>
        </xdr:cNvPr>
        <xdr:cNvSpPr txBox="1"/>
      </xdr:nvSpPr>
      <xdr:spPr>
        <a:xfrm>
          <a:off x="126117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166569</xdr:rowOff>
    </xdr:from>
    <xdr:ext cx="405111" cy="259045"/>
    <xdr:sp macro="" textlink="">
      <xdr:nvSpPr>
        <xdr:cNvPr id="779" name="n_1mainValue【児童館】&#10;有形固定資産減価償却率">
          <a:extLst>
            <a:ext uri="{FF2B5EF4-FFF2-40B4-BE49-F238E27FC236}">
              <a16:creationId xmlns:a16="http://schemas.microsoft.com/office/drawing/2014/main" id="{00000000-0008-0000-0E00-00000B030000}"/>
            </a:ext>
          </a:extLst>
        </xdr:cNvPr>
        <xdr:cNvSpPr txBox="1"/>
      </xdr:nvSpPr>
      <xdr:spPr>
        <a:xfrm>
          <a:off x="15266044" y="1422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157678</xdr:rowOff>
    </xdr:from>
    <xdr:ext cx="405111" cy="259045"/>
    <xdr:sp macro="" textlink="">
      <xdr:nvSpPr>
        <xdr:cNvPr id="780" name="n_2mainValue【児童館】&#10;有形固定資産減価償却率">
          <a:extLst>
            <a:ext uri="{FF2B5EF4-FFF2-40B4-BE49-F238E27FC236}">
              <a16:creationId xmlns:a16="http://schemas.microsoft.com/office/drawing/2014/main" id="{00000000-0008-0000-0E00-00000C030000}"/>
            </a:ext>
          </a:extLst>
        </xdr:cNvPr>
        <xdr:cNvSpPr txBox="1"/>
      </xdr:nvSpPr>
      <xdr:spPr>
        <a:xfrm>
          <a:off x="143897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107059</xdr:rowOff>
    </xdr:from>
    <xdr:ext cx="405111" cy="259045"/>
    <xdr:sp macro="" textlink="">
      <xdr:nvSpPr>
        <xdr:cNvPr id="781" name="n_3mainValue【児童館】&#10;有形固定資産減価償却率">
          <a:extLst>
            <a:ext uri="{FF2B5EF4-FFF2-40B4-BE49-F238E27FC236}">
              <a16:creationId xmlns:a16="http://schemas.microsoft.com/office/drawing/2014/main" id="{00000000-0008-0000-0E00-00000D030000}"/>
            </a:ext>
          </a:extLst>
        </xdr:cNvPr>
        <xdr:cNvSpPr txBox="1"/>
      </xdr:nvSpPr>
      <xdr:spPr>
        <a:xfrm>
          <a:off x="13500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166569</xdr:rowOff>
    </xdr:from>
    <xdr:ext cx="405111" cy="259045"/>
    <xdr:sp macro="" textlink="">
      <xdr:nvSpPr>
        <xdr:cNvPr id="782" name="n_4mainValue【児童館】&#10;有形固定資産減価償却率">
          <a:extLst>
            <a:ext uri="{FF2B5EF4-FFF2-40B4-BE49-F238E27FC236}">
              <a16:creationId xmlns:a16="http://schemas.microsoft.com/office/drawing/2014/main" id="{00000000-0008-0000-0E00-00000E030000}"/>
            </a:ext>
          </a:extLst>
        </xdr:cNvPr>
        <xdr:cNvSpPr txBox="1"/>
      </xdr:nvSpPr>
      <xdr:spPr>
        <a:xfrm>
          <a:off x="12611744" y="1422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a:extLst>
            <a:ext uri="{FF2B5EF4-FFF2-40B4-BE49-F238E27FC236}">
              <a16:creationId xmlns:a16="http://schemas.microsoft.com/office/drawing/2014/main" id="{00000000-0008-0000-0E00-00000F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a:extLst>
            <a:ext uri="{FF2B5EF4-FFF2-40B4-BE49-F238E27FC236}">
              <a16:creationId xmlns:a16="http://schemas.microsoft.com/office/drawing/2014/main" id="{00000000-0008-0000-0E00-000010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a:extLst>
            <a:ext uri="{FF2B5EF4-FFF2-40B4-BE49-F238E27FC236}">
              <a16:creationId xmlns:a16="http://schemas.microsoft.com/office/drawing/2014/main" id="{00000000-0008-0000-0E00-000011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a:extLst>
            <a:ext uri="{FF2B5EF4-FFF2-40B4-BE49-F238E27FC236}">
              <a16:creationId xmlns:a16="http://schemas.microsoft.com/office/drawing/2014/main" id="{00000000-0008-0000-0E00-000012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a:extLst>
            <a:ext uri="{FF2B5EF4-FFF2-40B4-BE49-F238E27FC236}">
              <a16:creationId xmlns:a16="http://schemas.microsoft.com/office/drawing/2014/main" id="{00000000-0008-0000-0E00-000013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a:extLst>
            <a:ext uri="{FF2B5EF4-FFF2-40B4-BE49-F238E27FC236}">
              <a16:creationId xmlns:a16="http://schemas.microsoft.com/office/drawing/2014/main" id="{00000000-0008-0000-0E00-000014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a:extLst>
            <a:ext uri="{FF2B5EF4-FFF2-40B4-BE49-F238E27FC236}">
              <a16:creationId xmlns:a16="http://schemas.microsoft.com/office/drawing/2014/main" id="{00000000-0008-0000-0E00-000015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a:extLst>
            <a:ext uri="{FF2B5EF4-FFF2-40B4-BE49-F238E27FC236}">
              <a16:creationId xmlns:a16="http://schemas.microsoft.com/office/drawing/2014/main" id="{00000000-0008-0000-0E00-000016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a:extLst>
            <a:ext uri="{FF2B5EF4-FFF2-40B4-BE49-F238E27FC236}">
              <a16:creationId xmlns:a16="http://schemas.microsoft.com/office/drawing/2014/main" id="{00000000-0008-0000-0E00-000017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a:extLst>
            <a:ext uri="{FF2B5EF4-FFF2-40B4-BE49-F238E27FC236}">
              <a16:creationId xmlns:a16="http://schemas.microsoft.com/office/drawing/2014/main" id="{00000000-0008-0000-0E00-000018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3" name="直線コネクタ 792">
          <a:extLst>
            <a:ext uri="{FF2B5EF4-FFF2-40B4-BE49-F238E27FC236}">
              <a16:creationId xmlns:a16="http://schemas.microsoft.com/office/drawing/2014/main" id="{00000000-0008-0000-0E00-000019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4" name="テキスト ボックス 793">
          <a:extLst>
            <a:ext uri="{FF2B5EF4-FFF2-40B4-BE49-F238E27FC236}">
              <a16:creationId xmlns:a16="http://schemas.microsoft.com/office/drawing/2014/main" id="{00000000-0008-0000-0E00-00001A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5" name="直線コネクタ 794">
          <a:extLst>
            <a:ext uri="{FF2B5EF4-FFF2-40B4-BE49-F238E27FC236}">
              <a16:creationId xmlns:a16="http://schemas.microsoft.com/office/drawing/2014/main" id="{00000000-0008-0000-0E00-00001B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6" name="テキスト ボックス 795">
          <a:extLst>
            <a:ext uri="{FF2B5EF4-FFF2-40B4-BE49-F238E27FC236}">
              <a16:creationId xmlns:a16="http://schemas.microsoft.com/office/drawing/2014/main" id="{00000000-0008-0000-0E00-00001C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7" name="直線コネクタ 796">
          <a:extLst>
            <a:ext uri="{FF2B5EF4-FFF2-40B4-BE49-F238E27FC236}">
              <a16:creationId xmlns:a16="http://schemas.microsoft.com/office/drawing/2014/main" id="{00000000-0008-0000-0E00-00001D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8" name="テキスト ボックス 797">
          <a:extLst>
            <a:ext uri="{FF2B5EF4-FFF2-40B4-BE49-F238E27FC236}">
              <a16:creationId xmlns:a16="http://schemas.microsoft.com/office/drawing/2014/main" id="{00000000-0008-0000-0E00-00001E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9" name="直線コネクタ 798">
          <a:extLst>
            <a:ext uri="{FF2B5EF4-FFF2-40B4-BE49-F238E27FC236}">
              <a16:creationId xmlns:a16="http://schemas.microsoft.com/office/drawing/2014/main" id="{00000000-0008-0000-0E00-00001F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0" name="テキスト ボックス 799">
          <a:extLst>
            <a:ext uri="{FF2B5EF4-FFF2-40B4-BE49-F238E27FC236}">
              <a16:creationId xmlns:a16="http://schemas.microsoft.com/office/drawing/2014/main" id="{00000000-0008-0000-0E00-000020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1" name="直線コネクタ 800">
          <a:extLst>
            <a:ext uri="{FF2B5EF4-FFF2-40B4-BE49-F238E27FC236}">
              <a16:creationId xmlns:a16="http://schemas.microsoft.com/office/drawing/2014/main" id="{00000000-0008-0000-0E00-000021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2" name="テキスト ボックス 801">
          <a:extLst>
            <a:ext uri="{FF2B5EF4-FFF2-40B4-BE49-F238E27FC236}">
              <a16:creationId xmlns:a16="http://schemas.microsoft.com/office/drawing/2014/main" id="{00000000-0008-0000-0E00-000022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a:extLst>
            <a:ext uri="{FF2B5EF4-FFF2-40B4-BE49-F238E27FC236}">
              <a16:creationId xmlns:a16="http://schemas.microsoft.com/office/drawing/2014/main" id="{00000000-0008-0000-0E00-000023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a:extLst>
            <a:ext uri="{FF2B5EF4-FFF2-40B4-BE49-F238E27FC236}">
              <a16:creationId xmlns:a16="http://schemas.microsoft.com/office/drawing/2014/main" id="{00000000-0008-0000-0E00-000024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児童館】&#10;一人当たり面積グラフ枠">
          <a:extLst>
            <a:ext uri="{FF2B5EF4-FFF2-40B4-BE49-F238E27FC236}">
              <a16:creationId xmlns:a16="http://schemas.microsoft.com/office/drawing/2014/main" id="{00000000-0008-0000-0E00-000025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63500</xdr:rowOff>
    </xdr:to>
    <xdr:cxnSp macro="">
      <xdr:nvCxnSpPr>
        <xdr:cNvPr id="806" name="直線コネクタ 805">
          <a:extLst>
            <a:ext uri="{FF2B5EF4-FFF2-40B4-BE49-F238E27FC236}">
              <a16:creationId xmlns:a16="http://schemas.microsoft.com/office/drawing/2014/main" id="{00000000-0008-0000-0E00-000026030000}"/>
            </a:ext>
          </a:extLst>
        </xdr:cNvPr>
        <xdr:cNvCxnSpPr/>
      </xdr:nvCxnSpPr>
      <xdr:spPr>
        <a:xfrm flipV="1">
          <a:off x="22160864" y="13525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807" name="【児童館】&#10;一人当たり面積最小値テキスト">
          <a:extLst>
            <a:ext uri="{FF2B5EF4-FFF2-40B4-BE49-F238E27FC236}">
              <a16:creationId xmlns:a16="http://schemas.microsoft.com/office/drawing/2014/main" id="{00000000-0008-0000-0E00-000027030000}"/>
            </a:ext>
          </a:extLst>
        </xdr:cNvPr>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808" name="直線コネクタ 807">
          <a:extLst>
            <a:ext uri="{FF2B5EF4-FFF2-40B4-BE49-F238E27FC236}">
              <a16:creationId xmlns:a16="http://schemas.microsoft.com/office/drawing/2014/main" id="{00000000-0008-0000-0E00-000028030000}"/>
            </a:ext>
          </a:extLst>
        </xdr:cNvPr>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809" name="【児童館】&#10;一人当たり面積最大値テキスト">
          <a:extLst>
            <a:ext uri="{FF2B5EF4-FFF2-40B4-BE49-F238E27FC236}">
              <a16:creationId xmlns:a16="http://schemas.microsoft.com/office/drawing/2014/main" id="{00000000-0008-0000-0E00-000029030000}"/>
            </a:ext>
          </a:extLst>
        </xdr:cNvPr>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810" name="直線コネクタ 809">
          <a:extLst>
            <a:ext uri="{FF2B5EF4-FFF2-40B4-BE49-F238E27FC236}">
              <a16:creationId xmlns:a16="http://schemas.microsoft.com/office/drawing/2014/main" id="{00000000-0008-0000-0E00-00002A030000}"/>
            </a:ext>
          </a:extLst>
        </xdr:cNvPr>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48277</xdr:rowOff>
    </xdr:from>
    <xdr:ext cx="469744" cy="259045"/>
    <xdr:sp macro="" textlink="">
      <xdr:nvSpPr>
        <xdr:cNvPr id="811" name="【児童館】&#10;一人当たり面積平均値テキスト">
          <a:extLst>
            <a:ext uri="{FF2B5EF4-FFF2-40B4-BE49-F238E27FC236}">
              <a16:creationId xmlns:a16="http://schemas.microsoft.com/office/drawing/2014/main" id="{00000000-0008-0000-0E00-00002B030000}"/>
            </a:ext>
          </a:extLst>
        </xdr:cNvPr>
        <xdr:cNvSpPr txBox="1"/>
      </xdr:nvSpPr>
      <xdr:spPr>
        <a:xfrm>
          <a:off x="22199600" y="1427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812" name="フローチャート: 判断 811">
          <a:extLst>
            <a:ext uri="{FF2B5EF4-FFF2-40B4-BE49-F238E27FC236}">
              <a16:creationId xmlns:a16="http://schemas.microsoft.com/office/drawing/2014/main" id="{00000000-0008-0000-0E00-00002C030000}"/>
            </a:ext>
          </a:extLst>
        </xdr:cNvPr>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813" name="フローチャート: 判断 812">
          <a:extLst>
            <a:ext uri="{FF2B5EF4-FFF2-40B4-BE49-F238E27FC236}">
              <a16:creationId xmlns:a16="http://schemas.microsoft.com/office/drawing/2014/main" id="{00000000-0008-0000-0E00-00002D030000}"/>
            </a:ext>
          </a:extLst>
        </xdr:cNvPr>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814" name="フローチャート: 判断 813">
          <a:extLst>
            <a:ext uri="{FF2B5EF4-FFF2-40B4-BE49-F238E27FC236}">
              <a16:creationId xmlns:a16="http://schemas.microsoft.com/office/drawing/2014/main" id="{00000000-0008-0000-0E00-00002E030000}"/>
            </a:ext>
          </a:extLst>
        </xdr:cNvPr>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815" name="フローチャート: 判断 814">
          <a:extLst>
            <a:ext uri="{FF2B5EF4-FFF2-40B4-BE49-F238E27FC236}">
              <a16:creationId xmlns:a16="http://schemas.microsoft.com/office/drawing/2014/main" id="{00000000-0008-0000-0E00-00002F030000}"/>
            </a:ext>
          </a:extLst>
        </xdr:cNvPr>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50800</xdr:rowOff>
    </xdr:from>
    <xdr:to>
      <xdr:col>98</xdr:col>
      <xdr:colOff>38100</xdr:colOff>
      <xdr:row>84</xdr:row>
      <xdr:rowOff>152400</xdr:rowOff>
    </xdr:to>
    <xdr:sp macro="" textlink="">
      <xdr:nvSpPr>
        <xdr:cNvPr id="816" name="フローチャート: 判断 815">
          <a:extLst>
            <a:ext uri="{FF2B5EF4-FFF2-40B4-BE49-F238E27FC236}">
              <a16:creationId xmlns:a16="http://schemas.microsoft.com/office/drawing/2014/main" id="{00000000-0008-0000-0E00-000030030000}"/>
            </a:ext>
          </a:extLst>
        </xdr:cNvPr>
        <xdr:cNvSpPr/>
      </xdr:nvSpPr>
      <xdr:spPr>
        <a:xfrm>
          <a:off x="18605500" y="1445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E00-000031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E00-000032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E00-000033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E00-000034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00000000-0008-0000-0E00-000035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822" name="楕円 821">
          <a:extLst>
            <a:ext uri="{FF2B5EF4-FFF2-40B4-BE49-F238E27FC236}">
              <a16:creationId xmlns:a16="http://schemas.microsoft.com/office/drawing/2014/main" id="{00000000-0008-0000-0E00-000036030000}"/>
            </a:ext>
          </a:extLst>
        </xdr:cNvPr>
        <xdr:cNvSpPr/>
      </xdr:nvSpPr>
      <xdr:spPr>
        <a:xfrm>
          <a:off x="22110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22877</xdr:rowOff>
    </xdr:from>
    <xdr:ext cx="469744" cy="259045"/>
    <xdr:sp macro="" textlink="">
      <xdr:nvSpPr>
        <xdr:cNvPr id="823" name="【児童館】&#10;一人当たり面積該当値テキスト">
          <a:extLst>
            <a:ext uri="{FF2B5EF4-FFF2-40B4-BE49-F238E27FC236}">
              <a16:creationId xmlns:a16="http://schemas.microsoft.com/office/drawing/2014/main" id="{00000000-0008-0000-0E00-000037030000}"/>
            </a:ext>
          </a:extLst>
        </xdr:cNvPr>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824" name="楕円 823">
          <a:extLst>
            <a:ext uri="{FF2B5EF4-FFF2-40B4-BE49-F238E27FC236}">
              <a16:creationId xmlns:a16="http://schemas.microsoft.com/office/drawing/2014/main" id="{00000000-0008-0000-0E00-000038030000}"/>
            </a:ext>
          </a:extLst>
        </xdr:cNvPr>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95250</xdr:rowOff>
    </xdr:from>
    <xdr:to>
      <xdr:col>116</xdr:col>
      <xdr:colOff>63500</xdr:colOff>
      <xdr:row>85</xdr:row>
      <xdr:rowOff>95250</xdr:rowOff>
    </xdr:to>
    <xdr:cxnSp macro="">
      <xdr:nvCxnSpPr>
        <xdr:cNvPr id="825" name="直線コネクタ 824">
          <a:extLst>
            <a:ext uri="{FF2B5EF4-FFF2-40B4-BE49-F238E27FC236}">
              <a16:creationId xmlns:a16="http://schemas.microsoft.com/office/drawing/2014/main" id="{00000000-0008-0000-0E00-000039030000}"/>
            </a:ext>
          </a:extLst>
        </xdr:cNvPr>
        <xdr:cNvCxnSpPr/>
      </xdr:nvCxnSpPr>
      <xdr:spPr>
        <a:xfrm>
          <a:off x="21323300" y="1466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826" name="楕円 825">
          <a:extLst>
            <a:ext uri="{FF2B5EF4-FFF2-40B4-BE49-F238E27FC236}">
              <a16:creationId xmlns:a16="http://schemas.microsoft.com/office/drawing/2014/main" id="{00000000-0008-0000-0E00-00003A030000}"/>
            </a:ext>
          </a:extLst>
        </xdr:cNvPr>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95250</xdr:rowOff>
    </xdr:from>
    <xdr:to>
      <xdr:col>111</xdr:col>
      <xdr:colOff>177800</xdr:colOff>
      <xdr:row>85</xdr:row>
      <xdr:rowOff>95250</xdr:rowOff>
    </xdr:to>
    <xdr:cxnSp macro="">
      <xdr:nvCxnSpPr>
        <xdr:cNvPr id="827" name="直線コネクタ 826">
          <a:extLst>
            <a:ext uri="{FF2B5EF4-FFF2-40B4-BE49-F238E27FC236}">
              <a16:creationId xmlns:a16="http://schemas.microsoft.com/office/drawing/2014/main" id="{00000000-0008-0000-0E00-00003B030000}"/>
            </a:ext>
          </a:extLst>
        </xdr:cNvPr>
        <xdr:cNvCxnSpPr/>
      </xdr:nvCxnSpPr>
      <xdr:spPr>
        <a:xfrm>
          <a:off x="20434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57150</xdr:rowOff>
    </xdr:from>
    <xdr:to>
      <xdr:col>102</xdr:col>
      <xdr:colOff>165100</xdr:colOff>
      <xdr:row>85</xdr:row>
      <xdr:rowOff>158750</xdr:rowOff>
    </xdr:to>
    <xdr:sp macro="" textlink="">
      <xdr:nvSpPr>
        <xdr:cNvPr id="828" name="楕円 827">
          <a:extLst>
            <a:ext uri="{FF2B5EF4-FFF2-40B4-BE49-F238E27FC236}">
              <a16:creationId xmlns:a16="http://schemas.microsoft.com/office/drawing/2014/main" id="{00000000-0008-0000-0E00-00003C030000}"/>
            </a:ext>
          </a:extLst>
        </xdr:cNvPr>
        <xdr:cNvSpPr/>
      </xdr:nvSpPr>
      <xdr:spPr>
        <a:xfrm>
          <a:off x="19494500" y="1463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95250</xdr:rowOff>
    </xdr:from>
    <xdr:to>
      <xdr:col>107</xdr:col>
      <xdr:colOff>50800</xdr:colOff>
      <xdr:row>85</xdr:row>
      <xdr:rowOff>107950</xdr:rowOff>
    </xdr:to>
    <xdr:cxnSp macro="">
      <xdr:nvCxnSpPr>
        <xdr:cNvPr id="829" name="直線コネクタ 828">
          <a:extLst>
            <a:ext uri="{FF2B5EF4-FFF2-40B4-BE49-F238E27FC236}">
              <a16:creationId xmlns:a16="http://schemas.microsoft.com/office/drawing/2014/main" id="{00000000-0008-0000-0E00-00003D030000}"/>
            </a:ext>
          </a:extLst>
        </xdr:cNvPr>
        <xdr:cNvCxnSpPr/>
      </xdr:nvCxnSpPr>
      <xdr:spPr>
        <a:xfrm flipV="1">
          <a:off x="19545300" y="14668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57150</xdr:rowOff>
    </xdr:from>
    <xdr:to>
      <xdr:col>98</xdr:col>
      <xdr:colOff>38100</xdr:colOff>
      <xdr:row>85</xdr:row>
      <xdr:rowOff>158750</xdr:rowOff>
    </xdr:to>
    <xdr:sp macro="" textlink="">
      <xdr:nvSpPr>
        <xdr:cNvPr id="830" name="楕円 829">
          <a:extLst>
            <a:ext uri="{FF2B5EF4-FFF2-40B4-BE49-F238E27FC236}">
              <a16:creationId xmlns:a16="http://schemas.microsoft.com/office/drawing/2014/main" id="{00000000-0008-0000-0E00-00003E030000}"/>
            </a:ext>
          </a:extLst>
        </xdr:cNvPr>
        <xdr:cNvSpPr/>
      </xdr:nvSpPr>
      <xdr:spPr>
        <a:xfrm>
          <a:off x="18605500" y="1463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107950</xdr:rowOff>
    </xdr:from>
    <xdr:to>
      <xdr:col>102</xdr:col>
      <xdr:colOff>114300</xdr:colOff>
      <xdr:row>85</xdr:row>
      <xdr:rowOff>107950</xdr:rowOff>
    </xdr:to>
    <xdr:cxnSp macro="">
      <xdr:nvCxnSpPr>
        <xdr:cNvPr id="831" name="直線コネクタ 830">
          <a:extLst>
            <a:ext uri="{FF2B5EF4-FFF2-40B4-BE49-F238E27FC236}">
              <a16:creationId xmlns:a16="http://schemas.microsoft.com/office/drawing/2014/main" id="{00000000-0008-0000-0E00-00003F030000}"/>
            </a:ext>
          </a:extLst>
        </xdr:cNvPr>
        <xdr:cNvCxnSpPr/>
      </xdr:nvCxnSpPr>
      <xdr:spPr>
        <a:xfrm>
          <a:off x="18656300" y="1468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130827</xdr:rowOff>
    </xdr:from>
    <xdr:ext cx="469744" cy="259045"/>
    <xdr:sp macro="" textlink="">
      <xdr:nvSpPr>
        <xdr:cNvPr id="832" name="n_1aveValue【児童館】&#10;一人当たり面積">
          <a:extLst>
            <a:ext uri="{FF2B5EF4-FFF2-40B4-BE49-F238E27FC236}">
              <a16:creationId xmlns:a16="http://schemas.microsoft.com/office/drawing/2014/main" id="{00000000-0008-0000-0E00-000040030000}"/>
            </a:ext>
          </a:extLst>
        </xdr:cNvPr>
        <xdr:cNvSpPr txBox="1"/>
      </xdr:nvSpPr>
      <xdr:spPr>
        <a:xfrm>
          <a:off x="210757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143527</xdr:rowOff>
    </xdr:from>
    <xdr:ext cx="469744" cy="259045"/>
    <xdr:sp macro="" textlink="">
      <xdr:nvSpPr>
        <xdr:cNvPr id="833" name="n_2aveValue【児童館】&#10;一人当たり面積">
          <a:extLst>
            <a:ext uri="{FF2B5EF4-FFF2-40B4-BE49-F238E27FC236}">
              <a16:creationId xmlns:a16="http://schemas.microsoft.com/office/drawing/2014/main" id="{00000000-0008-0000-0E00-000041030000}"/>
            </a:ext>
          </a:extLst>
        </xdr:cNvPr>
        <xdr:cNvSpPr txBox="1"/>
      </xdr:nvSpPr>
      <xdr:spPr>
        <a:xfrm>
          <a:off x="20199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143527</xdr:rowOff>
    </xdr:from>
    <xdr:ext cx="469744" cy="259045"/>
    <xdr:sp macro="" textlink="">
      <xdr:nvSpPr>
        <xdr:cNvPr id="834" name="n_3aveValue【児童館】&#10;一人当たり面積">
          <a:extLst>
            <a:ext uri="{FF2B5EF4-FFF2-40B4-BE49-F238E27FC236}">
              <a16:creationId xmlns:a16="http://schemas.microsoft.com/office/drawing/2014/main" id="{00000000-0008-0000-0E00-000042030000}"/>
            </a:ext>
          </a:extLst>
        </xdr:cNvPr>
        <xdr:cNvSpPr txBox="1"/>
      </xdr:nvSpPr>
      <xdr:spPr>
        <a:xfrm>
          <a:off x="19310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168927</xdr:rowOff>
    </xdr:from>
    <xdr:ext cx="469744" cy="259045"/>
    <xdr:sp macro="" textlink="">
      <xdr:nvSpPr>
        <xdr:cNvPr id="835" name="n_4aveValue【児童館】&#10;一人当たり面積">
          <a:extLst>
            <a:ext uri="{FF2B5EF4-FFF2-40B4-BE49-F238E27FC236}">
              <a16:creationId xmlns:a16="http://schemas.microsoft.com/office/drawing/2014/main" id="{00000000-0008-0000-0E00-000043030000}"/>
            </a:ext>
          </a:extLst>
        </xdr:cNvPr>
        <xdr:cNvSpPr txBox="1"/>
      </xdr:nvSpPr>
      <xdr:spPr>
        <a:xfrm>
          <a:off x="18421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836" name="n_1mainValue【児童館】&#10;一人当たり面積">
          <a:extLst>
            <a:ext uri="{FF2B5EF4-FFF2-40B4-BE49-F238E27FC236}">
              <a16:creationId xmlns:a16="http://schemas.microsoft.com/office/drawing/2014/main" id="{00000000-0008-0000-0E00-000044030000}"/>
            </a:ext>
          </a:extLst>
        </xdr:cNvPr>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837" name="n_2mainValue【児童館】&#10;一人当たり面積">
          <a:extLst>
            <a:ext uri="{FF2B5EF4-FFF2-40B4-BE49-F238E27FC236}">
              <a16:creationId xmlns:a16="http://schemas.microsoft.com/office/drawing/2014/main" id="{00000000-0008-0000-0E00-000045030000}"/>
            </a:ext>
          </a:extLst>
        </xdr:cNvPr>
        <xdr:cNvSpPr txBox="1"/>
      </xdr:nvSpPr>
      <xdr:spPr>
        <a:xfrm>
          <a:off x="20199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149877</xdr:rowOff>
    </xdr:from>
    <xdr:ext cx="469744" cy="259045"/>
    <xdr:sp macro="" textlink="">
      <xdr:nvSpPr>
        <xdr:cNvPr id="838" name="n_3mainValue【児童館】&#10;一人当たり面積">
          <a:extLst>
            <a:ext uri="{FF2B5EF4-FFF2-40B4-BE49-F238E27FC236}">
              <a16:creationId xmlns:a16="http://schemas.microsoft.com/office/drawing/2014/main" id="{00000000-0008-0000-0E00-000046030000}"/>
            </a:ext>
          </a:extLst>
        </xdr:cNvPr>
        <xdr:cNvSpPr txBox="1"/>
      </xdr:nvSpPr>
      <xdr:spPr>
        <a:xfrm>
          <a:off x="19310427"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149877</xdr:rowOff>
    </xdr:from>
    <xdr:ext cx="469744" cy="259045"/>
    <xdr:sp macro="" textlink="">
      <xdr:nvSpPr>
        <xdr:cNvPr id="839" name="n_4mainValue【児童館】&#10;一人当たり面積">
          <a:extLst>
            <a:ext uri="{FF2B5EF4-FFF2-40B4-BE49-F238E27FC236}">
              <a16:creationId xmlns:a16="http://schemas.microsoft.com/office/drawing/2014/main" id="{00000000-0008-0000-0E00-000047030000}"/>
            </a:ext>
          </a:extLst>
        </xdr:cNvPr>
        <xdr:cNvSpPr txBox="1"/>
      </xdr:nvSpPr>
      <xdr:spPr>
        <a:xfrm>
          <a:off x="18421427"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a:extLst>
            <a:ext uri="{FF2B5EF4-FFF2-40B4-BE49-F238E27FC236}">
              <a16:creationId xmlns:a16="http://schemas.microsoft.com/office/drawing/2014/main" id="{00000000-0008-0000-0E00-000048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a:extLst>
            <a:ext uri="{FF2B5EF4-FFF2-40B4-BE49-F238E27FC236}">
              <a16:creationId xmlns:a16="http://schemas.microsoft.com/office/drawing/2014/main" id="{00000000-0008-0000-0E00-000049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a:extLst>
            <a:ext uri="{FF2B5EF4-FFF2-40B4-BE49-F238E27FC236}">
              <a16:creationId xmlns:a16="http://schemas.microsoft.com/office/drawing/2014/main" id="{00000000-0008-0000-0E00-00004A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a:extLst>
            <a:ext uri="{FF2B5EF4-FFF2-40B4-BE49-F238E27FC236}">
              <a16:creationId xmlns:a16="http://schemas.microsoft.com/office/drawing/2014/main" id="{00000000-0008-0000-0E00-00004B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a:extLst>
            <a:ext uri="{FF2B5EF4-FFF2-40B4-BE49-F238E27FC236}">
              <a16:creationId xmlns:a16="http://schemas.microsoft.com/office/drawing/2014/main" id="{00000000-0008-0000-0E00-00004C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a:extLst>
            <a:ext uri="{FF2B5EF4-FFF2-40B4-BE49-F238E27FC236}">
              <a16:creationId xmlns:a16="http://schemas.microsoft.com/office/drawing/2014/main" id="{00000000-0008-0000-0E00-00004D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a:extLst>
            <a:ext uri="{FF2B5EF4-FFF2-40B4-BE49-F238E27FC236}">
              <a16:creationId xmlns:a16="http://schemas.microsoft.com/office/drawing/2014/main" id="{00000000-0008-0000-0E00-00004E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a:extLst>
            <a:ext uri="{FF2B5EF4-FFF2-40B4-BE49-F238E27FC236}">
              <a16:creationId xmlns:a16="http://schemas.microsoft.com/office/drawing/2014/main" id="{00000000-0008-0000-0E00-00004F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a:extLst>
            <a:ext uri="{FF2B5EF4-FFF2-40B4-BE49-F238E27FC236}">
              <a16:creationId xmlns:a16="http://schemas.microsoft.com/office/drawing/2014/main" id="{00000000-0008-0000-0E00-000050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a:extLst>
            <a:ext uri="{FF2B5EF4-FFF2-40B4-BE49-F238E27FC236}">
              <a16:creationId xmlns:a16="http://schemas.microsoft.com/office/drawing/2014/main" id="{00000000-0008-0000-0E00-000051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a:extLst>
            <a:ext uri="{FF2B5EF4-FFF2-40B4-BE49-F238E27FC236}">
              <a16:creationId xmlns:a16="http://schemas.microsoft.com/office/drawing/2014/main" id="{00000000-0008-0000-0E00-000052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1" name="直線コネクタ 850">
          <a:extLst>
            <a:ext uri="{FF2B5EF4-FFF2-40B4-BE49-F238E27FC236}">
              <a16:creationId xmlns:a16="http://schemas.microsoft.com/office/drawing/2014/main" id="{00000000-0008-0000-0E00-000053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2" name="テキスト ボックス 851">
          <a:extLst>
            <a:ext uri="{FF2B5EF4-FFF2-40B4-BE49-F238E27FC236}">
              <a16:creationId xmlns:a16="http://schemas.microsoft.com/office/drawing/2014/main" id="{00000000-0008-0000-0E00-000054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3" name="直線コネクタ 852">
          <a:extLst>
            <a:ext uri="{FF2B5EF4-FFF2-40B4-BE49-F238E27FC236}">
              <a16:creationId xmlns:a16="http://schemas.microsoft.com/office/drawing/2014/main" id="{00000000-0008-0000-0E00-000055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4" name="テキスト ボックス 853">
          <a:extLst>
            <a:ext uri="{FF2B5EF4-FFF2-40B4-BE49-F238E27FC236}">
              <a16:creationId xmlns:a16="http://schemas.microsoft.com/office/drawing/2014/main" id="{00000000-0008-0000-0E00-000056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5" name="直線コネクタ 854">
          <a:extLst>
            <a:ext uri="{FF2B5EF4-FFF2-40B4-BE49-F238E27FC236}">
              <a16:creationId xmlns:a16="http://schemas.microsoft.com/office/drawing/2014/main" id="{00000000-0008-0000-0E00-000057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6" name="テキスト ボックス 855">
          <a:extLst>
            <a:ext uri="{FF2B5EF4-FFF2-40B4-BE49-F238E27FC236}">
              <a16:creationId xmlns:a16="http://schemas.microsoft.com/office/drawing/2014/main" id="{00000000-0008-0000-0E00-000058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7" name="直線コネクタ 856">
          <a:extLst>
            <a:ext uri="{FF2B5EF4-FFF2-40B4-BE49-F238E27FC236}">
              <a16:creationId xmlns:a16="http://schemas.microsoft.com/office/drawing/2014/main" id="{00000000-0008-0000-0E00-000059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8" name="テキスト ボックス 857">
          <a:extLst>
            <a:ext uri="{FF2B5EF4-FFF2-40B4-BE49-F238E27FC236}">
              <a16:creationId xmlns:a16="http://schemas.microsoft.com/office/drawing/2014/main" id="{00000000-0008-0000-0E00-00005A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9" name="直線コネクタ 858">
          <a:extLst>
            <a:ext uri="{FF2B5EF4-FFF2-40B4-BE49-F238E27FC236}">
              <a16:creationId xmlns:a16="http://schemas.microsoft.com/office/drawing/2014/main" id="{00000000-0008-0000-0E00-00005B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0" name="テキスト ボックス 859">
          <a:extLst>
            <a:ext uri="{FF2B5EF4-FFF2-40B4-BE49-F238E27FC236}">
              <a16:creationId xmlns:a16="http://schemas.microsoft.com/office/drawing/2014/main" id="{00000000-0008-0000-0E00-00005C03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1" name="直線コネクタ 860">
          <a:extLst>
            <a:ext uri="{FF2B5EF4-FFF2-40B4-BE49-F238E27FC236}">
              <a16:creationId xmlns:a16="http://schemas.microsoft.com/office/drawing/2014/main" id="{00000000-0008-0000-0E00-00005D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2" name="テキスト ボックス 861">
          <a:extLst>
            <a:ext uri="{FF2B5EF4-FFF2-40B4-BE49-F238E27FC236}">
              <a16:creationId xmlns:a16="http://schemas.microsoft.com/office/drawing/2014/main" id="{00000000-0008-0000-0E00-00005E03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3" name="【公民館】&#10;有形固定資産減価償却率グラフ枠">
          <a:extLst>
            <a:ext uri="{FF2B5EF4-FFF2-40B4-BE49-F238E27FC236}">
              <a16:creationId xmlns:a16="http://schemas.microsoft.com/office/drawing/2014/main" id="{00000000-0008-0000-0E00-00005F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864" name="直線コネクタ 863">
          <a:extLst>
            <a:ext uri="{FF2B5EF4-FFF2-40B4-BE49-F238E27FC236}">
              <a16:creationId xmlns:a16="http://schemas.microsoft.com/office/drawing/2014/main" id="{00000000-0008-0000-0E00-000060030000}"/>
            </a:ext>
          </a:extLst>
        </xdr:cNvPr>
        <xdr:cNvCxnSpPr/>
      </xdr:nvCxnSpPr>
      <xdr:spPr>
        <a:xfrm flipV="1">
          <a:off x="16318864"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5" name="【公民館】&#10;有形固定資産減価償却率最小値テキスト">
          <a:extLst>
            <a:ext uri="{FF2B5EF4-FFF2-40B4-BE49-F238E27FC236}">
              <a16:creationId xmlns:a16="http://schemas.microsoft.com/office/drawing/2014/main" id="{00000000-0008-0000-0E00-00006103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6" name="直線コネクタ 865">
          <a:extLst>
            <a:ext uri="{FF2B5EF4-FFF2-40B4-BE49-F238E27FC236}">
              <a16:creationId xmlns:a16="http://schemas.microsoft.com/office/drawing/2014/main" id="{00000000-0008-0000-0E00-00006203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867" name="【公民館】&#10;有形固定資産減価償却率最大値テキスト">
          <a:extLst>
            <a:ext uri="{FF2B5EF4-FFF2-40B4-BE49-F238E27FC236}">
              <a16:creationId xmlns:a16="http://schemas.microsoft.com/office/drawing/2014/main" id="{00000000-0008-0000-0E00-000063030000}"/>
            </a:ext>
          </a:extLst>
        </xdr:cNvPr>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868" name="直線コネクタ 867">
          <a:extLst>
            <a:ext uri="{FF2B5EF4-FFF2-40B4-BE49-F238E27FC236}">
              <a16:creationId xmlns:a16="http://schemas.microsoft.com/office/drawing/2014/main" id="{00000000-0008-0000-0E00-000064030000}"/>
            </a:ext>
          </a:extLst>
        </xdr:cNvPr>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137813</xdr:rowOff>
    </xdr:from>
    <xdr:ext cx="405111" cy="259045"/>
    <xdr:sp macro="" textlink="">
      <xdr:nvSpPr>
        <xdr:cNvPr id="869" name="【公民館】&#10;有形固定資産減価償却率平均値テキスト">
          <a:extLst>
            <a:ext uri="{FF2B5EF4-FFF2-40B4-BE49-F238E27FC236}">
              <a16:creationId xmlns:a16="http://schemas.microsoft.com/office/drawing/2014/main" id="{00000000-0008-0000-0E00-000065030000}"/>
            </a:ext>
          </a:extLst>
        </xdr:cNvPr>
        <xdr:cNvSpPr txBox="1"/>
      </xdr:nvSpPr>
      <xdr:spPr>
        <a:xfrm>
          <a:off x="16357600" y="17797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870" name="フローチャート: 判断 869">
          <a:extLst>
            <a:ext uri="{FF2B5EF4-FFF2-40B4-BE49-F238E27FC236}">
              <a16:creationId xmlns:a16="http://schemas.microsoft.com/office/drawing/2014/main" id="{00000000-0008-0000-0E00-000066030000}"/>
            </a:ext>
          </a:extLst>
        </xdr:cNvPr>
        <xdr:cNvSpPr/>
      </xdr:nvSpPr>
      <xdr:spPr>
        <a:xfrm>
          <a:off x="162687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122555</xdr:rowOff>
    </xdr:from>
    <xdr:to>
      <xdr:col>81</xdr:col>
      <xdr:colOff>101600</xdr:colOff>
      <xdr:row>105</xdr:row>
      <xdr:rowOff>52705</xdr:rowOff>
    </xdr:to>
    <xdr:sp macro="" textlink="">
      <xdr:nvSpPr>
        <xdr:cNvPr id="871" name="フローチャート: 判断 870">
          <a:extLst>
            <a:ext uri="{FF2B5EF4-FFF2-40B4-BE49-F238E27FC236}">
              <a16:creationId xmlns:a16="http://schemas.microsoft.com/office/drawing/2014/main" id="{00000000-0008-0000-0E00-000067030000}"/>
            </a:ext>
          </a:extLst>
        </xdr:cNvPr>
        <xdr:cNvSpPr/>
      </xdr:nvSpPr>
      <xdr:spPr>
        <a:xfrm>
          <a:off x="15430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872" name="フローチャート: 判断 871">
          <a:extLst>
            <a:ext uri="{FF2B5EF4-FFF2-40B4-BE49-F238E27FC236}">
              <a16:creationId xmlns:a16="http://schemas.microsoft.com/office/drawing/2014/main" id="{00000000-0008-0000-0E00-000068030000}"/>
            </a:ext>
          </a:extLst>
        </xdr:cNvPr>
        <xdr:cNvSpPr/>
      </xdr:nvSpPr>
      <xdr:spPr>
        <a:xfrm>
          <a:off x="14541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873" name="フローチャート: 判断 872">
          <a:extLst>
            <a:ext uri="{FF2B5EF4-FFF2-40B4-BE49-F238E27FC236}">
              <a16:creationId xmlns:a16="http://schemas.microsoft.com/office/drawing/2014/main" id="{00000000-0008-0000-0E00-000069030000}"/>
            </a:ext>
          </a:extLst>
        </xdr:cNvPr>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90170</xdr:rowOff>
    </xdr:from>
    <xdr:to>
      <xdr:col>67</xdr:col>
      <xdr:colOff>101600</xdr:colOff>
      <xdr:row>105</xdr:row>
      <xdr:rowOff>20320</xdr:rowOff>
    </xdr:to>
    <xdr:sp macro="" textlink="">
      <xdr:nvSpPr>
        <xdr:cNvPr id="874" name="フローチャート: 判断 873">
          <a:extLst>
            <a:ext uri="{FF2B5EF4-FFF2-40B4-BE49-F238E27FC236}">
              <a16:creationId xmlns:a16="http://schemas.microsoft.com/office/drawing/2014/main" id="{00000000-0008-0000-0E00-00006A030000}"/>
            </a:ext>
          </a:extLst>
        </xdr:cNvPr>
        <xdr:cNvSpPr/>
      </xdr:nvSpPr>
      <xdr:spPr>
        <a:xfrm>
          <a:off x="12763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00000000-0008-0000-0E00-00006B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E00-00006C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E00-00006D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E00-00006E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E00-00006F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141605</xdr:rowOff>
    </xdr:from>
    <xdr:to>
      <xdr:col>85</xdr:col>
      <xdr:colOff>177800</xdr:colOff>
      <xdr:row>106</xdr:row>
      <xdr:rowOff>71755</xdr:rowOff>
    </xdr:to>
    <xdr:sp macro="" textlink="">
      <xdr:nvSpPr>
        <xdr:cNvPr id="880" name="楕円 879">
          <a:extLst>
            <a:ext uri="{FF2B5EF4-FFF2-40B4-BE49-F238E27FC236}">
              <a16:creationId xmlns:a16="http://schemas.microsoft.com/office/drawing/2014/main" id="{00000000-0008-0000-0E00-000070030000}"/>
            </a:ext>
          </a:extLst>
        </xdr:cNvPr>
        <xdr:cNvSpPr/>
      </xdr:nvSpPr>
      <xdr:spPr>
        <a:xfrm>
          <a:off x="16268700" y="1814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120032</xdr:rowOff>
    </xdr:from>
    <xdr:ext cx="405111" cy="259045"/>
    <xdr:sp macro="" textlink="">
      <xdr:nvSpPr>
        <xdr:cNvPr id="881" name="【公民館】&#10;有形固定資産減価償却率該当値テキスト">
          <a:extLst>
            <a:ext uri="{FF2B5EF4-FFF2-40B4-BE49-F238E27FC236}">
              <a16:creationId xmlns:a16="http://schemas.microsoft.com/office/drawing/2014/main" id="{00000000-0008-0000-0E00-000071030000}"/>
            </a:ext>
          </a:extLst>
        </xdr:cNvPr>
        <xdr:cNvSpPr txBox="1"/>
      </xdr:nvSpPr>
      <xdr:spPr>
        <a:xfrm>
          <a:off x="16357600" y="1812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122555</xdr:rowOff>
    </xdr:from>
    <xdr:to>
      <xdr:col>81</xdr:col>
      <xdr:colOff>101600</xdr:colOff>
      <xdr:row>106</xdr:row>
      <xdr:rowOff>52705</xdr:rowOff>
    </xdr:to>
    <xdr:sp macro="" textlink="">
      <xdr:nvSpPr>
        <xdr:cNvPr id="882" name="楕円 881">
          <a:extLst>
            <a:ext uri="{FF2B5EF4-FFF2-40B4-BE49-F238E27FC236}">
              <a16:creationId xmlns:a16="http://schemas.microsoft.com/office/drawing/2014/main" id="{00000000-0008-0000-0E00-000072030000}"/>
            </a:ext>
          </a:extLst>
        </xdr:cNvPr>
        <xdr:cNvSpPr/>
      </xdr:nvSpPr>
      <xdr:spPr>
        <a:xfrm>
          <a:off x="15430500" y="1812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1905</xdr:rowOff>
    </xdr:from>
    <xdr:to>
      <xdr:col>85</xdr:col>
      <xdr:colOff>127000</xdr:colOff>
      <xdr:row>106</xdr:row>
      <xdr:rowOff>20955</xdr:rowOff>
    </xdr:to>
    <xdr:cxnSp macro="">
      <xdr:nvCxnSpPr>
        <xdr:cNvPr id="883" name="直線コネクタ 882">
          <a:extLst>
            <a:ext uri="{FF2B5EF4-FFF2-40B4-BE49-F238E27FC236}">
              <a16:creationId xmlns:a16="http://schemas.microsoft.com/office/drawing/2014/main" id="{00000000-0008-0000-0E00-000073030000}"/>
            </a:ext>
          </a:extLst>
        </xdr:cNvPr>
        <xdr:cNvCxnSpPr/>
      </xdr:nvCxnSpPr>
      <xdr:spPr>
        <a:xfrm>
          <a:off x="15481300" y="1817560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90170</xdr:rowOff>
    </xdr:from>
    <xdr:to>
      <xdr:col>76</xdr:col>
      <xdr:colOff>165100</xdr:colOff>
      <xdr:row>106</xdr:row>
      <xdr:rowOff>20320</xdr:rowOff>
    </xdr:to>
    <xdr:sp macro="" textlink="">
      <xdr:nvSpPr>
        <xdr:cNvPr id="884" name="楕円 883">
          <a:extLst>
            <a:ext uri="{FF2B5EF4-FFF2-40B4-BE49-F238E27FC236}">
              <a16:creationId xmlns:a16="http://schemas.microsoft.com/office/drawing/2014/main" id="{00000000-0008-0000-0E00-000074030000}"/>
            </a:ext>
          </a:extLst>
        </xdr:cNvPr>
        <xdr:cNvSpPr/>
      </xdr:nvSpPr>
      <xdr:spPr>
        <a:xfrm>
          <a:off x="14541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140970</xdr:rowOff>
    </xdr:from>
    <xdr:to>
      <xdr:col>81</xdr:col>
      <xdr:colOff>50800</xdr:colOff>
      <xdr:row>106</xdr:row>
      <xdr:rowOff>1905</xdr:rowOff>
    </xdr:to>
    <xdr:cxnSp macro="">
      <xdr:nvCxnSpPr>
        <xdr:cNvPr id="885" name="直線コネクタ 884">
          <a:extLst>
            <a:ext uri="{FF2B5EF4-FFF2-40B4-BE49-F238E27FC236}">
              <a16:creationId xmlns:a16="http://schemas.microsoft.com/office/drawing/2014/main" id="{00000000-0008-0000-0E00-000075030000}"/>
            </a:ext>
          </a:extLst>
        </xdr:cNvPr>
        <xdr:cNvCxnSpPr/>
      </xdr:nvCxnSpPr>
      <xdr:spPr>
        <a:xfrm>
          <a:off x="14592300" y="181432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886" name="楕円 885">
          <a:extLst>
            <a:ext uri="{FF2B5EF4-FFF2-40B4-BE49-F238E27FC236}">
              <a16:creationId xmlns:a16="http://schemas.microsoft.com/office/drawing/2014/main" id="{00000000-0008-0000-0E00-000076030000}"/>
            </a:ext>
          </a:extLst>
        </xdr:cNvPr>
        <xdr:cNvSpPr/>
      </xdr:nvSpPr>
      <xdr:spPr>
        <a:xfrm>
          <a:off x="13652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99061</xdr:rowOff>
    </xdr:from>
    <xdr:to>
      <xdr:col>76</xdr:col>
      <xdr:colOff>114300</xdr:colOff>
      <xdr:row>105</xdr:row>
      <xdr:rowOff>140970</xdr:rowOff>
    </xdr:to>
    <xdr:cxnSp macro="">
      <xdr:nvCxnSpPr>
        <xdr:cNvPr id="887" name="直線コネクタ 886">
          <a:extLst>
            <a:ext uri="{FF2B5EF4-FFF2-40B4-BE49-F238E27FC236}">
              <a16:creationId xmlns:a16="http://schemas.microsoft.com/office/drawing/2014/main" id="{00000000-0008-0000-0E00-000077030000}"/>
            </a:ext>
          </a:extLst>
        </xdr:cNvPr>
        <xdr:cNvCxnSpPr/>
      </xdr:nvCxnSpPr>
      <xdr:spPr>
        <a:xfrm>
          <a:off x="13703300" y="181013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122555</xdr:rowOff>
    </xdr:from>
    <xdr:to>
      <xdr:col>67</xdr:col>
      <xdr:colOff>101600</xdr:colOff>
      <xdr:row>106</xdr:row>
      <xdr:rowOff>52705</xdr:rowOff>
    </xdr:to>
    <xdr:sp macro="" textlink="">
      <xdr:nvSpPr>
        <xdr:cNvPr id="888" name="楕円 887">
          <a:extLst>
            <a:ext uri="{FF2B5EF4-FFF2-40B4-BE49-F238E27FC236}">
              <a16:creationId xmlns:a16="http://schemas.microsoft.com/office/drawing/2014/main" id="{00000000-0008-0000-0E00-000078030000}"/>
            </a:ext>
          </a:extLst>
        </xdr:cNvPr>
        <xdr:cNvSpPr/>
      </xdr:nvSpPr>
      <xdr:spPr>
        <a:xfrm>
          <a:off x="12763500" y="1812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99061</xdr:rowOff>
    </xdr:from>
    <xdr:to>
      <xdr:col>71</xdr:col>
      <xdr:colOff>177800</xdr:colOff>
      <xdr:row>106</xdr:row>
      <xdr:rowOff>1905</xdr:rowOff>
    </xdr:to>
    <xdr:cxnSp macro="">
      <xdr:nvCxnSpPr>
        <xdr:cNvPr id="889" name="直線コネクタ 888">
          <a:extLst>
            <a:ext uri="{FF2B5EF4-FFF2-40B4-BE49-F238E27FC236}">
              <a16:creationId xmlns:a16="http://schemas.microsoft.com/office/drawing/2014/main" id="{00000000-0008-0000-0E00-000079030000}"/>
            </a:ext>
          </a:extLst>
        </xdr:cNvPr>
        <xdr:cNvCxnSpPr/>
      </xdr:nvCxnSpPr>
      <xdr:spPr>
        <a:xfrm flipV="1">
          <a:off x="12814300" y="18101311"/>
          <a:ext cx="8890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69232</xdr:rowOff>
    </xdr:from>
    <xdr:ext cx="405111" cy="259045"/>
    <xdr:sp macro="" textlink="">
      <xdr:nvSpPr>
        <xdr:cNvPr id="890" name="n_1aveValue【公民館】&#10;有形固定資産減価償却率">
          <a:extLst>
            <a:ext uri="{FF2B5EF4-FFF2-40B4-BE49-F238E27FC236}">
              <a16:creationId xmlns:a16="http://schemas.microsoft.com/office/drawing/2014/main" id="{00000000-0008-0000-0E00-00007A030000}"/>
            </a:ext>
          </a:extLst>
        </xdr:cNvPr>
        <xdr:cNvSpPr txBox="1"/>
      </xdr:nvSpPr>
      <xdr:spPr>
        <a:xfrm>
          <a:off x="152660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53991</xdr:rowOff>
    </xdr:from>
    <xdr:ext cx="405111" cy="259045"/>
    <xdr:sp macro="" textlink="">
      <xdr:nvSpPr>
        <xdr:cNvPr id="891" name="n_2aveValue【公民館】&#10;有形固定資産減価償却率">
          <a:extLst>
            <a:ext uri="{FF2B5EF4-FFF2-40B4-BE49-F238E27FC236}">
              <a16:creationId xmlns:a16="http://schemas.microsoft.com/office/drawing/2014/main" id="{00000000-0008-0000-0E00-00007B030000}"/>
            </a:ext>
          </a:extLst>
        </xdr:cNvPr>
        <xdr:cNvSpPr txBox="1"/>
      </xdr:nvSpPr>
      <xdr:spPr>
        <a:xfrm>
          <a:off x="14389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892" name="n_3aveValue【公民館】&#10;有形固定資産減価償却率">
          <a:extLst>
            <a:ext uri="{FF2B5EF4-FFF2-40B4-BE49-F238E27FC236}">
              <a16:creationId xmlns:a16="http://schemas.microsoft.com/office/drawing/2014/main" id="{00000000-0008-0000-0E00-00007C030000}"/>
            </a:ext>
          </a:extLst>
        </xdr:cNvPr>
        <xdr:cNvSpPr txBox="1"/>
      </xdr:nvSpPr>
      <xdr:spPr>
        <a:xfrm>
          <a:off x="13500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36847</xdr:rowOff>
    </xdr:from>
    <xdr:ext cx="405111" cy="259045"/>
    <xdr:sp macro="" textlink="">
      <xdr:nvSpPr>
        <xdr:cNvPr id="893" name="n_4aveValue【公民館】&#10;有形固定資産減価償却率">
          <a:extLst>
            <a:ext uri="{FF2B5EF4-FFF2-40B4-BE49-F238E27FC236}">
              <a16:creationId xmlns:a16="http://schemas.microsoft.com/office/drawing/2014/main" id="{00000000-0008-0000-0E00-00007D030000}"/>
            </a:ext>
          </a:extLst>
        </xdr:cNvPr>
        <xdr:cNvSpPr txBox="1"/>
      </xdr:nvSpPr>
      <xdr:spPr>
        <a:xfrm>
          <a:off x="126117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43832</xdr:rowOff>
    </xdr:from>
    <xdr:ext cx="405111" cy="259045"/>
    <xdr:sp macro="" textlink="">
      <xdr:nvSpPr>
        <xdr:cNvPr id="894" name="n_1mainValue【公民館】&#10;有形固定資産減価償却率">
          <a:extLst>
            <a:ext uri="{FF2B5EF4-FFF2-40B4-BE49-F238E27FC236}">
              <a16:creationId xmlns:a16="http://schemas.microsoft.com/office/drawing/2014/main" id="{00000000-0008-0000-0E00-00007E030000}"/>
            </a:ext>
          </a:extLst>
        </xdr:cNvPr>
        <xdr:cNvSpPr txBox="1"/>
      </xdr:nvSpPr>
      <xdr:spPr>
        <a:xfrm>
          <a:off x="15266044" y="1821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11447</xdr:rowOff>
    </xdr:from>
    <xdr:ext cx="405111" cy="259045"/>
    <xdr:sp macro="" textlink="">
      <xdr:nvSpPr>
        <xdr:cNvPr id="895" name="n_2mainValue【公民館】&#10;有形固定資産減価償却率">
          <a:extLst>
            <a:ext uri="{FF2B5EF4-FFF2-40B4-BE49-F238E27FC236}">
              <a16:creationId xmlns:a16="http://schemas.microsoft.com/office/drawing/2014/main" id="{00000000-0008-0000-0E00-00007F030000}"/>
            </a:ext>
          </a:extLst>
        </xdr:cNvPr>
        <xdr:cNvSpPr txBox="1"/>
      </xdr:nvSpPr>
      <xdr:spPr>
        <a:xfrm>
          <a:off x="14389744"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140988</xdr:rowOff>
    </xdr:from>
    <xdr:ext cx="405111" cy="259045"/>
    <xdr:sp macro="" textlink="">
      <xdr:nvSpPr>
        <xdr:cNvPr id="896" name="n_3mainValue【公民館】&#10;有形固定資産減価償却率">
          <a:extLst>
            <a:ext uri="{FF2B5EF4-FFF2-40B4-BE49-F238E27FC236}">
              <a16:creationId xmlns:a16="http://schemas.microsoft.com/office/drawing/2014/main" id="{00000000-0008-0000-0E00-000080030000}"/>
            </a:ext>
          </a:extLst>
        </xdr:cNvPr>
        <xdr:cNvSpPr txBox="1"/>
      </xdr:nvSpPr>
      <xdr:spPr>
        <a:xfrm>
          <a:off x="13500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43832</xdr:rowOff>
    </xdr:from>
    <xdr:ext cx="405111" cy="259045"/>
    <xdr:sp macro="" textlink="">
      <xdr:nvSpPr>
        <xdr:cNvPr id="897" name="n_4mainValue【公民館】&#10;有形固定資産減価償却率">
          <a:extLst>
            <a:ext uri="{FF2B5EF4-FFF2-40B4-BE49-F238E27FC236}">
              <a16:creationId xmlns:a16="http://schemas.microsoft.com/office/drawing/2014/main" id="{00000000-0008-0000-0E00-000081030000}"/>
            </a:ext>
          </a:extLst>
        </xdr:cNvPr>
        <xdr:cNvSpPr txBox="1"/>
      </xdr:nvSpPr>
      <xdr:spPr>
        <a:xfrm>
          <a:off x="12611744" y="1821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a:extLst>
            <a:ext uri="{FF2B5EF4-FFF2-40B4-BE49-F238E27FC236}">
              <a16:creationId xmlns:a16="http://schemas.microsoft.com/office/drawing/2014/main" id="{00000000-0008-0000-0E00-000082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a:extLst>
            <a:ext uri="{FF2B5EF4-FFF2-40B4-BE49-F238E27FC236}">
              <a16:creationId xmlns:a16="http://schemas.microsoft.com/office/drawing/2014/main" id="{00000000-0008-0000-0E00-000083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a:extLst>
            <a:ext uri="{FF2B5EF4-FFF2-40B4-BE49-F238E27FC236}">
              <a16:creationId xmlns:a16="http://schemas.microsoft.com/office/drawing/2014/main" id="{00000000-0008-0000-0E00-000084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a:extLst>
            <a:ext uri="{FF2B5EF4-FFF2-40B4-BE49-F238E27FC236}">
              <a16:creationId xmlns:a16="http://schemas.microsoft.com/office/drawing/2014/main" id="{00000000-0008-0000-0E00-000085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a:extLst>
            <a:ext uri="{FF2B5EF4-FFF2-40B4-BE49-F238E27FC236}">
              <a16:creationId xmlns:a16="http://schemas.microsoft.com/office/drawing/2014/main" id="{00000000-0008-0000-0E00-000086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a:extLst>
            <a:ext uri="{FF2B5EF4-FFF2-40B4-BE49-F238E27FC236}">
              <a16:creationId xmlns:a16="http://schemas.microsoft.com/office/drawing/2014/main" id="{00000000-0008-0000-0E00-000087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a:extLst>
            <a:ext uri="{FF2B5EF4-FFF2-40B4-BE49-F238E27FC236}">
              <a16:creationId xmlns:a16="http://schemas.microsoft.com/office/drawing/2014/main" id="{00000000-0008-0000-0E00-000088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a:extLst>
            <a:ext uri="{FF2B5EF4-FFF2-40B4-BE49-F238E27FC236}">
              <a16:creationId xmlns:a16="http://schemas.microsoft.com/office/drawing/2014/main" id="{00000000-0008-0000-0E00-000089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a:extLst>
            <a:ext uri="{FF2B5EF4-FFF2-40B4-BE49-F238E27FC236}">
              <a16:creationId xmlns:a16="http://schemas.microsoft.com/office/drawing/2014/main" id="{00000000-0008-0000-0E00-00008A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a:extLst>
            <a:ext uri="{FF2B5EF4-FFF2-40B4-BE49-F238E27FC236}">
              <a16:creationId xmlns:a16="http://schemas.microsoft.com/office/drawing/2014/main" id="{00000000-0008-0000-0E00-00008B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8" name="直線コネクタ 907">
          <a:extLst>
            <a:ext uri="{FF2B5EF4-FFF2-40B4-BE49-F238E27FC236}">
              <a16:creationId xmlns:a16="http://schemas.microsoft.com/office/drawing/2014/main" id="{00000000-0008-0000-0E00-00008C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9" name="テキスト ボックス 908">
          <a:extLst>
            <a:ext uri="{FF2B5EF4-FFF2-40B4-BE49-F238E27FC236}">
              <a16:creationId xmlns:a16="http://schemas.microsoft.com/office/drawing/2014/main" id="{00000000-0008-0000-0E00-00008D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0" name="直線コネクタ 909">
          <a:extLst>
            <a:ext uri="{FF2B5EF4-FFF2-40B4-BE49-F238E27FC236}">
              <a16:creationId xmlns:a16="http://schemas.microsoft.com/office/drawing/2014/main" id="{00000000-0008-0000-0E00-00008E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1" name="テキスト ボックス 910">
          <a:extLst>
            <a:ext uri="{FF2B5EF4-FFF2-40B4-BE49-F238E27FC236}">
              <a16:creationId xmlns:a16="http://schemas.microsoft.com/office/drawing/2014/main" id="{00000000-0008-0000-0E00-00008F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2" name="直線コネクタ 911">
          <a:extLst>
            <a:ext uri="{FF2B5EF4-FFF2-40B4-BE49-F238E27FC236}">
              <a16:creationId xmlns:a16="http://schemas.microsoft.com/office/drawing/2014/main" id="{00000000-0008-0000-0E00-000090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3" name="テキスト ボックス 912">
          <a:extLst>
            <a:ext uri="{FF2B5EF4-FFF2-40B4-BE49-F238E27FC236}">
              <a16:creationId xmlns:a16="http://schemas.microsoft.com/office/drawing/2014/main" id="{00000000-0008-0000-0E00-000091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4" name="直線コネクタ 913">
          <a:extLst>
            <a:ext uri="{FF2B5EF4-FFF2-40B4-BE49-F238E27FC236}">
              <a16:creationId xmlns:a16="http://schemas.microsoft.com/office/drawing/2014/main" id="{00000000-0008-0000-0E00-000092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5" name="テキスト ボックス 914">
          <a:extLst>
            <a:ext uri="{FF2B5EF4-FFF2-40B4-BE49-F238E27FC236}">
              <a16:creationId xmlns:a16="http://schemas.microsoft.com/office/drawing/2014/main" id="{00000000-0008-0000-0E00-000093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6" name="直線コネクタ 915">
          <a:extLst>
            <a:ext uri="{FF2B5EF4-FFF2-40B4-BE49-F238E27FC236}">
              <a16:creationId xmlns:a16="http://schemas.microsoft.com/office/drawing/2014/main" id="{00000000-0008-0000-0E00-000094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7" name="テキスト ボックス 916">
          <a:extLst>
            <a:ext uri="{FF2B5EF4-FFF2-40B4-BE49-F238E27FC236}">
              <a16:creationId xmlns:a16="http://schemas.microsoft.com/office/drawing/2014/main" id="{00000000-0008-0000-0E00-000095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8" name="直線コネクタ 917">
          <a:extLst>
            <a:ext uri="{FF2B5EF4-FFF2-40B4-BE49-F238E27FC236}">
              <a16:creationId xmlns:a16="http://schemas.microsoft.com/office/drawing/2014/main" id="{00000000-0008-0000-0E00-000096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9" name="テキスト ボックス 918">
          <a:extLst>
            <a:ext uri="{FF2B5EF4-FFF2-40B4-BE49-F238E27FC236}">
              <a16:creationId xmlns:a16="http://schemas.microsoft.com/office/drawing/2014/main" id="{00000000-0008-0000-0E00-000097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0" name="【公民館】&#10;一人当たり面積グラフ枠">
          <a:extLst>
            <a:ext uri="{FF2B5EF4-FFF2-40B4-BE49-F238E27FC236}">
              <a16:creationId xmlns:a16="http://schemas.microsoft.com/office/drawing/2014/main" id="{00000000-0008-0000-0E00-000098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95250</xdr:rowOff>
    </xdr:from>
    <xdr:to>
      <xdr:col>116</xdr:col>
      <xdr:colOff>62864</xdr:colOff>
      <xdr:row>108</xdr:row>
      <xdr:rowOff>135255</xdr:rowOff>
    </xdr:to>
    <xdr:cxnSp macro="">
      <xdr:nvCxnSpPr>
        <xdr:cNvPr id="921" name="直線コネクタ 920">
          <a:extLst>
            <a:ext uri="{FF2B5EF4-FFF2-40B4-BE49-F238E27FC236}">
              <a16:creationId xmlns:a16="http://schemas.microsoft.com/office/drawing/2014/main" id="{00000000-0008-0000-0E00-000099030000}"/>
            </a:ext>
          </a:extLst>
        </xdr:cNvPr>
        <xdr:cNvCxnSpPr/>
      </xdr:nvCxnSpPr>
      <xdr:spPr>
        <a:xfrm flipV="1">
          <a:off x="22160864" y="1706880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139082</xdr:rowOff>
    </xdr:from>
    <xdr:ext cx="469744" cy="259045"/>
    <xdr:sp macro="" textlink="">
      <xdr:nvSpPr>
        <xdr:cNvPr id="922" name="【公民館】&#10;一人当たり面積最小値テキスト">
          <a:extLst>
            <a:ext uri="{FF2B5EF4-FFF2-40B4-BE49-F238E27FC236}">
              <a16:creationId xmlns:a16="http://schemas.microsoft.com/office/drawing/2014/main" id="{00000000-0008-0000-0E00-00009A030000}"/>
            </a:ext>
          </a:extLst>
        </xdr:cNvPr>
        <xdr:cNvSpPr txBox="1"/>
      </xdr:nvSpPr>
      <xdr:spPr>
        <a:xfrm>
          <a:off x="22199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923" name="直線コネクタ 922">
          <a:extLst>
            <a:ext uri="{FF2B5EF4-FFF2-40B4-BE49-F238E27FC236}">
              <a16:creationId xmlns:a16="http://schemas.microsoft.com/office/drawing/2014/main" id="{00000000-0008-0000-0E00-00009B030000}"/>
            </a:ext>
          </a:extLst>
        </xdr:cNvPr>
        <xdr:cNvCxnSpPr/>
      </xdr:nvCxnSpPr>
      <xdr:spPr>
        <a:xfrm>
          <a:off x="22072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41927</xdr:rowOff>
    </xdr:from>
    <xdr:ext cx="469744" cy="259045"/>
    <xdr:sp macro="" textlink="">
      <xdr:nvSpPr>
        <xdr:cNvPr id="924" name="【公民館】&#10;一人当たり面積最大値テキスト">
          <a:extLst>
            <a:ext uri="{FF2B5EF4-FFF2-40B4-BE49-F238E27FC236}">
              <a16:creationId xmlns:a16="http://schemas.microsoft.com/office/drawing/2014/main" id="{00000000-0008-0000-0E00-00009C030000}"/>
            </a:ext>
          </a:extLst>
        </xdr:cNvPr>
        <xdr:cNvSpPr txBox="1"/>
      </xdr:nvSpPr>
      <xdr:spPr>
        <a:xfrm>
          <a:off x="221996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925" name="直線コネクタ 924">
          <a:extLst>
            <a:ext uri="{FF2B5EF4-FFF2-40B4-BE49-F238E27FC236}">
              <a16:creationId xmlns:a16="http://schemas.microsoft.com/office/drawing/2014/main" id="{00000000-0008-0000-0E00-00009D030000}"/>
            </a:ext>
          </a:extLst>
        </xdr:cNvPr>
        <xdr:cNvCxnSpPr/>
      </xdr:nvCxnSpPr>
      <xdr:spPr>
        <a:xfrm>
          <a:off x="22072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59707</xdr:rowOff>
    </xdr:from>
    <xdr:ext cx="469744" cy="259045"/>
    <xdr:sp macro="" textlink="">
      <xdr:nvSpPr>
        <xdr:cNvPr id="926" name="【公民館】&#10;一人当たり面積平均値テキスト">
          <a:extLst>
            <a:ext uri="{FF2B5EF4-FFF2-40B4-BE49-F238E27FC236}">
              <a16:creationId xmlns:a16="http://schemas.microsoft.com/office/drawing/2014/main" id="{00000000-0008-0000-0E00-00009E030000}"/>
            </a:ext>
          </a:extLst>
        </xdr:cNvPr>
        <xdr:cNvSpPr txBox="1"/>
      </xdr:nvSpPr>
      <xdr:spPr>
        <a:xfrm>
          <a:off x="22199600" y="18061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927" name="フローチャート: 判断 926">
          <a:extLst>
            <a:ext uri="{FF2B5EF4-FFF2-40B4-BE49-F238E27FC236}">
              <a16:creationId xmlns:a16="http://schemas.microsoft.com/office/drawing/2014/main" id="{00000000-0008-0000-0E00-00009F030000}"/>
            </a:ext>
          </a:extLst>
        </xdr:cNvPr>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31114</xdr:rowOff>
    </xdr:from>
    <xdr:to>
      <xdr:col>112</xdr:col>
      <xdr:colOff>38100</xdr:colOff>
      <xdr:row>106</xdr:row>
      <xdr:rowOff>132714</xdr:rowOff>
    </xdr:to>
    <xdr:sp macro="" textlink="">
      <xdr:nvSpPr>
        <xdr:cNvPr id="928" name="フローチャート: 判断 927">
          <a:extLst>
            <a:ext uri="{FF2B5EF4-FFF2-40B4-BE49-F238E27FC236}">
              <a16:creationId xmlns:a16="http://schemas.microsoft.com/office/drawing/2014/main" id="{00000000-0008-0000-0E00-0000A0030000}"/>
            </a:ext>
          </a:extLst>
        </xdr:cNvPr>
        <xdr:cNvSpPr/>
      </xdr:nvSpPr>
      <xdr:spPr>
        <a:xfrm>
          <a:off x="21272500" y="1820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40639</xdr:rowOff>
    </xdr:from>
    <xdr:to>
      <xdr:col>107</xdr:col>
      <xdr:colOff>101600</xdr:colOff>
      <xdr:row>106</xdr:row>
      <xdr:rowOff>142239</xdr:rowOff>
    </xdr:to>
    <xdr:sp macro="" textlink="">
      <xdr:nvSpPr>
        <xdr:cNvPr id="929" name="フローチャート: 判断 928">
          <a:extLst>
            <a:ext uri="{FF2B5EF4-FFF2-40B4-BE49-F238E27FC236}">
              <a16:creationId xmlns:a16="http://schemas.microsoft.com/office/drawing/2014/main" id="{00000000-0008-0000-0E00-0000A1030000}"/>
            </a:ext>
          </a:extLst>
        </xdr:cNvPr>
        <xdr:cNvSpPr/>
      </xdr:nvSpPr>
      <xdr:spPr>
        <a:xfrm>
          <a:off x="20383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930" name="フローチャート: 判断 929">
          <a:extLst>
            <a:ext uri="{FF2B5EF4-FFF2-40B4-BE49-F238E27FC236}">
              <a16:creationId xmlns:a16="http://schemas.microsoft.com/office/drawing/2014/main" id="{00000000-0008-0000-0E00-0000A2030000}"/>
            </a:ext>
          </a:extLst>
        </xdr:cNvPr>
        <xdr:cNvSpPr/>
      </xdr:nvSpPr>
      <xdr:spPr>
        <a:xfrm>
          <a:off x="19494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931" name="フローチャート: 判断 930">
          <a:extLst>
            <a:ext uri="{FF2B5EF4-FFF2-40B4-BE49-F238E27FC236}">
              <a16:creationId xmlns:a16="http://schemas.microsoft.com/office/drawing/2014/main" id="{00000000-0008-0000-0E00-0000A3030000}"/>
            </a:ext>
          </a:extLst>
        </xdr:cNvPr>
        <xdr:cNvSpPr/>
      </xdr:nvSpPr>
      <xdr:spPr>
        <a:xfrm>
          <a:off x="18605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00000000-0008-0000-0E00-0000A4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00000000-0008-0000-0E00-0000A5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00000000-0008-0000-0E00-0000A6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0000000-0008-0000-0E00-0000A7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0000000-0008-0000-0E00-0000A8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156845</xdr:rowOff>
    </xdr:from>
    <xdr:to>
      <xdr:col>116</xdr:col>
      <xdr:colOff>114300</xdr:colOff>
      <xdr:row>107</xdr:row>
      <xdr:rowOff>86995</xdr:rowOff>
    </xdr:to>
    <xdr:sp macro="" textlink="">
      <xdr:nvSpPr>
        <xdr:cNvPr id="937" name="楕円 936">
          <a:extLst>
            <a:ext uri="{FF2B5EF4-FFF2-40B4-BE49-F238E27FC236}">
              <a16:creationId xmlns:a16="http://schemas.microsoft.com/office/drawing/2014/main" id="{00000000-0008-0000-0E00-0000A9030000}"/>
            </a:ext>
          </a:extLst>
        </xdr:cNvPr>
        <xdr:cNvSpPr/>
      </xdr:nvSpPr>
      <xdr:spPr>
        <a:xfrm>
          <a:off x="22110700" y="1833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135272</xdr:rowOff>
    </xdr:from>
    <xdr:ext cx="469744" cy="259045"/>
    <xdr:sp macro="" textlink="">
      <xdr:nvSpPr>
        <xdr:cNvPr id="938" name="【公民館】&#10;一人当たり面積該当値テキスト">
          <a:extLst>
            <a:ext uri="{FF2B5EF4-FFF2-40B4-BE49-F238E27FC236}">
              <a16:creationId xmlns:a16="http://schemas.microsoft.com/office/drawing/2014/main" id="{00000000-0008-0000-0E00-0000AA030000}"/>
            </a:ext>
          </a:extLst>
        </xdr:cNvPr>
        <xdr:cNvSpPr txBox="1"/>
      </xdr:nvSpPr>
      <xdr:spPr>
        <a:xfrm>
          <a:off x="22199600" y="1830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160655</xdr:rowOff>
    </xdr:from>
    <xdr:to>
      <xdr:col>112</xdr:col>
      <xdr:colOff>38100</xdr:colOff>
      <xdr:row>107</xdr:row>
      <xdr:rowOff>90805</xdr:rowOff>
    </xdr:to>
    <xdr:sp macro="" textlink="">
      <xdr:nvSpPr>
        <xdr:cNvPr id="939" name="楕円 938">
          <a:extLst>
            <a:ext uri="{FF2B5EF4-FFF2-40B4-BE49-F238E27FC236}">
              <a16:creationId xmlns:a16="http://schemas.microsoft.com/office/drawing/2014/main" id="{00000000-0008-0000-0E00-0000AB030000}"/>
            </a:ext>
          </a:extLst>
        </xdr:cNvPr>
        <xdr:cNvSpPr/>
      </xdr:nvSpPr>
      <xdr:spPr>
        <a:xfrm>
          <a:off x="21272500" y="1833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36195</xdr:rowOff>
    </xdr:from>
    <xdr:to>
      <xdr:col>116</xdr:col>
      <xdr:colOff>63500</xdr:colOff>
      <xdr:row>107</xdr:row>
      <xdr:rowOff>40005</xdr:rowOff>
    </xdr:to>
    <xdr:cxnSp macro="">
      <xdr:nvCxnSpPr>
        <xdr:cNvPr id="940" name="直線コネクタ 939">
          <a:extLst>
            <a:ext uri="{FF2B5EF4-FFF2-40B4-BE49-F238E27FC236}">
              <a16:creationId xmlns:a16="http://schemas.microsoft.com/office/drawing/2014/main" id="{00000000-0008-0000-0E00-0000AC030000}"/>
            </a:ext>
          </a:extLst>
        </xdr:cNvPr>
        <xdr:cNvCxnSpPr/>
      </xdr:nvCxnSpPr>
      <xdr:spPr>
        <a:xfrm flipV="1">
          <a:off x="21323300" y="1838134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164464</xdr:rowOff>
    </xdr:from>
    <xdr:to>
      <xdr:col>107</xdr:col>
      <xdr:colOff>101600</xdr:colOff>
      <xdr:row>107</xdr:row>
      <xdr:rowOff>94614</xdr:rowOff>
    </xdr:to>
    <xdr:sp macro="" textlink="">
      <xdr:nvSpPr>
        <xdr:cNvPr id="941" name="楕円 940">
          <a:extLst>
            <a:ext uri="{FF2B5EF4-FFF2-40B4-BE49-F238E27FC236}">
              <a16:creationId xmlns:a16="http://schemas.microsoft.com/office/drawing/2014/main" id="{00000000-0008-0000-0E00-0000AD030000}"/>
            </a:ext>
          </a:extLst>
        </xdr:cNvPr>
        <xdr:cNvSpPr/>
      </xdr:nvSpPr>
      <xdr:spPr>
        <a:xfrm>
          <a:off x="20383500" y="1833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40005</xdr:rowOff>
    </xdr:from>
    <xdr:to>
      <xdr:col>111</xdr:col>
      <xdr:colOff>177800</xdr:colOff>
      <xdr:row>107</xdr:row>
      <xdr:rowOff>43814</xdr:rowOff>
    </xdr:to>
    <xdr:cxnSp macro="">
      <xdr:nvCxnSpPr>
        <xdr:cNvPr id="942" name="直線コネクタ 941">
          <a:extLst>
            <a:ext uri="{FF2B5EF4-FFF2-40B4-BE49-F238E27FC236}">
              <a16:creationId xmlns:a16="http://schemas.microsoft.com/office/drawing/2014/main" id="{00000000-0008-0000-0E00-0000AE030000}"/>
            </a:ext>
          </a:extLst>
        </xdr:cNvPr>
        <xdr:cNvCxnSpPr/>
      </xdr:nvCxnSpPr>
      <xdr:spPr>
        <a:xfrm flipV="1">
          <a:off x="20434300" y="1838515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170180</xdr:rowOff>
    </xdr:from>
    <xdr:to>
      <xdr:col>102</xdr:col>
      <xdr:colOff>165100</xdr:colOff>
      <xdr:row>107</xdr:row>
      <xdr:rowOff>100330</xdr:rowOff>
    </xdr:to>
    <xdr:sp macro="" textlink="">
      <xdr:nvSpPr>
        <xdr:cNvPr id="943" name="楕円 942">
          <a:extLst>
            <a:ext uri="{FF2B5EF4-FFF2-40B4-BE49-F238E27FC236}">
              <a16:creationId xmlns:a16="http://schemas.microsoft.com/office/drawing/2014/main" id="{00000000-0008-0000-0E00-0000AF030000}"/>
            </a:ext>
          </a:extLst>
        </xdr:cNvPr>
        <xdr:cNvSpPr/>
      </xdr:nvSpPr>
      <xdr:spPr>
        <a:xfrm>
          <a:off x="194945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43814</xdr:rowOff>
    </xdr:from>
    <xdr:to>
      <xdr:col>107</xdr:col>
      <xdr:colOff>50800</xdr:colOff>
      <xdr:row>107</xdr:row>
      <xdr:rowOff>49530</xdr:rowOff>
    </xdr:to>
    <xdr:cxnSp macro="">
      <xdr:nvCxnSpPr>
        <xdr:cNvPr id="944" name="直線コネクタ 943">
          <a:extLst>
            <a:ext uri="{FF2B5EF4-FFF2-40B4-BE49-F238E27FC236}">
              <a16:creationId xmlns:a16="http://schemas.microsoft.com/office/drawing/2014/main" id="{00000000-0008-0000-0E00-0000B0030000}"/>
            </a:ext>
          </a:extLst>
        </xdr:cNvPr>
        <xdr:cNvCxnSpPr/>
      </xdr:nvCxnSpPr>
      <xdr:spPr>
        <a:xfrm flipV="1">
          <a:off x="19545300" y="1838896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2539</xdr:rowOff>
    </xdr:from>
    <xdr:to>
      <xdr:col>98</xdr:col>
      <xdr:colOff>38100</xdr:colOff>
      <xdr:row>107</xdr:row>
      <xdr:rowOff>104139</xdr:rowOff>
    </xdr:to>
    <xdr:sp macro="" textlink="">
      <xdr:nvSpPr>
        <xdr:cNvPr id="945" name="楕円 944">
          <a:extLst>
            <a:ext uri="{FF2B5EF4-FFF2-40B4-BE49-F238E27FC236}">
              <a16:creationId xmlns:a16="http://schemas.microsoft.com/office/drawing/2014/main" id="{00000000-0008-0000-0E00-0000B1030000}"/>
            </a:ext>
          </a:extLst>
        </xdr:cNvPr>
        <xdr:cNvSpPr/>
      </xdr:nvSpPr>
      <xdr:spPr>
        <a:xfrm>
          <a:off x="18605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49530</xdr:rowOff>
    </xdr:from>
    <xdr:to>
      <xdr:col>102</xdr:col>
      <xdr:colOff>114300</xdr:colOff>
      <xdr:row>107</xdr:row>
      <xdr:rowOff>53339</xdr:rowOff>
    </xdr:to>
    <xdr:cxnSp macro="">
      <xdr:nvCxnSpPr>
        <xdr:cNvPr id="946" name="直線コネクタ 945">
          <a:extLst>
            <a:ext uri="{FF2B5EF4-FFF2-40B4-BE49-F238E27FC236}">
              <a16:creationId xmlns:a16="http://schemas.microsoft.com/office/drawing/2014/main" id="{00000000-0008-0000-0E00-0000B2030000}"/>
            </a:ext>
          </a:extLst>
        </xdr:cNvPr>
        <xdr:cNvCxnSpPr/>
      </xdr:nvCxnSpPr>
      <xdr:spPr>
        <a:xfrm flipV="1">
          <a:off x="18656300" y="183946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149241</xdr:rowOff>
    </xdr:from>
    <xdr:ext cx="469744" cy="259045"/>
    <xdr:sp macro="" textlink="">
      <xdr:nvSpPr>
        <xdr:cNvPr id="947" name="n_1aveValue【公民館】&#10;一人当たり面積">
          <a:extLst>
            <a:ext uri="{FF2B5EF4-FFF2-40B4-BE49-F238E27FC236}">
              <a16:creationId xmlns:a16="http://schemas.microsoft.com/office/drawing/2014/main" id="{00000000-0008-0000-0E00-0000B3030000}"/>
            </a:ext>
          </a:extLst>
        </xdr:cNvPr>
        <xdr:cNvSpPr txBox="1"/>
      </xdr:nvSpPr>
      <xdr:spPr>
        <a:xfrm>
          <a:off x="21075727" y="1798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158766</xdr:rowOff>
    </xdr:from>
    <xdr:ext cx="469744" cy="259045"/>
    <xdr:sp macro="" textlink="">
      <xdr:nvSpPr>
        <xdr:cNvPr id="948" name="n_2aveValue【公民館】&#10;一人当たり面積">
          <a:extLst>
            <a:ext uri="{FF2B5EF4-FFF2-40B4-BE49-F238E27FC236}">
              <a16:creationId xmlns:a16="http://schemas.microsoft.com/office/drawing/2014/main" id="{00000000-0008-0000-0E00-0000B4030000}"/>
            </a:ext>
          </a:extLst>
        </xdr:cNvPr>
        <xdr:cNvSpPr txBox="1"/>
      </xdr:nvSpPr>
      <xdr:spPr>
        <a:xfrm>
          <a:off x="20199427" y="179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160672</xdr:rowOff>
    </xdr:from>
    <xdr:ext cx="469744" cy="259045"/>
    <xdr:sp macro="" textlink="">
      <xdr:nvSpPr>
        <xdr:cNvPr id="949" name="n_3aveValue【公民館】&#10;一人当たり面積">
          <a:extLst>
            <a:ext uri="{FF2B5EF4-FFF2-40B4-BE49-F238E27FC236}">
              <a16:creationId xmlns:a16="http://schemas.microsoft.com/office/drawing/2014/main" id="{00000000-0008-0000-0E00-0000B5030000}"/>
            </a:ext>
          </a:extLst>
        </xdr:cNvPr>
        <xdr:cNvSpPr txBox="1"/>
      </xdr:nvSpPr>
      <xdr:spPr>
        <a:xfrm>
          <a:off x="19310427" y="1799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170197</xdr:rowOff>
    </xdr:from>
    <xdr:ext cx="469744" cy="259045"/>
    <xdr:sp macro="" textlink="">
      <xdr:nvSpPr>
        <xdr:cNvPr id="950" name="n_4aveValue【公民館】&#10;一人当たり面積">
          <a:extLst>
            <a:ext uri="{FF2B5EF4-FFF2-40B4-BE49-F238E27FC236}">
              <a16:creationId xmlns:a16="http://schemas.microsoft.com/office/drawing/2014/main" id="{00000000-0008-0000-0E00-0000B6030000}"/>
            </a:ext>
          </a:extLst>
        </xdr:cNvPr>
        <xdr:cNvSpPr txBox="1"/>
      </xdr:nvSpPr>
      <xdr:spPr>
        <a:xfrm>
          <a:off x="18421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81932</xdr:rowOff>
    </xdr:from>
    <xdr:ext cx="469744" cy="259045"/>
    <xdr:sp macro="" textlink="">
      <xdr:nvSpPr>
        <xdr:cNvPr id="951" name="n_1mainValue【公民館】&#10;一人当たり面積">
          <a:extLst>
            <a:ext uri="{FF2B5EF4-FFF2-40B4-BE49-F238E27FC236}">
              <a16:creationId xmlns:a16="http://schemas.microsoft.com/office/drawing/2014/main" id="{00000000-0008-0000-0E00-0000B7030000}"/>
            </a:ext>
          </a:extLst>
        </xdr:cNvPr>
        <xdr:cNvSpPr txBox="1"/>
      </xdr:nvSpPr>
      <xdr:spPr>
        <a:xfrm>
          <a:off x="21075727" y="1842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85741</xdr:rowOff>
    </xdr:from>
    <xdr:ext cx="469744" cy="259045"/>
    <xdr:sp macro="" textlink="">
      <xdr:nvSpPr>
        <xdr:cNvPr id="952" name="n_2mainValue【公民館】&#10;一人当たり面積">
          <a:extLst>
            <a:ext uri="{FF2B5EF4-FFF2-40B4-BE49-F238E27FC236}">
              <a16:creationId xmlns:a16="http://schemas.microsoft.com/office/drawing/2014/main" id="{00000000-0008-0000-0E00-0000B8030000}"/>
            </a:ext>
          </a:extLst>
        </xdr:cNvPr>
        <xdr:cNvSpPr txBox="1"/>
      </xdr:nvSpPr>
      <xdr:spPr>
        <a:xfrm>
          <a:off x="20199427" y="1843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91457</xdr:rowOff>
    </xdr:from>
    <xdr:ext cx="469744" cy="259045"/>
    <xdr:sp macro="" textlink="">
      <xdr:nvSpPr>
        <xdr:cNvPr id="953" name="n_3mainValue【公民館】&#10;一人当たり面積">
          <a:extLst>
            <a:ext uri="{FF2B5EF4-FFF2-40B4-BE49-F238E27FC236}">
              <a16:creationId xmlns:a16="http://schemas.microsoft.com/office/drawing/2014/main" id="{00000000-0008-0000-0E00-0000B9030000}"/>
            </a:ext>
          </a:extLst>
        </xdr:cNvPr>
        <xdr:cNvSpPr txBox="1"/>
      </xdr:nvSpPr>
      <xdr:spPr>
        <a:xfrm>
          <a:off x="19310427"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95266</xdr:rowOff>
    </xdr:from>
    <xdr:ext cx="469744" cy="259045"/>
    <xdr:sp macro="" textlink="">
      <xdr:nvSpPr>
        <xdr:cNvPr id="954" name="n_4mainValue【公民館】&#10;一人当たり面積">
          <a:extLst>
            <a:ext uri="{FF2B5EF4-FFF2-40B4-BE49-F238E27FC236}">
              <a16:creationId xmlns:a16="http://schemas.microsoft.com/office/drawing/2014/main" id="{00000000-0008-0000-0E00-0000BA030000}"/>
            </a:ext>
          </a:extLst>
        </xdr:cNvPr>
        <xdr:cNvSpPr txBox="1"/>
      </xdr:nvSpPr>
      <xdr:spPr>
        <a:xfrm>
          <a:off x="184214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5" name="正方形/長方形 954">
          <a:extLst>
            <a:ext uri="{FF2B5EF4-FFF2-40B4-BE49-F238E27FC236}">
              <a16:creationId xmlns:a16="http://schemas.microsoft.com/office/drawing/2014/main" id="{00000000-0008-0000-0E00-0000BB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6" name="正方形/長方形 955">
          <a:extLst>
            <a:ext uri="{FF2B5EF4-FFF2-40B4-BE49-F238E27FC236}">
              <a16:creationId xmlns:a16="http://schemas.microsoft.com/office/drawing/2014/main" id="{00000000-0008-0000-0E00-0000BC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7" name="テキスト ボックス 956">
          <a:extLst>
            <a:ext uri="{FF2B5EF4-FFF2-40B4-BE49-F238E27FC236}">
              <a16:creationId xmlns:a16="http://schemas.microsoft.com/office/drawing/2014/main" id="{00000000-0008-0000-0E00-0000BD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類似団体内平均値</a:t>
          </a:r>
          <a:r>
            <a:rPr lang="ja-JP" altLang="en-US" sz="1100" b="0" i="0" u="none" strike="noStrike" baseline="0">
              <a:solidFill>
                <a:schemeClr val="dk1"/>
              </a:solidFill>
              <a:latin typeface="+mn-lt"/>
              <a:ea typeface="+mn-ea"/>
              <a:cs typeface="+mn-cs"/>
            </a:rPr>
            <a:t>と比較して有形固定資産減価償却率が高くなっている施設は、学校施設、港湾・漁港及び公民館である。学校施設については、過去に耐震化工事、大規模改造工事を実施しており、適切な維持管理に努めているが、少子化を見据えて集約化を進め、総量を縮減せざるを得ない。港湾・漁港については、各個別施設計画に基づき、長寿命化対策を講じている。公民館については、老朽化施設が増えてきており、今後、建替え、他の施設への機能移転を進める予定である。</a:t>
          </a:r>
        </a:p>
        <a:p>
          <a:r>
            <a:rPr lang="ja-JP" altLang="en-US" sz="1100" b="0" i="0" u="none" strike="noStrike" baseline="0">
              <a:solidFill>
                <a:schemeClr val="dk1"/>
              </a:solidFill>
              <a:latin typeface="+mn-lt"/>
              <a:ea typeface="+mn-ea"/>
              <a:cs typeface="+mn-cs"/>
            </a:rPr>
            <a:t>　一人当たり面積等において、</a:t>
          </a:r>
          <a:r>
            <a:rPr kumimoji="1" lang="ja-JP" altLang="ja-JP" sz="1100">
              <a:solidFill>
                <a:schemeClr val="dk1"/>
              </a:solidFill>
              <a:effectLst/>
              <a:latin typeface="+mn-lt"/>
              <a:ea typeface="+mn-ea"/>
              <a:cs typeface="+mn-cs"/>
            </a:rPr>
            <a:t>類似団体内平均値</a:t>
          </a:r>
          <a:r>
            <a:rPr lang="ja-JP" altLang="en-US" sz="1100" b="0" i="0" u="none" strike="noStrike" baseline="0">
              <a:solidFill>
                <a:schemeClr val="dk1"/>
              </a:solidFill>
              <a:latin typeface="+mn-lt"/>
              <a:ea typeface="+mn-ea"/>
              <a:cs typeface="+mn-cs"/>
            </a:rPr>
            <a:t>を超えている橋りょう・トンネルは、早急な総量縮小は難しいため、まずは個別施設計画に基づき、長寿命化対策を講じていく。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兵庫県洲本市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42,781
42,428
182.38
36,387,919
36,203,880
102,586
12,905,817
29,574,228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62.8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141350</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115207</xdr:rowOff>
    </xdr:from>
    <xdr:to>
      <xdr:col>15</xdr:col>
      <xdr:colOff>101600</xdr:colOff>
      <xdr:row>37</xdr:row>
      <xdr:rowOff>45357</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133169</xdr:rowOff>
    </xdr:from>
    <xdr:to>
      <xdr:col>24</xdr:col>
      <xdr:colOff>114300</xdr:colOff>
      <xdr:row>37</xdr:row>
      <xdr:rowOff>63319</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30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111596</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283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107043</xdr:rowOff>
    </xdr:from>
    <xdr:to>
      <xdr:col>20</xdr:col>
      <xdr:colOff>38100</xdr:colOff>
      <xdr:row>37</xdr:row>
      <xdr:rowOff>37193</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157843</xdr:rowOff>
    </xdr:from>
    <xdr:to>
      <xdr:col>24</xdr:col>
      <xdr:colOff>63500</xdr:colOff>
      <xdr:row>37</xdr:row>
      <xdr:rowOff>12519</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33004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74386</xdr:rowOff>
    </xdr:from>
    <xdr:to>
      <xdr:col>15</xdr:col>
      <xdr:colOff>101600</xdr:colOff>
      <xdr:row>37</xdr:row>
      <xdr:rowOff>4536</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24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125186</xdr:rowOff>
    </xdr:from>
    <xdr:to>
      <xdr:col>19</xdr:col>
      <xdr:colOff>177800</xdr:colOff>
      <xdr:row>36</xdr:row>
      <xdr:rowOff>157843</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2973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41728</xdr:rowOff>
    </xdr:from>
    <xdr:to>
      <xdr:col>10</xdr:col>
      <xdr:colOff>165100</xdr:colOff>
      <xdr:row>36</xdr:row>
      <xdr:rowOff>143328</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21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92528</xdr:rowOff>
    </xdr:from>
    <xdr:to>
      <xdr:col>15</xdr:col>
      <xdr:colOff>50800</xdr:colOff>
      <xdr:row>36</xdr:row>
      <xdr:rowOff>125186</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2647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107043</xdr:rowOff>
    </xdr:from>
    <xdr:to>
      <xdr:col>6</xdr:col>
      <xdr:colOff>38100</xdr:colOff>
      <xdr:row>37</xdr:row>
      <xdr:rowOff>37193</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92528</xdr:rowOff>
    </xdr:from>
    <xdr:to>
      <xdr:col>10</xdr:col>
      <xdr:colOff>114300</xdr:colOff>
      <xdr:row>36</xdr:row>
      <xdr:rowOff>157843</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flipV="1">
          <a:off x="1130300" y="62647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44649</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36484</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36484</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53720</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21063</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159855</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598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28320</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37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10476865" y="589407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10515600" y="56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49547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10515600" y="690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9588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86360</xdr:rowOff>
    </xdr:from>
    <xdr:to>
      <xdr:col>46</xdr:col>
      <xdr:colOff>38100</xdr:colOff>
      <xdr:row>41</xdr:row>
      <xdr:rowOff>16510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8699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921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10426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105427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10515600"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86360</xdr:rowOff>
    </xdr:from>
    <xdr:to>
      <xdr:col>50</xdr:col>
      <xdr:colOff>165100</xdr:colOff>
      <xdr:row>40</xdr:row>
      <xdr:rowOff>16510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95885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133350</xdr:rowOff>
    </xdr:from>
    <xdr:to>
      <xdr:col>55</xdr:col>
      <xdr:colOff>0</xdr:colOff>
      <xdr:row>39</xdr:row>
      <xdr:rowOff>137160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flipV="1">
          <a:off x="9639300" y="68199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93980</xdr:rowOff>
    </xdr:from>
    <xdr:to>
      <xdr:col>46</xdr:col>
      <xdr:colOff>38100</xdr:colOff>
      <xdr:row>40</xdr:row>
      <xdr:rowOff>24130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8699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137160</xdr:rowOff>
    </xdr:from>
    <xdr:to>
      <xdr:col>50</xdr:col>
      <xdr:colOff>114300</xdr:colOff>
      <xdr:row>39</xdr:row>
      <xdr:rowOff>144780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8750300" y="68237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101600</xdr:rowOff>
    </xdr:from>
    <xdr:to>
      <xdr:col>41</xdr:col>
      <xdr:colOff>101600</xdr:colOff>
      <xdr:row>40</xdr:row>
      <xdr:rowOff>31750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78105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144780</xdr:rowOff>
    </xdr:from>
    <xdr:to>
      <xdr:col>45</xdr:col>
      <xdr:colOff>177800</xdr:colOff>
      <xdr:row>39</xdr:row>
      <xdr:rowOff>152400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7861300" y="68313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105410</xdr:rowOff>
    </xdr:from>
    <xdr:to>
      <xdr:col>36</xdr:col>
      <xdr:colOff>165100</xdr:colOff>
      <xdr:row>40</xdr:row>
      <xdr:rowOff>35560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921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152400</xdr:rowOff>
    </xdr:from>
    <xdr:to>
      <xdr:col>41</xdr:col>
      <xdr:colOff>50800</xdr:colOff>
      <xdr:row>39</xdr:row>
      <xdr:rowOff>156210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flipV="1">
          <a:off x="6972300" y="68389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17</xdr:rowOff>
    </xdr:from>
    <xdr:ext cx="469744" cy="259045"/>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93917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7637</xdr:rowOff>
    </xdr:from>
    <xdr:ext cx="469744" cy="259045"/>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8515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22877</xdr:rowOff>
    </xdr:from>
    <xdr:ext cx="469744" cy="259045"/>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7626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26687</xdr:rowOff>
    </xdr:from>
    <xdr:ext cx="469744" cy="259045"/>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67374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33037</xdr:rowOff>
    </xdr:from>
    <xdr:ext cx="469744" cy="259045"/>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9391727" y="654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40657</xdr:rowOff>
    </xdr:from>
    <xdr:ext cx="469744" cy="259045"/>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8515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48277</xdr:rowOff>
    </xdr:from>
    <xdr:ext cx="469744" cy="259045"/>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7626427" y="656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52087</xdr:rowOff>
    </xdr:from>
    <xdr:ext cx="469744" cy="259045"/>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6737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00000000-0008-0000-0F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a:extLst>
            <a:ext uri="{FF2B5EF4-FFF2-40B4-BE49-F238E27FC236}">
              <a16:creationId xmlns:a16="http://schemas.microsoft.com/office/drawing/2014/main" id="{00000000-0008-0000-0F00-0000AE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00000000-0008-0000-0F00-0000B0000000}"/>
            </a:ext>
          </a:extLst>
        </xdr:cNvPr>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161942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00000000-0008-0000-0F00-0000B2000000}"/>
            </a:ext>
          </a:extLst>
        </xdr:cNvPr>
        <xdr:cNvSpPr txBox="1"/>
      </xdr:nvSpPr>
      <xdr:spPr>
        <a:xfrm>
          <a:off x="4673600" y="10277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67310</xdr:rowOff>
    </xdr:from>
    <xdr:to>
      <xdr:col>24</xdr:col>
      <xdr:colOff>114300</xdr:colOff>
      <xdr:row>57</xdr:row>
      <xdr:rowOff>168910</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4584700" y="983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90187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00000000-0008-0000-0F00-0000BE000000}"/>
            </a:ext>
          </a:extLst>
        </xdr:cNvPr>
        <xdr:cNvSpPr txBox="1"/>
      </xdr:nvSpPr>
      <xdr:spPr>
        <a:xfrm>
          <a:off x="4673600"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25400</xdr:rowOff>
    </xdr:from>
    <xdr:to>
      <xdr:col>20</xdr:col>
      <xdr:colOff>38100</xdr:colOff>
      <xdr:row>57</xdr:row>
      <xdr:rowOff>127000</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3746500" y="97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76200</xdr:rowOff>
    </xdr:from>
    <xdr:to>
      <xdr:col>24</xdr:col>
      <xdr:colOff>63500</xdr:colOff>
      <xdr:row>57</xdr:row>
      <xdr:rowOff>118110</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3797300" y="984885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156845</xdr:rowOff>
    </xdr:from>
    <xdr:to>
      <xdr:col>15</xdr:col>
      <xdr:colOff>101600</xdr:colOff>
      <xdr:row>57</xdr:row>
      <xdr:rowOff>86995</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2857500" y="975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36195</xdr:rowOff>
    </xdr:from>
    <xdr:to>
      <xdr:col>19</xdr:col>
      <xdr:colOff>177800</xdr:colOff>
      <xdr:row>57</xdr:row>
      <xdr:rowOff>76200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2908300" y="98088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114935</xdr:rowOff>
    </xdr:from>
    <xdr:to>
      <xdr:col>10</xdr:col>
      <xdr:colOff>165100</xdr:colOff>
      <xdr:row>57</xdr:row>
      <xdr:rowOff>45085</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968500" y="971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165735</xdr:rowOff>
    </xdr:from>
    <xdr:to>
      <xdr:col>15</xdr:col>
      <xdr:colOff>50800</xdr:colOff>
      <xdr:row>57</xdr:row>
      <xdr:rowOff>36195</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2019300" y="976693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25400</xdr:rowOff>
    </xdr:from>
    <xdr:to>
      <xdr:col>6</xdr:col>
      <xdr:colOff>38100</xdr:colOff>
      <xdr:row>57</xdr:row>
      <xdr:rowOff>127000</xdr:rowOff>
    </xdr:to>
    <xdr:sp macro="" textlink="">
      <xdr:nvSpPr>
        <xdr:cNvPr id="197" name="楕円 196">
          <a:extLst>
            <a:ext uri="{FF2B5EF4-FFF2-40B4-BE49-F238E27FC236}">
              <a16:creationId xmlns:a16="http://schemas.microsoft.com/office/drawing/2014/main" id="{00000000-0008-0000-0F00-0000C5000000}"/>
            </a:ext>
          </a:extLst>
        </xdr:cNvPr>
        <xdr:cNvSpPr/>
      </xdr:nvSpPr>
      <xdr:spPr>
        <a:xfrm>
          <a:off x="1079500" y="97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165735</xdr:rowOff>
    </xdr:from>
    <xdr:to>
      <xdr:col>10</xdr:col>
      <xdr:colOff>114300</xdr:colOff>
      <xdr:row>57</xdr:row>
      <xdr:rowOff>76200</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flipV="1">
          <a:off x="1130300" y="9766935"/>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199" name="n_1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200" name="n_2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59072</xdr:rowOff>
    </xdr:from>
    <xdr:ext cx="405111" cy="259045"/>
    <xdr:sp macro="" textlink="">
      <xdr:nvSpPr>
        <xdr:cNvPr id="201" name="n_3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18167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43832</xdr:rowOff>
    </xdr:from>
    <xdr:ext cx="405111" cy="259045"/>
    <xdr:sp macro="" textlink="">
      <xdr:nvSpPr>
        <xdr:cNvPr id="202" name="n_4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927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143527</xdr:rowOff>
    </xdr:from>
    <xdr:ext cx="405111" cy="259045"/>
    <xdr:sp macro="" textlink="">
      <xdr:nvSpPr>
        <xdr:cNvPr id="203" name="n_1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3582044" y="957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103522</xdr:rowOff>
    </xdr:from>
    <xdr:ext cx="405111" cy="259045"/>
    <xdr:sp macro="" textlink="">
      <xdr:nvSpPr>
        <xdr:cNvPr id="204" name="n_2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2705744" y="953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61612</xdr:rowOff>
    </xdr:from>
    <xdr:ext cx="405111" cy="259045"/>
    <xdr:sp macro="" textlink="">
      <xdr:nvSpPr>
        <xdr:cNvPr id="205" name="n_3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1816744" y="949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143527</xdr:rowOff>
    </xdr:from>
    <xdr:ext cx="405111" cy="259045"/>
    <xdr:sp macro="" textlink="">
      <xdr:nvSpPr>
        <xdr:cNvPr id="206" name="n_4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927744" y="957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00000000-0008-0000-0F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1" name="【体育館・プール】&#10;一人当たり面積最小値テキスト">
          <a:extLst>
            <a:ext uri="{FF2B5EF4-FFF2-40B4-BE49-F238E27FC236}">
              <a16:creationId xmlns:a16="http://schemas.microsoft.com/office/drawing/2014/main" id="{00000000-0008-0000-0F00-0000E7000000}"/>
            </a:ext>
          </a:extLst>
        </xdr:cNvPr>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233" name="【体育館・プール】&#10;一人当たり面積最大値テキスト">
          <a:extLst>
            <a:ext uri="{FF2B5EF4-FFF2-40B4-BE49-F238E27FC236}">
              <a16:creationId xmlns:a16="http://schemas.microsoft.com/office/drawing/2014/main" id="{00000000-0008-0000-0F00-0000E9000000}"/>
            </a:ext>
          </a:extLst>
        </xdr:cNvPr>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28211</xdr:rowOff>
    </xdr:from>
    <xdr:ext cx="469744" cy="259045"/>
    <xdr:sp macro="" textlink="">
      <xdr:nvSpPr>
        <xdr:cNvPr id="235" name="【体育館・プール】&#10;一人当たり面積平均値テキスト">
          <a:extLst>
            <a:ext uri="{FF2B5EF4-FFF2-40B4-BE49-F238E27FC236}">
              <a16:creationId xmlns:a16="http://schemas.microsoft.com/office/drawing/2014/main" id="{00000000-0008-0000-0F00-0000EB000000}"/>
            </a:ext>
          </a:extLst>
        </xdr:cNvPr>
        <xdr:cNvSpPr txBox="1"/>
      </xdr:nvSpPr>
      <xdr:spPr>
        <a:xfrm>
          <a:off x="10515600" y="10829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9588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8699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6921500" y="1087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153035</xdr:rowOff>
    </xdr:from>
    <xdr:to>
      <xdr:col>55</xdr:col>
      <xdr:colOff>50800</xdr:colOff>
      <xdr:row>63</xdr:row>
      <xdr:rowOff>83185</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10426700" y="1078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4462</xdr:rowOff>
    </xdr:from>
    <xdr:ext cx="469744" cy="259045"/>
    <xdr:sp macro="" textlink="">
      <xdr:nvSpPr>
        <xdr:cNvPr id="247" name="【体育館・プール】&#10;一人当たり面積該当値テキスト">
          <a:extLst>
            <a:ext uri="{FF2B5EF4-FFF2-40B4-BE49-F238E27FC236}">
              <a16:creationId xmlns:a16="http://schemas.microsoft.com/office/drawing/2014/main" id="{00000000-0008-0000-0F00-0000F7000000}"/>
            </a:ext>
          </a:extLst>
        </xdr:cNvPr>
        <xdr:cNvSpPr txBox="1"/>
      </xdr:nvSpPr>
      <xdr:spPr>
        <a:xfrm>
          <a:off x="10515600" y="10634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155702</xdr:rowOff>
    </xdr:from>
    <xdr:to>
      <xdr:col>50</xdr:col>
      <xdr:colOff>165100</xdr:colOff>
      <xdr:row>63</xdr:row>
      <xdr:rowOff>85852</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9588500" y="1078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32385</xdr:rowOff>
    </xdr:from>
    <xdr:to>
      <xdr:col>55</xdr:col>
      <xdr:colOff>0</xdr:colOff>
      <xdr:row>63</xdr:row>
      <xdr:rowOff>35052</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flipV="1">
          <a:off x="9639300" y="10833735"/>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159131</xdr:rowOff>
    </xdr:from>
    <xdr:to>
      <xdr:col>46</xdr:col>
      <xdr:colOff>38100</xdr:colOff>
      <xdr:row>63</xdr:row>
      <xdr:rowOff>89281</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8699500" y="1078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35052</xdr:rowOff>
    </xdr:from>
    <xdr:to>
      <xdr:col>50</xdr:col>
      <xdr:colOff>114300</xdr:colOff>
      <xdr:row>63</xdr:row>
      <xdr:rowOff>38481</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8750300" y="10836402"/>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162560</xdr:rowOff>
    </xdr:from>
    <xdr:to>
      <xdr:col>41</xdr:col>
      <xdr:colOff>101600</xdr:colOff>
      <xdr:row>63</xdr:row>
      <xdr:rowOff>92710</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7810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38481</xdr:rowOff>
    </xdr:from>
    <xdr:to>
      <xdr:col>45</xdr:col>
      <xdr:colOff>177800</xdr:colOff>
      <xdr:row>63</xdr:row>
      <xdr:rowOff>41910</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7861300" y="10839831"/>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165227</xdr:rowOff>
    </xdr:from>
    <xdr:to>
      <xdr:col>36</xdr:col>
      <xdr:colOff>165100</xdr:colOff>
      <xdr:row>63</xdr:row>
      <xdr:rowOff>95377</xdr:rowOff>
    </xdr:to>
    <xdr:sp macro="" textlink="">
      <xdr:nvSpPr>
        <xdr:cNvPr id="254" name="楕円 253">
          <a:extLst>
            <a:ext uri="{FF2B5EF4-FFF2-40B4-BE49-F238E27FC236}">
              <a16:creationId xmlns:a16="http://schemas.microsoft.com/office/drawing/2014/main" id="{00000000-0008-0000-0F00-0000FE000000}"/>
            </a:ext>
          </a:extLst>
        </xdr:cNvPr>
        <xdr:cNvSpPr/>
      </xdr:nvSpPr>
      <xdr:spPr>
        <a:xfrm>
          <a:off x="6921500" y="1079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41910</xdr:rowOff>
    </xdr:from>
    <xdr:to>
      <xdr:col>41</xdr:col>
      <xdr:colOff>50800</xdr:colOff>
      <xdr:row>63</xdr:row>
      <xdr:rowOff>44577</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flipV="1">
          <a:off x="6972300" y="10843260"/>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157751</xdr:rowOff>
    </xdr:from>
    <xdr:ext cx="469744" cy="259045"/>
    <xdr:sp macro="" textlink="">
      <xdr:nvSpPr>
        <xdr:cNvPr id="256" name="n_1aveValue【体育館・プール】&#10;一人当たり面積">
          <a:extLst>
            <a:ext uri="{FF2B5EF4-FFF2-40B4-BE49-F238E27FC236}">
              <a16:creationId xmlns:a16="http://schemas.microsoft.com/office/drawing/2014/main" id="{00000000-0008-0000-0F00-000000010000}"/>
            </a:ext>
          </a:extLst>
        </xdr:cNvPr>
        <xdr:cNvSpPr txBox="1"/>
      </xdr:nvSpPr>
      <xdr:spPr>
        <a:xfrm>
          <a:off x="9391727" y="1095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161561</xdr:rowOff>
    </xdr:from>
    <xdr:ext cx="469744" cy="259045"/>
    <xdr:sp macro="" textlink="">
      <xdr:nvSpPr>
        <xdr:cNvPr id="257" name="n_2aveValue【体育館・プール】&#10;一人当たり面積">
          <a:extLst>
            <a:ext uri="{FF2B5EF4-FFF2-40B4-BE49-F238E27FC236}">
              <a16:creationId xmlns:a16="http://schemas.microsoft.com/office/drawing/2014/main" id="{00000000-0008-0000-0F00-000001010000}"/>
            </a:ext>
          </a:extLst>
        </xdr:cNvPr>
        <xdr:cNvSpPr txBox="1"/>
      </xdr:nvSpPr>
      <xdr:spPr>
        <a:xfrm>
          <a:off x="8515427"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165752</xdr:rowOff>
    </xdr:from>
    <xdr:ext cx="469744" cy="259045"/>
    <xdr:sp macro="" textlink="">
      <xdr:nvSpPr>
        <xdr:cNvPr id="258" name="n_3aveValue【体育館・プール】&#10;一人当たり面積">
          <a:extLst>
            <a:ext uri="{FF2B5EF4-FFF2-40B4-BE49-F238E27FC236}">
              <a16:creationId xmlns:a16="http://schemas.microsoft.com/office/drawing/2014/main" id="{00000000-0008-0000-0F00-000002010000}"/>
            </a:ext>
          </a:extLst>
        </xdr:cNvPr>
        <xdr:cNvSpPr txBox="1"/>
      </xdr:nvSpPr>
      <xdr:spPr>
        <a:xfrm>
          <a:off x="7626427"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165371</xdr:rowOff>
    </xdr:from>
    <xdr:ext cx="469744" cy="259045"/>
    <xdr:sp macro="" textlink="">
      <xdr:nvSpPr>
        <xdr:cNvPr id="259" name="n_4aveValue【体育館・プール】&#10;一人当たり面積">
          <a:extLst>
            <a:ext uri="{FF2B5EF4-FFF2-40B4-BE49-F238E27FC236}">
              <a16:creationId xmlns:a16="http://schemas.microsoft.com/office/drawing/2014/main" id="{00000000-0008-0000-0F00-000003010000}"/>
            </a:ext>
          </a:extLst>
        </xdr:cNvPr>
        <xdr:cNvSpPr txBox="1"/>
      </xdr:nvSpPr>
      <xdr:spPr>
        <a:xfrm>
          <a:off x="6737427" y="1096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102379</xdr:rowOff>
    </xdr:from>
    <xdr:ext cx="469744" cy="259045"/>
    <xdr:sp macro="" textlink="">
      <xdr:nvSpPr>
        <xdr:cNvPr id="260" name="n_1mainValue【体育館・プール】&#10;一人当たり面積">
          <a:extLst>
            <a:ext uri="{FF2B5EF4-FFF2-40B4-BE49-F238E27FC236}">
              <a16:creationId xmlns:a16="http://schemas.microsoft.com/office/drawing/2014/main" id="{00000000-0008-0000-0F00-000004010000}"/>
            </a:ext>
          </a:extLst>
        </xdr:cNvPr>
        <xdr:cNvSpPr txBox="1"/>
      </xdr:nvSpPr>
      <xdr:spPr>
        <a:xfrm>
          <a:off x="9391727" y="1056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105808</xdr:rowOff>
    </xdr:from>
    <xdr:ext cx="469744" cy="259045"/>
    <xdr:sp macro="" textlink="">
      <xdr:nvSpPr>
        <xdr:cNvPr id="261" name="n_2mainValue【体育館・プール】&#10;一人当たり面積">
          <a:extLst>
            <a:ext uri="{FF2B5EF4-FFF2-40B4-BE49-F238E27FC236}">
              <a16:creationId xmlns:a16="http://schemas.microsoft.com/office/drawing/2014/main" id="{00000000-0008-0000-0F00-000005010000}"/>
            </a:ext>
          </a:extLst>
        </xdr:cNvPr>
        <xdr:cNvSpPr txBox="1"/>
      </xdr:nvSpPr>
      <xdr:spPr>
        <a:xfrm>
          <a:off x="8515427" y="1056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109237</xdr:rowOff>
    </xdr:from>
    <xdr:ext cx="469744" cy="259045"/>
    <xdr:sp macro="" textlink="">
      <xdr:nvSpPr>
        <xdr:cNvPr id="262" name="n_3mainValue【体育館・プール】&#10;一人当たり面積">
          <a:extLst>
            <a:ext uri="{FF2B5EF4-FFF2-40B4-BE49-F238E27FC236}">
              <a16:creationId xmlns:a16="http://schemas.microsoft.com/office/drawing/2014/main" id="{00000000-0008-0000-0F00-000006010000}"/>
            </a:ext>
          </a:extLst>
        </xdr:cNvPr>
        <xdr:cNvSpPr txBox="1"/>
      </xdr:nvSpPr>
      <xdr:spPr>
        <a:xfrm>
          <a:off x="7626427"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111904</xdr:rowOff>
    </xdr:from>
    <xdr:ext cx="469744" cy="259045"/>
    <xdr:sp macro="" textlink="">
      <xdr:nvSpPr>
        <xdr:cNvPr id="263" name="n_4mainValue【体育館・プール】&#10;一人当たり面積">
          <a:extLst>
            <a:ext uri="{FF2B5EF4-FFF2-40B4-BE49-F238E27FC236}">
              <a16:creationId xmlns:a16="http://schemas.microsoft.com/office/drawing/2014/main" id="{00000000-0008-0000-0F00-000007010000}"/>
            </a:ext>
          </a:extLst>
        </xdr:cNvPr>
        <xdr:cNvSpPr txBox="1"/>
      </xdr:nvSpPr>
      <xdr:spPr>
        <a:xfrm>
          <a:off x="6737427" y="10570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00000000-0008-0000-0F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13607</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flipV="1">
          <a:off x="4634865" y="1338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福祉施設】&#10;有形固定資産減価償却率最小値テキスト">
          <a:extLst>
            <a:ext uri="{FF2B5EF4-FFF2-40B4-BE49-F238E27FC236}">
              <a16:creationId xmlns:a16="http://schemas.microsoft.com/office/drawing/2014/main" id="{00000000-0008-0000-0F00-000022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131734</xdr:rowOff>
    </xdr:from>
    <xdr:ext cx="340478" cy="259045"/>
    <xdr:sp macro="" textlink="">
      <xdr:nvSpPr>
        <xdr:cNvPr id="292" name="【福祉施設】&#10;有形固定資産減価償却率最大値テキスト">
          <a:extLst>
            <a:ext uri="{FF2B5EF4-FFF2-40B4-BE49-F238E27FC236}">
              <a16:creationId xmlns:a16="http://schemas.microsoft.com/office/drawing/2014/main" id="{00000000-0008-0000-0F00-000024010000}"/>
            </a:ext>
          </a:extLst>
        </xdr:cNvPr>
        <xdr:cNvSpPr txBox="1"/>
      </xdr:nvSpPr>
      <xdr:spPr>
        <a:xfrm>
          <a:off x="4673600" y="1316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13607</xdr:rowOff>
    </xdr:from>
    <xdr:to>
      <xdr:col>24</xdr:col>
      <xdr:colOff>152400</xdr:colOff>
      <xdr:row>78</xdr:row>
      <xdr:rowOff>13607</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4546600" y="1338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39206</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00000000-0008-0000-0F00-000026010000}"/>
            </a:ext>
          </a:extLst>
        </xdr:cNvPr>
        <xdr:cNvSpPr txBox="1"/>
      </xdr:nvSpPr>
      <xdr:spPr>
        <a:xfrm>
          <a:off x="4673600" y="1409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4584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108131</xdr:rowOff>
    </xdr:from>
    <xdr:to>
      <xdr:col>20</xdr:col>
      <xdr:colOff>38100</xdr:colOff>
      <xdr:row>83</xdr:row>
      <xdr:rowOff>38281</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3746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82006</xdr:rowOff>
    </xdr:from>
    <xdr:to>
      <xdr:col>15</xdr:col>
      <xdr:colOff>101600</xdr:colOff>
      <xdr:row>83</xdr:row>
      <xdr:rowOff>12156</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2857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60779</xdr:rowOff>
    </xdr:from>
    <xdr:to>
      <xdr:col>10</xdr:col>
      <xdr:colOff>165100</xdr:colOff>
      <xdr:row>82</xdr:row>
      <xdr:rowOff>162379</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1968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57513</xdr:rowOff>
    </xdr:from>
    <xdr:to>
      <xdr:col>6</xdr:col>
      <xdr:colOff>38100</xdr:colOff>
      <xdr:row>82</xdr:row>
      <xdr:rowOff>159113</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1079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103232</xdr:rowOff>
    </xdr:from>
    <xdr:to>
      <xdr:col>24</xdr:col>
      <xdr:colOff>114300</xdr:colOff>
      <xdr:row>80</xdr:row>
      <xdr:rowOff>33382</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4584700" y="1364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126109</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00000000-0008-0000-0F00-000032010000}"/>
            </a:ext>
          </a:extLst>
        </xdr:cNvPr>
        <xdr:cNvSpPr txBox="1"/>
      </xdr:nvSpPr>
      <xdr:spPr>
        <a:xfrm>
          <a:off x="4673600" y="1349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116295</xdr:rowOff>
    </xdr:from>
    <xdr:to>
      <xdr:col>20</xdr:col>
      <xdr:colOff>38100</xdr:colOff>
      <xdr:row>80</xdr:row>
      <xdr:rowOff>46445</xdr:rowOff>
    </xdr:to>
    <xdr:sp macro="" textlink="">
      <xdr:nvSpPr>
        <xdr:cNvPr id="307" name="楕円 306">
          <a:extLst>
            <a:ext uri="{FF2B5EF4-FFF2-40B4-BE49-F238E27FC236}">
              <a16:creationId xmlns:a16="http://schemas.microsoft.com/office/drawing/2014/main" id="{00000000-0008-0000-0F00-000033010000}"/>
            </a:ext>
          </a:extLst>
        </xdr:cNvPr>
        <xdr:cNvSpPr/>
      </xdr:nvSpPr>
      <xdr:spPr>
        <a:xfrm>
          <a:off x="3746500" y="136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154032</xdr:rowOff>
    </xdr:from>
    <xdr:to>
      <xdr:col>24</xdr:col>
      <xdr:colOff>63500</xdr:colOff>
      <xdr:row>79</xdr:row>
      <xdr:rowOff>167095</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flipV="1">
          <a:off x="3797300" y="13698582"/>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98334</xdr:rowOff>
    </xdr:from>
    <xdr:to>
      <xdr:col>15</xdr:col>
      <xdr:colOff>101600</xdr:colOff>
      <xdr:row>84</xdr:row>
      <xdr:rowOff>28484</xdr:rowOff>
    </xdr:to>
    <xdr:sp macro="" textlink="">
      <xdr:nvSpPr>
        <xdr:cNvPr id="309" name="楕円 308">
          <a:extLst>
            <a:ext uri="{FF2B5EF4-FFF2-40B4-BE49-F238E27FC236}">
              <a16:creationId xmlns:a16="http://schemas.microsoft.com/office/drawing/2014/main" id="{00000000-0008-0000-0F00-000035010000}"/>
            </a:ext>
          </a:extLst>
        </xdr:cNvPr>
        <xdr:cNvSpPr/>
      </xdr:nvSpPr>
      <xdr:spPr>
        <a:xfrm>
          <a:off x="2857500" y="1432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167095</xdr:rowOff>
    </xdr:from>
    <xdr:to>
      <xdr:col>19</xdr:col>
      <xdr:colOff>177800</xdr:colOff>
      <xdr:row>83</xdr:row>
      <xdr:rowOff>149134</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flipV="1">
          <a:off x="2908300" y="13711645"/>
          <a:ext cx="889000" cy="66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62412</xdr:rowOff>
    </xdr:from>
    <xdr:to>
      <xdr:col>10</xdr:col>
      <xdr:colOff>165100</xdr:colOff>
      <xdr:row>83</xdr:row>
      <xdr:rowOff>164012</xdr:rowOff>
    </xdr:to>
    <xdr:sp macro="" textlink="">
      <xdr:nvSpPr>
        <xdr:cNvPr id="311" name="楕円 310">
          <a:extLst>
            <a:ext uri="{FF2B5EF4-FFF2-40B4-BE49-F238E27FC236}">
              <a16:creationId xmlns:a16="http://schemas.microsoft.com/office/drawing/2014/main" id="{00000000-0008-0000-0F00-000037010000}"/>
            </a:ext>
          </a:extLst>
        </xdr:cNvPr>
        <xdr:cNvSpPr/>
      </xdr:nvSpPr>
      <xdr:spPr>
        <a:xfrm>
          <a:off x="1968500" y="1429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113212</xdr:rowOff>
    </xdr:from>
    <xdr:to>
      <xdr:col>15</xdr:col>
      <xdr:colOff>50800</xdr:colOff>
      <xdr:row>83</xdr:row>
      <xdr:rowOff>149134</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2019300" y="1434356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116295</xdr:rowOff>
    </xdr:from>
    <xdr:to>
      <xdr:col>6</xdr:col>
      <xdr:colOff>38100</xdr:colOff>
      <xdr:row>80</xdr:row>
      <xdr:rowOff>46445</xdr:rowOff>
    </xdr:to>
    <xdr:sp macro="" textlink="">
      <xdr:nvSpPr>
        <xdr:cNvPr id="313" name="楕円 312">
          <a:extLst>
            <a:ext uri="{FF2B5EF4-FFF2-40B4-BE49-F238E27FC236}">
              <a16:creationId xmlns:a16="http://schemas.microsoft.com/office/drawing/2014/main" id="{00000000-0008-0000-0F00-000039010000}"/>
            </a:ext>
          </a:extLst>
        </xdr:cNvPr>
        <xdr:cNvSpPr/>
      </xdr:nvSpPr>
      <xdr:spPr>
        <a:xfrm>
          <a:off x="1079500" y="136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167095</xdr:rowOff>
    </xdr:from>
    <xdr:to>
      <xdr:col>10</xdr:col>
      <xdr:colOff>114300</xdr:colOff>
      <xdr:row>83</xdr:row>
      <xdr:rowOff>113212</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1130300" y="13711645"/>
          <a:ext cx="889000" cy="63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29408</xdr:rowOff>
    </xdr:from>
    <xdr:ext cx="405111" cy="259045"/>
    <xdr:sp macro="" textlink="">
      <xdr:nvSpPr>
        <xdr:cNvPr id="315" name="n_1aveValue【福祉施設】&#10;有形固定資産減価償却率">
          <a:extLst>
            <a:ext uri="{FF2B5EF4-FFF2-40B4-BE49-F238E27FC236}">
              <a16:creationId xmlns:a16="http://schemas.microsoft.com/office/drawing/2014/main" id="{00000000-0008-0000-0F00-00003B010000}"/>
            </a:ext>
          </a:extLst>
        </xdr:cNvPr>
        <xdr:cNvSpPr txBox="1"/>
      </xdr:nvSpPr>
      <xdr:spPr>
        <a:xfrm>
          <a:off x="3582044"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28683</xdr:rowOff>
    </xdr:from>
    <xdr:ext cx="405111" cy="259045"/>
    <xdr:sp macro="" textlink="">
      <xdr:nvSpPr>
        <xdr:cNvPr id="316" name="n_2aveValue【福祉施設】&#10;有形固定資産減価償却率">
          <a:extLst>
            <a:ext uri="{FF2B5EF4-FFF2-40B4-BE49-F238E27FC236}">
              <a16:creationId xmlns:a16="http://schemas.microsoft.com/office/drawing/2014/main" id="{00000000-0008-0000-0F00-00003C010000}"/>
            </a:ext>
          </a:extLst>
        </xdr:cNvPr>
        <xdr:cNvSpPr txBox="1"/>
      </xdr:nvSpPr>
      <xdr:spPr>
        <a:xfrm>
          <a:off x="2705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7456</xdr:rowOff>
    </xdr:from>
    <xdr:ext cx="405111" cy="259045"/>
    <xdr:sp macro="" textlink="">
      <xdr:nvSpPr>
        <xdr:cNvPr id="317" name="n_3aveValue【福祉施設】&#10;有形固定資産減価償却率">
          <a:extLst>
            <a:ext uri="{FF2B5EF4-FFF2-40B4-BE49-F238E27FC236}">
              <a16:creationId xmlns:a16="http://schemas.microsoft.com/office/drawing/2014/main" id="{00000000-0008-0000-0F00-00003D010000}"/>
            </a:ext>
          </a:extLst>
        </xdr:cNvPr>
        <xdr:cNvSpPr txBox="1"/>
      </xdr:nvSpPr>
      <xdr:spPr>
        <a:xfrm>
          <a:off x="1816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150240</xdr:rowOff>
    </xdr:from>
    <xdr:ext cx="405111" cy="259045"/>
    <xdr:sp macro="" textlink="">
      <xdr:nvSpPr>
        <xdr:cNvPr id="318" name="n_4aveValue【福祉施設】&#10;有形固定資産減価償却率">
          <a:extLst>
            <a:ext uri="{FF2B5EF4-FFF2-40B4-BE49-F238E27FC236}">
              <a16:creationId xmlns:a16="http://schemas.microsoft.com/office/drawing/2014/main" id="{00000000-0008-0000-0F00-00003E010000}"/>
            </a:ext>
          </a:extLst>
        </xdr:cNvPr>
        <xdr:cNvSpPr txBox="1"/>
      </xdr:nvSpPr>
      <xdr:spPr>
        <a:xfrm>
          <a:off x="927744" y="1420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62972</xdr:rowOff>
    </xdr:from>
    <xdr:ext cx="405111" cy="259045"/>
    <xdr:sp macro="" textlink="">
      <xdr:nvSpPr>
        <xdr:cNvPr id="319" name="n_1mainValue【福祉施設】&#10;有形固定資産減価償却率">
          <a:extLst>
            <a:ext uri="{FF2B5EF4-FFF2-40B4-BE49-F238E27FC236}">
              <a16:creationId xmlns:a16="http://schemas.microsoft.com/office/drawing/2014/main" id="{00000000-0008-0000-0F00-00003F010000}"/>
            </a:ext>
          </a:extLst>
        </xdr:cNvPr>
        <xdr:cNvSpPr txBox="1"/>
      </xdr:nvSpPr>
      <xdr:spPr>
        <a:xfrm>
          <a:off x="3582044" y="134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19611</xdr:rowOff>
    </xdr:from>
    <xdr:ext cx="405111" cy="259045"/>
    <xdr:sp macro="" textlink="">
      <xdr:nvSpPr>
        <xdr:cNvPr id="320" name="n_2mainValue【福祉施設】&#10;有形固定資産減価償却率">
          <a:extLst>
            <a:ext uri="{FF2B5EF4-FFF2-40B4-BE49-F238E27FC236}">
              <a16:creationId xmlns:a16="http://schemas.microsoft.com/office/drawing/2014/main" id="{00000000-0008-0000-0F00-000040010000}"/>
            </a:ext>
          </a:extLst>
        </xdr:cNvPr>
        <xdr:cNvSpPr txBox="1"/>
      </xdr:nvSpPr>
      <xdr:spPr>
        <a:xfrm>
          <a:off x="2705744" y="1442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155139</xdr:rowOff>
    </xdr:from>
    <xdr:ext cx="405111" cy="259045"/>
    <xdr:sp macro="" textlink="">
      <xdr:nvSpPr>
        <xdr:cNvPr id="321" name="n_3mainValue【福祉施設】&#10;有形固定資産減価償却率">
          <a:extLst>
            <a:ext uri="{FF2B5EF4-FFF2-40B4-BE49-F238E27FC236}">
              <a16:creationId xmlns:a16="http://schemas.microsoft.com/office/drawing/2014/main" id="{00000000-0008-0000-0F00-000041010000}"/>
            </a:ext>
          </a:extLst>
        </xdr:cNvPr>
        <xdr:cNvSpPr txBox="1"/>
      </xdr:nvSpPr>
      <xdr:spPr>
        <a:xfrm>
          <a:off x="1816744" y="1438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62972</xdr:rowOff>
    </xdr:from>
    <xdr:ext cx="405111" cy="259045"/>
    <xdr:sp macro="" textlink="">
      <xdr:nvSpPr>
        <xdr:cNvPr id="322" name="n_4mainValue【福祉施設】&#10;有形固定資産減価償却率">
          <a:extLst>
            <a:ext uri="{FF2B5EF4-FFF2-40B4-BE49-F238E27FC236}">
              <a16:creationId xmlns:a16="http://schemas.microsoft.com/office/drawing/2014/main" id="{00000000-0008-0000-0F00-000042010000}"/>
            </a:ext>
          </a:extLst>
        </xdr:cNvPr>
        <xdr:cNvSpPr txBox="1"/>
      </xdr:nvSpPr>
      <xdr:spPr>
        <a:xfrm>
          <a:off x="927744" y="134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a:extLst>
            <a:ext uri="{FF2B5EF4-FFF2-40B4-BE49-F238E27FC236}">
              <a16:creationId xmlns:a16="http://schemas.microsoft.com/office/drawing/2014/main" id="{00000000-0008-0000-0F00-00005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flipV="1">
          <a:off x="10476865" y="1351153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7" name="【福祉施設】&#10;一人当たり面積最小値テキスト">
          <a:extLst>
            <a:ext uri="{FF2B5EF4-FFF2-40B4-BE49-F238E27FC236}">
              <a16:creationId xmlns:a16="http://schemas.microsoft.com/office/drawing/2014/main" id="{00000000-0008-0000-0F00-00005B010000}"/>
            </a:ext>
          </a:extLst>
        </xdr:cNvPr>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85107</xdr:rowOff>
    </xdr:from>
    <xdr:ext cx="469744" cy="259045"/>
    <xdr:sp macro="" textlink="">
      <xdr:nvSpPr>
        <xdr:cNvPr id="349" name="【福祉施設】&#10;一人当たり面積最大値テキスト">
          <a:extLst>
            <a:ext uri="{FF2B5EF4-FFF2-40B4-BE49-F238E27FC236}">
              <a16:creationId xmlns:a16="http://schemas.microsoft.com/office/drawing/2014/main" id="{00000000-0008-0000-0F00-00005D010000}"/>
            </a:ext>
          </a:extLst>
        </xdr:cNvPr>
        <xdr:cNvSpPr txBox="1"/>
      </xdr:nvSpPr>
      <xdr:spPr>
        <a:xfrm>
          <a:off x="10515600" y="132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a:off x="10388600" y="1351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60977</xdr:rowOff>
    </xdr:from>
    <xdr:ext cx="469744" cy="259045"/>
    <xdr:sp macro="" textlink="">
      <xdr:nvSpPr>
        <xdr:cNvPr id="351" name="【福祉施設】&#10;一人当たり面積平均値テキスト">
          <a:extLst>
            <a:ext uri="{FF2B5EF4-FFF2-40B4-BE49-F238E27FC236}">
              <a16:creationId xmlns:a16="http://schemas.microsoft.com/office/drawing/2014/main" id="{00000000-0008-0000-0F00-00005F010000}"/>
            </a:ext>
          </a:extLst>
        </xdr:cNvPr>
        <xdr:cNvSpPr txBox="1"/>
      </xdr:nvSpPr>
      <xdr:spPr>
        <a:xfrm>
          <a:off x="10515600" y="14462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48261</xdr:rowOff>
    </xdr:from>
    <xdr:to>
      <xdr:col>50</xdr:col>
      <xdr:colOff>165100</xdr:colOff>
      <xdr:row>85</xdr:row>
      <xdr:rowOff>149861</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95885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46989</xdr:rowOff>
    </xdr:from>
    <xdr:to>
      <xdr:col>46</xdr:col>
      <xdr:colOff>38100</xdr:colOff>
      <xdr:row>85</xdr:row>
      <xdr:rowOff>148589</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8699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50800</xdr:rowOff>
    </xdr:from>
    <xdr:to>
      <xdr:col>41</xdr:col>
      <xdr:colOff>101600</xdr:colOff>
      <xdr:row>85</xdr:row>
      <xdr:rowOff>152400</xdr:rowOff>
    </xdr:to>
    <xdr:sp macro="" textlink="">
      <xdr:nvSpPr>
        <xdr:cNvPr id="355" name="フローチャート: 判断 354">
          <a:extLst>
            <a:ext uri="{FF2B5EF4-FFF2-40B4-BE49-F238E27FC236}">
              <a16:creationId xmlns:a16="http://schemas.microsoft.com/office/drawing/2014/main" id="{00000000-0008-0000-0F00-000063010000}"/>
            </a:ext>
          </a:extLst>
        </xdr:cNvPr>
        <xdr:cNvSpPr/>
      </xdr:nvSpPr>
      <xdr:spPr>
        <a:xfrm>
          <a:off x="7810500" y="1462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40639</xdr:rowOff>
    </xdr:from>
    <xdr:to>
      <xdr:col>36</xdr:col>
      <xdr:colOff>165100</xdr:colOff>
      <xdr:row>85</xdr:row>
      <xdr:rowOff>142239</xdr:rowOff>
    </xdr:to>
    <xdr:sp macro="" textlink="">
      <xdr:nvSpPr>
        <xdr:cNvPr id="356" name="フローチャート: 判断 355">
          <a:extLst>
            <a:ext uri="{FF2B5EF4-FFF2-40B4-BE49-F238E27FC236}">
              <a16:creationId xmlns:a16="http://schemas.microsoft.com/office/drawing/2014/main" id="{00000000-0008-0000-0F00-000064010000}"/>
            </a:ext>
          </a:extLst>
        </xdr:cNvPr>
        <xdr:cNvSpPr/>
      </xdr:nvSpPr>
      <xdr:spPr>
        <a:xfrm>
          <a:off x="6921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50800</xdr:rowOff>
    </xdr:from>
    <xdr:to>
      <xdr:col>55</xdr:col>
      <xdr:colOff>50800</xdr:colOff>
      <xdr:row>86</xdr:row>
      <xdr:rowOff>152400</xdr:rowOff>
    </xdr:to>
    <xdr:sp macro="" textlink="">
      <xdr:nvSpPr>
        <xdr:cNvPr id="362" name="楕円 361">
          <a:extLst>
            <a:ext uri="{FF2B5EF4-FFF2-40B4-BE49-F238E27FC236}">
              <a16:creationId xmlns:a16="http://schemas.microsoft.com/office/drawing/2014/main" id="{00000000-0008-0000-0F00-00006A010000}"/>
            </a:ext>
          </a:extLst>
        </xdr:cNvPr>
        <xdr:cNvSpPr/>
      </xdr:nvSpPr>
      <xdr:spPr>
        <a:xfrm>
          <a:off x="104267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137177</xdr:rowOff>
    </xdr:from>
    <xdr:ext cx="469744" cy="259045"/>
    <xdr:sp macro="" textlink="">
      <xdr:nvSpPr>
        <xdr:cNvPr id="363" name="【福祉施設】&#10;一人当たり面積該当値テキスト">
          <a:extLst>
            <a:ext uri="{FF2B5EF4-FFF2-40B4-BE49-F238E27FC236}">
              <a16:creationId xmlns:a16="http://schemas.microsoft.com/office/drawing/2014/main" id="{00000000-0008-0000-0F00-00006B010000}"/>
            </a:ext>
          </a:extLst>
        </xdr:cNvPr>
        <xdr:cNvSpPr txBox="1"/>
      </xdr:nvSpPr>
      <xdr:spPr>
        <a:xfrm>
          <a:off x="105156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50800</xdr:rowOff>
    </xdr:from>
    <xdr:to>
      <xdr:col>50</xdr:col>
      <xdr:colOff>165100</xdr:colOff>
      <xdr:row>86</xdr:row>
      <xdr:rowOff>152400</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95885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101600</xdr:rowOff>
    </xdr:from>
    <xdr:to>
      <xdr:col>55</xdr:col>
      <xdr:colOff>0</xdr:colOff>
      <xdr:row>86</xdr:row>
      <xdr:rowOff>101600</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9639300" y="1484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29211</xdr:rowOff>
    </xdr:from>
    <xdr:to>
      <xdr:col>46</xdr:col>
      <xdr:colOff>38100</xdr:colOff>
      <xdr:row>86</xdr:row>
      <xdr:rowOff>130811</xdr:rowOff>
    </xdr:to>
    <xdr:sp macro="" textlink="">
      <xdr:nvSpPr>
        <xdr:cNvPr id="366" name="楕円 365">
          <a:extLst>
            <a:ext uri="{FF2B5EF4-FFF2-40B4-BE49-F238E27FC236}">
              <a16:creationId xmlns:a16="http://schemas.microsoft.com/office/drawing/2014/main" id="{00000000-0008-0000-0F00-00006E010000}"/>
            </a:ext>
          </a:extLst>
        </xdr:cNvPr>
        <xdr:cNvSpPr/>
      </xdr:nvSpPr>
      <xdr:spPr>
        <a:xfrm>
          <a:off x="8699500" y="14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80011</xdr:rowOff>
    </xdr:from>
    <xdr:to>
      <xdr:col>50</xdr:col>
      <xdr:colOff>114300</xdr:colOff>
      <xdr:row>86</xdr:row>
      <xdr:rowOff>101600</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a:off x="8750300" y="14824711"/>
          <a:ext cx="889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29211</xdr:rowOff>
    </xdr:from>
    <xdr:to>
      <xdr:col>41</xdr:col>
      <xdr:colOff>101600</xdr:colOff>
      <xdr:row>86</xdr:row>
      <xdr:rowOff>130811</xdr:rowOff>
    </xdr:to>
    <xdr:sp macro="" textlink="">
      <xdr:nvSpPr>
        <xdr:cNvPr id="368" name="楕円 367">
          <a:extLst>
            <a:ext uri="{FF2B5EF4-FFF2-40B4-BE49-F238E27FC236}">
              <a16:creationId xmlns:a16="http://schemas.microsoft.com/office/drawing/2014/main" id="{00000000-0008-0000-0F00-000070010000}"/>
            </a:ext>
          </a:extLst>
        </xdr:cNvPr>
        <xdr:cNvSpPr/>
      </xdr:nvSpPr>
      <xdr:spPr>
        <a:xfrm>
          <a:off x="7810500" y="14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80011</xdr:rowOff>
    </xdr:from>
    <xdr:to>
      <xdr:col>45</xdr:col>
      <xdr:colOff>177800</xdr:colOff>
      <xdr:row>86</xdr:row>
      <xdr:rowOff>80011</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a:off x="7861300" y="148247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52070</xdr:rowOff>
    </xdr:from>
    <xdr:to>
      <xdr:col>36</xdr:col>
      <xdr:colOff>165100</xdr:colOff>
      <xdr:row>86</xdr:row>
      <xdr:rowOff>153670</xdr:rowOff>
    </xdr:to>
    <xdr:sp macro="" textlink="">
      <xdr:nvSpPr>
        <xdr:cNvPr id="370" name="楕円 369">
          <a:extLst>
            <a:ext uri="{FF2B5EF4-FFF2-40B4-BE49-F238E27FC236}">
              <a16:creationId xmlns:a16="http://schemas.microsoft.com/office/drawing/2014/main" id="{00000000-0008-0000-0F00-000072010000}"/>
            </a:ext>
          </a:extLst>
        </xdr:cNvPr>
        <xdr:cNvSpPr/>
      </xdr:nvSpPr>
      <xdr:spPr>
        <a:xfrm>
          <a:off x="6921500" y="1479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80011</xdr:rowOff>
    </xdr:from>
    <xdr:to>
      <xdr:col>41</xdr:col>
      <xdr:colOff>50800</xdr:colOff>
      <xdr:row>86</xdr:row>
      <xdr:rowOff>102870</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flipV="1">
          <a:off x="6972300" y="148247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166388</xdr:rowOff>
    </xdr:from>
    <xdr:ext cx="469744" cy="259045"/>
    <xdr:sp macro="" textlink="">
      <xdr:nvSpPr>
        <xdr:cNvPr id="372" name="n_1aveValue【福祉施設】&#10;一人当たり面積">
          <a:extLst>
            <a:ext uri="{FF2B5EF4-FFF2-40B4-BE49-F238E27FC236}">
              <a16:creationId xmlns:a16="http://schemas.microsoft.com/office/drawing/2014/main" id="{00000000-0008-0000-0F00-000074010000}"/>
            </a:ext>
          </a:extLst>
        </xdr:cNvPr>
        <xdr:cNvSpPr txBox="1"/>
      </xdr:nvSpPr>
      <xdr:spPr>
        <a:xfrm>
          <a:off x="9391727" y="1439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165116</xdr:rowOff>
    </xdr:from>
    <xdr:ext cx="469744" cy="259045"/>
    <xdr:sp macro="" textlink="">
      <xdr:nvSpPr>
        <xdr:cNvPr id="373" name="n_2aveValue【福祉施設】&#10;一人当たり面積">
          <a:extLst>
            <a:ext uri="{FF2B5EF4-FFF2-40B4-BE49-F238E27FC236}">
              <a16:creationId xmlns:a16="http://schemas.microsoft.com/office/drawing/2014/main" id="{00000000-0008-0000-0F00-000075010000}"/>
            </a:ext>
          </a:extLst>
        </xdr:cNvPr>
        <xdr:cNvSpPr txBox="1"/>
      </xdr:nvSpPr>
      <xdr:spPr>
        <a:xfrm>
          <a:off x="85154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168927</xdr:rowOff>
    </xdr:from>
    <xdr:ext cx="469744" cy="259045"/>
    <xdr:sp macro="" textlink="">
      <xdr:nvSpPr>
        <xdr:cNvPr id="374" name="n_3aveValue【福祉施設】&#10;一人当たり面積">
          <a:extLst>
            <a:ext uri="{FF2B5EF4-FFF2-40B4-BE49-F238E27FC236}">
              <a16:creationId xmlns:a16="http://schemas.microsoft.com/office/drawing/2014/main" id="{00000000-0008-0000-0F00-000076010000}"/>
            </a:ext>
          </a:extLst>
        </xdr:cNvPr>
        <xdr:cNvSpPr txBox="1"/>
      </xdr:nvSpPr>
      <xdr:spPr>
        <a:xfrm>
          <a:off x="7626427"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158766</xdr:rowOff>
    </xdr:from>
    <xdr:ext cx="469744" cy="259045"/>
    <xdr:sp macro="" textlink="">
      <xdr:nvSpPr>
        <xdr:cNvPr id="375" name="n_4aveValue【福祉施設】&#10;一人当たり面積">
          <a:extLst>
            <a:ext uri="{FF2B5EF4-FFF2-40B4-BE49-F238E27FC236}">
              <a16:creationId xmlns:a16="http://schemas.microsoft.com/office/drawing/2014/main" id="{00000000-0008-0000-0F00-000077010000}"/>
            </a:ext>
          </a:extLst>
        </xdr:cNvPr>
        <xdr:cNvSpPr txBox="1"/>
      </xdr:nvSpPr>
      <xdr:spPr>
        <a:xfrm>
          <a:off x="6737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143527</xdr:rowOff>
    </xdr:from>
    <xdr:ext cx="469744" cy="259045"/>
    <xdr:sp macro="" textlink="">
      <xdr:nvSpPr>
        <xdr:cNvPr id="376" name="n_1mainValue【福祉施設】&#10;一人当たり面積">
          <a:extLst>
            <a:ext uri="{FF2B5EF4-FFF2-40B4-BE49-F238E27FC236}">
              <a16:creationId xmlns:a16="http://schemas.microsoft.com/office/drawing/2014/main" id="{00000000-0008-0000-0F00-000078010000}"/>
            </a:ext>
          </a:extLst>
        </xdr:cNvPr>
        <xdr:cNvSpPr txBox="1"/>
      </xdr:nvSpPr>
      <xdr:spPr>
        <a:xfrm>
          <a:off x="9391727" y="1488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121938</xdr:rowOff>
    </xdr:from>
    <xdr:ext cx="469744" cy="259045"/>
    <xdr:sp macro="" textlink="">
      <xdr:nvSpPr>
        <xdr:cNvPr id="377" name="n_2mainValue【福祉施設】&#10;一人当たり面積">
          <a:extLst>
            <a:ext uri="{FF2B5EF4-FFF2-40B4-BE49-F238E27FC236}">
              <a16:creationId xmlns:a16="http://schemas.microsoft.com/office/drawing/2014/main" id="{00000000-0008-0000-0F00-000079010000}"/>
            </a:ext>
          </a:extLst>
        </xdr:cNvPr>
        <xdr:cNvSpPr txBox="1"/>
      </xdr:nvSpPr>
      <xdr:spPr>
        <a:xfrm>
          <a:off x="8515427" y="1486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121938</xdr:rowOff>
    </xdr:from>
    <xdr:ext cx="469744" cy="259045"/>
    <xdr:sp macro="" textlink="">
      <xdr:nvSpPr>
        <xdr:cNvPr id="378" name="n_3mainValue【福祉施設】&#10;一人当たり面積">
          <a:extLst>
            <a:ext uri="{FF2B5EF4-FFF2-40B4-BE49-F238E27FC236}">
              <a16:creationId xmlns:a16="http://schemas.microsoft.com/office/drawing/2014/main" id="{00000000-0008-0000-0F00-00007A010000}"/>
            </a:ext>
          </a:extLst>
        </xdr:cNvPr>
        <xdr:cNvSpPr txBox="1"/>
      </xdr:nvSpPr>
      <xdr:spPr>
        <a:xfrm>
          <a:off x="7626427" y="1486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144797</xdr:rowOff>
    </xdr:from>
    <xdr:ext cx="469744" cy="259045"/>
    <xdr:sp macro="" textlink="">
      <xdr:nvSpPr>
        <xdr:cNvPr id="379" name="n_4mainValue【福祉施設】&#10;一人当たり面積">
          <a:extLst>
            <a:ext uri="{FF2B5EF4-FFF2-40B4-BE49-F238E27FC236}">
              <a16:creationId xmlns:a16="http://schemas.microsoft.com/office/drawing/2014/main" id="{00000000-0008-0000-0F00-00007B010000}"/>
            </a:ext>
          </a:extLst>
        </xdr:cNvPr>
        <xdr:cNvSpPr txBox="1"/>
      </xdr:nvSpPr>
      <xdr:spPr>
        <a:xfrm>
          <a:off x="6737427" y="1488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a:extLst>
            <a:ext uri="{FF2B5EF4-FFF2-40B4-BE49-F238E27FC236}">
              <a16:creationId xmlns:a16="http://schemas.microsoft.com/office/drawing/2014/main" id="{00000000-0008-0000-0F00-000094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flipV="1">
          <a:off x="4634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市民会館】&#10;有形固定資産減価償却率最小値テキスト">
          <a:extLst>
            <a:ext uri="{FF2B5EF4-FFF2-40B4-BE49-F238E27FC236}">
              <a16:creationId xmlns:a16="http://schemas.microsoft.com/office/drawing/2014/main" id="{00000000-0008-0000-0F00-000096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408" name="【市民会館】&#10;有形固定資産減価償却率最大値テキスト">
          <a:extLst>
            <a:ext uri="{FF2B5EF4-FFF2-40B4-BE49-F238E27FC236}">
              <a16:creationId xmlns:a16="http://schemas.microsoft.com/office/drawing/2014/main" id="{00000000-0008-0000-0F00-000098010000}"/>
            </a:ext>
          </a:extLst>
        </xdr:cNvPr>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25054</xdr:rowOff>
    </xdr:from>
    <xdr:ext cx="405111" cy="259045"/>
    <xdr:sp macro="" textlink="">
      <xdr:nvSpPr>
        <xdr:cNvPr id="410" name="【市民会館】&#10;有形固定資産減価償却率平均値テキスト">
          <a:extLst>
            <a:ext uri="{FF2B5EF4-FFF2-40B4-BE49-F238E27FC236}">
              <a16:creationId xmlns:a16="http://schemas.microsoft.com/office/drawing/2014/main" id="{00000000-0008-0000-0F00-00009A010000}"/>
            </a:ext>
          </a:extLst>
        </xdr:cNvPr>
        <xdr:cNvSpPr txBox="1"/>
      </xdr:nvSpPr>
      <xdr:spPr>
        <a:xfrm>
          <a:off x="4673600" y="1785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45847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413" name="フローチャート: 判断 412">
          <a:extLst>
            <a:ext uri="{FF2B5EF4-FFF2-40B4-BE49-F238E27FC236}">
              <a16:creationId xmlns:a16="http://schemas.microsoft.com/office/drawing/2014/main" id="{00000000-0008-0000-0F00-00009D010000}"/>
            </a:ext>
          </a:extLst>
        </xdr:cNvPr>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414" name="フローチャート: 判断 413">
          <a:extLst>
            <a:ext uri="{FF2B5EF4-FFF2-40B4-BE49-F238E27FC236}">
              <a16:creationId xmlns:a16="http://schemas.microsoft.com/office/drawing/2014/main" id="{00000000-0008-0000-0F00-00009E010000}"/>
            </a:ext>
          </a:extLst>
        </xdr:cNvPr>
        <xdr:cNvSpPr/>
      </xdr:nvSpPr>
      <xdr:spPr>
        <a:xfrm>
          <a:off x="1968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2539</xdr:rowOff>
    </xdr:from>
    <xdr:to>
      <xdr:col>6</xdr:col>
      <xdr:colOff>38100</xdr:colOff>
      <xdr:row>104</xdr:row>
      <xdr:rowOff>104139</xdr:rowOff>
    </xdr:to>
    <xdr:sp macro="" textlink="">
      <xdr:nvSpPr>
        <xdr:cNvPr id="415" name="フローチャート: 判断 414">
          <a:extLst>
            <a:ext uri="{FF2B5EF4-FFF2-40B4-BE49-F238E27FC236}">
              <a16:creationId xmlns:a16="http://schemas.microsoft.com/office/drawing/2014/main" id="{00000000-0008-0000-0F00-00009F010000}"/>
            </a:ext>
          </a:extLst>
        </xdr:cNvPr>
        <xdr:cNvSpPr/>
      </xdr:nvSpPr>
      <xdr:spPr>
        <a:xfrm>
          <a:off x="1079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167458</xdr:rowOff>
    </xdr:from>
    <xdr:to>
      <xdr:col>24</xdr:col>
      <xdr:colOff>114300</xdr:colOff>
      <xdr:row>103</xdr:row>
      <xdr:rowOff>97608</xdr:rowOff>
    </xdr:to>
    <xdr:sp macro="" textlink="">
      <xdr:nvSpPr>
        <xdr:cNvPr id="421" name="楕円 420">
          <a:extLst>
            <a:ext uri="{FF2B5EF4-FFF2-40B4-BE49-F238E27FC236}">
              <a16:creationId xmlns:a16="http://schemas.microsoft.com/office/drawing/2014/main" id="{00000000-0008-0000-0F00-0000A5010000}"/>
            </a:ext>
          </a:extLst>
        </xdr:cNvPr>
        <xdr:cNvSpPr/>
      </xdr:nvSpPr>
      <xdr:spPr>
        <a:xfrm>
          <a:off x="4584700" y="1765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18885</xdr:rowOff>
    </xdr:from>
    <xdr:ext cx="405111" cy="259045"/>
    <xdr:sp macro="" textlink="">
      <xdr:nvSpPr>
        <xdr:cNvPr id="422" name="【市民会館】&#10;有形固定資産減価償却率該当値テキスト">
          <a:extLst>
            <a:ext uri="{FF2B5EF4-FFF2-40B4-BE49-F238E27FC236}">
              <a16:creationId xmlns:a16="http://schemas.microsoft.com/office/drawing/2014/main" id="{00000000-0008-0000-0F00-0000A6010000}"/>
            </a:ext>
          </a:extLst>
        </xdr:cNvPr>
        <xdr:cNvSpPr txBox="1"/>
      </xdr:nvSpPr>
      <xdr:spPr>
        <a:xfrm>
          <a:off x="4673600" y="1750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134801</xdr:rowOff>
    </xdr:from>
    <xdr:to>
      <xdr:col>20</xdr:col>
      <xdr:colOff>38100</xdr:colOff>
      <xdr:row>103</xdr:row>
      <xdr:rowOff>64951</xdr:rowOff>
    </xdr:to>
    <xdr:sp macro="" textlink="">
      <xdr:nvSpPr>
        <xdr:cNvPr id="423" name="楕円 422">
          <a:extLst>
            <a:ext uri="{FF2B5EF4-FFF2-40B4-BE49-F238E27FC236}">
              <a16:creationId xmlns:a16="http://schemas.microsoft.com/office/drawing/2014/main" id="{00000000-0008-0000-0F00-0000A7010000}"/>
            </a:ext>
          </a:extLst>
        </xdr:cNvPr>
        <xdr:cNvSpPr/>
      </xdr:nvSpPr>
      <xdr:spPr>
        <a:xfrm>
          <a:off x="3746500" y="1762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14151</xdr:rowOff>
    </xdr:from>
    <xdr:to>
      <xdr:col>24</xdr:col>
      <xdr:colOff>63500</xdr:colOff>
      <xdr:row>103</xdr:row>
      <xdr:rowOff>46808</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3797300" y="1767350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115207</xdr:rowOff>
    </xdr:from>
    <xdr:to>
      <xdr:col>15</xdr:col>
      <xdr:colOff>101600</xdr:colOff>
      <xdr:row>103</xdr:row>
      <xdr:rowOff>45357</xdr:rowOff>
    </xdr:to>
    <xdr:sp macro="" textlink="">
      <xdr:nvSpPr>
        <xdr:cNvPr id="425" name="楕円 424">
          <a:extLst>
            <a:ext uri="{FF2B5EF4-FFF2-40B4-BE49-F238E27FC236}">
              <a16:creationId xmlns:a16="http://schemas.microsoft.com/office/drawing/2014/main" id="{00000000-0008-0000-0F00-0000A9010000}"/>
            </a:ext>
          </a:extLst>
        </xdr:cNvPr>
        <xdr:cNvSpPr/>
      </xdr:nvSpPr>
      <xdr:spPr>
        <a:xfrm>
          <a:off x="2857500" y="1760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166007</xdr:rowOff>
    </xdr:from>
    <xdr:to>
      <xdr:col>19</xdr:col>
      <xdr:colOff>177800</xdr:colOff>
      <xdr:row>103</xdr:row>
      <xdr:rowOff>14151</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2908300" y="1765390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147864</xdr:rowOff>
    </xdr:from>
    <xdr:to>
      <xdr:col>10</xdr:col>
      <xdr:colOff>165100</xdr:colOff>
      <xdr:row>102</xdr:row>
      <xdr:rowOff>78014</xdr:rowOff>
    </xdr:to>
    <xdr:sp macro="" textlink="">
      <xdr:nvSpPr>
        <xdr:cNvPr id="427" name="楕円 426">
          <a:extLst>
            <a:ext uri="{FF2B5EF4-FFF2-40B4-BE49-F238E27FC236}">
              <a16:creationId xmlns:a16="http://schemas.microsoft.com/office/drawing/2014/main" id="{00000000-0008-0000-0F00-0000AB010000}"/>
            </a:ext>
          </a:extLst>
        </xdr:cNvPr>
        <xdr:cNvSpPr/>
      </xdr:nvSpPr>
      <xdr:spPr>
        <a:xfrm>
          <a:off x="1968500" y="1746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27214</xdr:rowOff>
    </xdr:from>
    <xdr:to>
      <xdr:col>15</xdr:col>
      <xdr:colOff>50800</xdr:colOff>
      <xdr:row>102</xdr:row>
      <xdr:rowOff>166007</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a:off x="2019300" y="17515114"/>
          <a:ext cx="8890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134801</xdr:rowOff>
    </xdr:from>
    <xdr:to>
      <xdr:col>6</xdr:col>
      <xdr:colOff>38100</xdr:colOff>
      <xdr:row>103</xdr:row>
      <xdr:rowOff>64951</xdr:rowOff>
    </xdr:to>
    <xdr:sp macro="" textlink="">
      <xdr:nvSpPr>
        <xdr:cNvPr id="429" name="楕円 428">
          <a:extLst>
            <a:ext uri="{FF2B5EF4-FFF2-40B4-BE49-F238E27FC236}">
              <a16:creationId xmlns:a16="http://schemas.microsoft.com/office/drawing/2014/main" id="{00000000-0008-0000-0F00-0000AD010000}"/>
            </a:ext>
          </a:extLst>
        </xdr:cNvPr>
        <xdr:cNvSpPr/>
      </xdr:nvSpPr>
      <xdr:spPr>
        <a:xfrm>
          <a:off x="1079500" y="1762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27214</xdr:rowOff>
    </xdr:from>
    <xdr:to>
      <xdr:col>10</xdr:col>
      <xdr:colOff>114300</xdr:colOff>
      <xdr:row>103</xdr:row>
      <xdr:rowOff>14151</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flipV="1">
          <a:off x="1130300" y="17515114"/>
          <a:ext cx="889000" cy="15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129557</xdr:rowOff>
    </xdr:from>
    <xdr:ext cx="405111" cy="259045"/>
    <xdr:sp macro="" textlink="">
      <xdr:nvSpPr>
        <xdr:cNvPr id="431" name="n_1aveValue【市民会館】&#10;有形固定資産減価償却率">
          <a:extLst>
            <a:ext uri="{FF2B5EF4-FFF2-40B4-BE49-F238E27FC236}">
              <a16:creationId xmlns:a16="http://schemas.microsoft.com/office/drawing/2014/main" id="{00000000-0008-0000-0F00-0000AF010000}"/>
            </a:ext>
          </a:extLst>
        </xdr:cNvPr>
        <xdr:cNvSpPr txBox="1"/>
      </xdr:nvSpPr>
      <xdr:spPr>
        <a:xfrm>
          <a:off x="35820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103432</xdr:rowOff>
    </xdr:from>
    <xdr:ext cx="405111" cy="259045"/>
    <xdr:sp macro="" textlink="">
      <xdr:nvSpPr>
        <xdr:cNvPr id="432" name="n_2aveValue【市民会館】&#10;有形固定資産減価償却率">
          <a:extLst>
            <a:ext uri="{FF2B5EF4-FFF2-40B4-BE49-F238E27FC236}">
              <a16:creationId xmlns:a16="http://schemas.microsoft.com/office/drawing/2014/main" id="{00000000-0008-0000-0F00-0000B0010000}"/>
            </a:ext>
          </a:extLst>
        </xdr:cNvPr>
        <xdr:cNvSpPr txBox="1"/>
      </xdr:nvSpPr>
      <xdr:spPr>
        <a:xfrm>
          <a:off x="2705744" y="1793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98533</xdr:rowOff>
    </xdr:from>
    <xdr:ext cx="405111" cy="259045"/>
    <xdr:sp macro="" textlink="">
      <xdr:nvSpPr>
        <xdr:cNvPr id="433" name="n_3aveValue【市民会館】&#10;有形固定資産減価償却率">
          <a:extLst>
            <a:ext uri="{FF2B5EF4-FFF2-40B4-BE49-F238E27FC236}">
              <a16:creationId xmlns:a16="http://schemas.microsoft.com/office/drawing/2014/main" id="{00000000-0008-0000-0F00-0000B1010000}"/>
            </a:ext>
          </a:extLst>
        </xdr:cNvPr>
        <xdr:cNvSpPr txBox="1"/>
      </xdr:nvSpPr>
      <xdr:spPr>
        <a:xfrm>
          <a:off x="1816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95266</xdr:rowOff>
    </xdr:from>
    <xdr:ext cx="405111" cy="259045"/>
    <xdr:sp macro="" textlink="">
      <xdr:nvSpPr>
        <xdr:cNvPr id="434" name="n_4aveValue【市民会館】&#10;有形固定資産減価償却率">
          <a:extLst>
            <a:ext uri="{FF2B5EF4-FFF2-40B4-BE49-F238E27FC236}">
              <a16:creationId xmlns:a16="http://schemas.microsoft.com/office/drawing/2014/main" id="{00000000-0008-0000-0F00-0000B2010000}"/>
            </a:ext>
          </a:extLst>
        </xdr:cNvPr>
        <xdr:cNvSpPr txBox="1"/>
      </xdr:nvSpPr>
      <xdr:spPr>
        <a:xfrm>
          <a:off x="927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81478</xdr:rowOff>
    </xdr:from>
    <xdr:ext cx="405111" cy="259045"/>
    <xdr:sp macro="" textlink="">
      <xdr:nvSpPr>
        <xdr:cNvPr id="435" name="n_1mainValue【市民会館】&#10;有形固定資産減価償却率">
          <a:extLst>
            <a:ext uri="{FF2B5EF4-FFF2-40B4-BE49-F238E27FC236}">
              <a16:creationId xmlns:a16="http://schemas.microsoft.com/office/drawing/2014/main" id="{00000000-0008-0000-0F00-0000B3010000}"/>
            </a:ext>
          </a:extLst>
        </xdr:cNvPr>
        <xdr:cNvSpPr txBox="1"/>
      </xdr:nvSpPr>
      <xdr:spPr>
        <a:xfrm>
          <a:off x="3582044" y="1739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61884</xdr:rowOff>
    </xdr:from>
    <xdr:ext cx="405111" cy="259045"/>
    <xdr:sp macro="" textlink="">
      <xdr:nvSpPr>
        <xdr:cNvPr id="436" name="n_2mainValue【市民会館】&#10;有形固定資産減価償却率">
          <a:extLst>
            <a:ext uri="{FF2B5EF4-FFF2-40B4-BE49-F238E27FC236}">
              <a16:creationId xmlns:a16="http://schemas.microsoft.com/office/drawing/2014/main" id="{00000000-0008-0000-0F00-0000B4010000}"/>
            </a:ext>
          </a:extLst>
        </xdr:cNvPr>
        <xdr:cNvSpPr txBox="1"/>
      </xdr:nvSpPr>
      <xdr:spPr>
        <a:xfrm>
          <a:off x="2705744" y="1737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94541</xdr:rowOff>
    </xdr:from>
    <xdr:ext cx="405111" cy="259045"/>
    <xdr:sp macro="" textlink="">
      <xdr:nvSpPr>
        <xdr:cNvPr id="437" name="n_3mainValue【市民会館】&#10;有形固定資産減価償却率">
          <a:extLst>
            <a:ext uri="{FF2B5EF4-FFF2-40B4-BE49-F238E27FC236}">
              <a16:creationId xmlns:a16="http://schemas.microsoft.com/office/drawing/2014/main" id="{00000000-0008-0000-0F00-0000B5010000}"/>
            </a:ext>
          </a:extLst>
        </xdr:cNvPr>
        <xdr:cNvSpPr txBox="1"/>
      </xdr:nvSpPr>
      <xdr:spPr>
        <a:xfrm>
          <a:off x="1816744" y="1723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81478</xdr:rowOff>
    </xdr:from>
    <xdr:ext cx="405111" cy="259045"/>
    <xdr:sp macro="" textlink="">
      <xdr:nvSpPr>
        <xdr:cNvPr id="438" name="n_4mainValue【市民会館】&#10;有形固定資産減価償却率">
          <a:extLst>
            <a:ext uri="{FF2B5EF4-FFF2-40B4-BE49-F238E27FC236}">
              <a16:creationId xmlns:a16="http://schemas.microsoft.com/office/drawing/2014/main" id="{00000000-0008-0000-0F00-0000B6010000}"/>
            </a:ext>
          </a:extLst>
        </xdr:cNvPr>
        <xdr:cNvSpPr txBox="1"/>
      </xdr:nvSpPr>
      <xdr:spPr>
        <a:xfrm>
          <a:off x="927744" y="1739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a:extLst>
            <a:ext uri="{FF2B5EF4-FFF2-40B4-BE49-F238E27FC236}">
              <a16:creationId xmlns:a16="http://schemas.microsoft.com/office/drawing/2014/main" id="{00000000-0008-0000-0F00-0000BE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a:extLst>
            <a:ext uri="{FF2B5EF4-FFF2-40B4-BE49-F238E27FC236}">
              <a16:creationId xmlns:a16="http://schemas.microsoft.com/office/drawing/2014/main" id="{00000000-0008-0000-0F00-0000CD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146686</xdr:rowOff>
    </xdr:from>
    <xdr:to>
      <xdr:col>54</xdr:col>
      <xdr:colOff>189865</xdr:colOff>
      <xdr:row>108</xdr:row>
      <xdr:rowOff>131445</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flipV="1">
          <a:off x="10476865" y="17120236"/>
          <a:ext cx="0" cy="1527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63" name="【市民会館】&#10;一人当たり面積最小値テキスト">
          <a:extLst>
            <a:ext uri="{FF2B5EF4-FFF2-40B4-BE49-F238E27FC236}">
              <a16:creationId xmlns:a16="http://schemas.microsoft.com/office/drawing/2014/main" id="{00000000-0008-0000-0F00-0000CF010000}"/>
            </a:ext>
          </a:extLst>
        </xdr:cNvPr>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93363</xdr:rowOff>
    </xdr:from>
    <xdr:ext cx="469744" cy="259045"/>
    <xdr:sp macro="" textlink="">
      <xdr:nvSpPr>
        <xdr:cNvPr id="465" name="【市民会館】&#10;一人当たり面積最大値テキスト">
          <a:extLst>
            <a:ext uri="{FF2B5EF4-FFF2-40B4-BE49-F238E27FC236}">
              <a16:creationId xmlns:a16="http://schemas.microsoft.com/office/drawing/2014/main" id="{00000000-0008-0000-0F00-0000D1010000}"/>
            </a:ext>
          </a:extLst>
        </xdr:cNvPr>
        <xdr:cNvSpPr txBox="1"/>
      </xdr:nvSpPr>
      <xdr:spPr>
        <a:xfrm>
          <a:off x="10515600" y="1689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146686</xdr:rowOff>
    </xdr:from>
    <xdr:to>
      <xdr:col>55</xdr:col>
      <xdr:colOff>88900</xdr:colOff>
      <xdr:row>99</xdr:row>
      <xdr:rowOff>146686</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0388600" y="1712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109238</xdr:rowOff>
    </xdr:from>
    <xdr:ext cx="469744" cy="259045"/>
    <xdr:sp macro="" textlink="">
      <xdr:nvSpPr>
        <xdr:cNvPr id="467" name="【市民会館】&#10;一人当たり面積平均値テキスト">
          <a:extLst>
            <a:ext uri="{FF2B5EF4-FFF2-40B4-BE49-F238E27FC236}">
              <a16:creationId xmlns:a16="http://schemas.microsoft.com/office/drawing/2014/main" id="{00000000-0008-0000-0F00-0000D3010000}"/>
            </a:ext>
          </a:extLst>
        </xdr:cNvPr>
        <xdr:cNvSpPr txBox="1"/>
      </xdr:nvSpPr>
      <xdr:spPr>
        <a:xfrm>
          <a:off x="10515600" y="18111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468" name="フローチャート: 判断 467">
          <a:extLst>
            <a:ext uri="{FF2B5EF4-FFF2-40B4-BE49-F238E27FC236}">
              <a16:creationId xmlns:a16="http://schemas.microsoft.com/office/drawing/2014/main" id="{00000000-0008-0000-0F00-0000D4010000}"/>
            </a:ext>
          </a:extLst>
        </xdr:cNvPr>
        <xdr:cNvSpPr/>
      </xdr:nvSpPr>
      <xdr:spPr>
        <a:xfrm>
          <a:off x="104267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101600</xdr:rowOff>
    </xdr:from>
    <xdr:to>
      <xdr:col>50</xdr:col>
      <xdr:colOff>165100</xdr:colOff>
      <xdr:row>107</xdr:row>
      <xdr:rowOff>31750</xdr:rowOff>
    </xdr:to>
    <xdr:sp macro="" textlink="">
      <xdr:nvSpPr>
        <xdr:cNvPr id="469" name="フローチャート: 判断 468">
          <a:extLst>
            <a:ext uri="{FF2B5EF4-FFF2-40B4-BE49-F238E27FC236}">
              <a16:creationId xmlns:a16="http://schemas.microsoft.com/office/drawing/2014/main" id="{00000000-0008-0000-0F00-0000D5010000}"/>
            </a:ext>
          </a:extLst>
        </xdr:cNvPr>
        <xdr:cNvSpPr/>
      </xdr:nvSpPr>
      <xdr:spPr>
        <a:xfrm>
          <a:off x="9588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470" name="フローチャート: 判断 469">
          <a:extLst>
            <a:ext uri="{FF2B5EF4-FFF2-40B4-BE49-F238E27FC236}">
              <a16:creationId xmlns:a16="http://schemas.microsoft.com/office/drawing/2014/main" id="{00000000-0008-0000-0F00-0000D6010000}"/>
            </a:ext>
          </a:extLst>
        </xdr:cNvPr>
        <xdr:cNvSpPr/>
      </xdr:nvSpPr>
      <xdr:spPr>
        <a:xfrm>
          <a:off x="8699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103505</xdr:rowOff>
    </xdr:from>
    <xdr:to>
      <xdr:col>41</xdr:col>
      <xdr:colOff>101600</xdr:colOff>
      <xdr:row>107</xdr:row>
      <xdr:rowOff>33655</xdr:rowOff>
    </xdr:to>
    <xdr:sp macro="" textlink="">
      <xdr:nvSpPr>
        <xdr:cNvPr id="471" name="フローチャート: 判断 470">
          <a:extLst>
            <a:ext uri="{FF2B5EF4-FFF2-40B4-BE49-F238E27FC236}">
              <a16:creationId xmlns:a16="http://schemas.microsoft.com/office/drawing/2014/main" id="{00000000-0008-0000-0F00-0000D7010000}"/>
            </a:ext>
          </a:extLst>
        </xdr:cNvPr>
        <xdr:cNvSpPr/>
      </xdr:nvSpPr>
      <xdr:spPr>
        <a:xfrm>
          <a:off x="7810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99695</xdr:rowOff>
    </xdr:from>
    <xdr:to>
      <xdr:col>36</xdr:col>
      <xdr:colOff>165100</xdr:colOff>
      <xdr:row>107</xdr:row>
      <xdr:rowOff>29845</xdr:rowOff>
    </xdr:to>
    <xdr:sp macro="" textlink="">
      <xdr:nvSpPr>
        <xdr:cNvPr id="472" name="フローチャート: 判断 471">
          <a:extLst>
            <a:ext uri="{FF2B5EF4-FFF2-40B4-BE49-F238E27FC236}">
              <a16:creationId xmlns:a16="http://schemas.microsoft.com/office/drawing/2014/main" id="{00000000-0008-0000-0F00-0000D8010000}"/>
            </a:ext>
          </a:extLst>
        </xdr:cNvPr>
        <xdr:cNvSpPr/>
      </xdr:nvSpPr>
      <xdr:spPr>
        <a:xfrm>
          <a:off x="6921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55880</xdr:rowOff>
    </xdr:from>
    <xdr:to>
      <xdr:col>55</xdr:col>
      <xdr:colOff>50800</xdr:colOff>
      <xdr:row>108</xdr:row>
      <xdr:rowOff>157480</xdr:rowOff>
    </xdr:to>
    <xdr:sp macro="" textlink="">
      <xdr:nvSpPr>
        <xdr:cNvPr id="478" name="楕円 477">
          <a:extLst>
            <a:ext uri="{FF2B5EF4-FFF2-40B4-BE49-F238E27FC236}">
              <a16:creationId xmlns:a16="http://schemas.microsoft.com/office/drawing/2014/main" id="{00000000-0008-0000-0F00-0000DE010000}"/>
            </a:ext>
          </a:extLst>
        </xdr:cNvPr>
        <xdr:cNvSpPr/>
      </xdr:nvSpPr>
      <xdr:spPr>
        <a:xfrm>
          <a:off x="10426700" y="185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142257</xdr:rowOff>
    </xdr:from>
    <xdr:ext cx="469744" cy="259045"/>
    <xdr:sp macro="" textlink="">
      <xdr:nvSpPr>
        <xdr:cNvPr id="479" name="【市民会館】&#10;一人当たり面積該当値テキスト">
          <a:extLst>
            <a:ext uri="{FF2B5EF4-FFF2-40B4-BE49-F238E27FC236}">
              <a16:creationId xmlns:a16="http://schemas.microsoft.com/office/drawing/2014/main" id="{00000000-0008-0000-0F00-0000DF010000}"/>
            </a:ext>
          </a:extLst>
        </xdr:cNvPr>
        <xdr:cNvSpPr txBox="1"/>
      </xdr:nvSpPr>
      <xdr:spPr>
        <a:xfrm>
          <a:off x="10515600" y="1848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55880</xdr:rowOff>
    </xdr:from>
    <xdr:to>
      <xdr:col>50</xdr:col>
      <xdr:colOff>165100</xdr:colOff>
      <xdr:row>108</xdr:row>
      <xdr:rowOff>157480</xdr:rowOff>
    </xdr:to>
    <xdr:sp macro="" textlink="">
      <xdr:nvSpPr>
        <xdr:cNvPr id="480" name="楕円 479">
          <a:extLst>
            <a:ext uri="{FF2B5EF4-FFF2-40B4-BE49-F238E27FC236}">
              <a16:creationId xmlns:a16="http://schemas.microsoft.com/office/drawing/2014/main" id="{00000000-0008-0000-0F00-0000E0010000}"/>
            </a:ext>
          </a:extLst>
        </xdr:cNvPr>
        <xdr:cNvSpPr/>
      </xdr:nvSpPr>
      <xdr:spPr>
        <a:xfrm>
          <a:off x="9588500" y="185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106680</xdr:rowOff>
    </xdr:from>
    <xdr:to>
      <xdr:col>55</xdr:col>
      <xdr:colOff>0</xdr:colOff>
      <xdr:row>108</xdr:row>
      <xdr:rowOff>106680</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a:off x="9639300" y="186232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55880</xdr:rowOff>
    </xdr:from>
    <xdr:to>
      <xdr:col>46</xdr:col>
      <xdr:colOff>38100</xdr:colOff>
      <xdr:row>108</xdr:row>
      <xdr:rowOff>157480</xdr:rowOff>
    </xdr:to>
    <xdr:sp macro="" textlink="">
      <xdr:nvSpPr>
        <xdr:cNvPr id="482" name="楕円 481">
          <a:extLst>
            <a:ext uri="{FF2B5EF4-FFF2-40B4-BE49-F238E27FC236}">
              <a16:creationId xmlns:a16="http://schemas.microsoft.com/office/drawing/2014/main" id="{00000000-0008-0000-0F00-0000E2010000}"/>
            </a:ext>
          </a:extLst>
        </xdr:cNvPr>
        <xdr:cNvSpPr/>
      </xdr:nvSpPr>
      <xdr:spPr>
        <a:xfrm>
          <a:off x="8699500" y="185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106680</xdr:rowOff>
    </xdr:from>
    <xdr:to>
      <xdr:col>50</xdr:col>
      <xdr:colOff>114300</xdr:colOff>
      <xdr:row>108</xdr:row>
      <xdr:rowOff>106680</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a:off x="8750300" y="18623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57786</xdr:rowOff>
    </xdr:from>
    <xdr:to>
      <xdr:col>41</xdr:col>
      <xdr:colOff>101600</xdr:colOff>
      <xdr:row>108</xdr:row>
      <xdr:rowOff>159386</xdr:rowOff>
    </xdr:to>
    <xdr:sp macro="" textlink="">
      <xdr:nvSpPr>
        <xdr:cNvPr id="484" name="楕円 483">
          <a:extLst>
            <a:ext uri="{FF2B5EF4-FFF2-40B4-BE49-F238E27FC236}">
              <a16:creationId xmlns:a16="http://schemas.microsoft.com/office/drawing/2014/main" id="{00000000-0008-0000-0F00-0000E4010000}"/>
            </a:ext>
          </a:extLst>
        </xdr:cNvPr>
        <xdr:cNvSpPr/>
      </xdr:nvSpPr>
      <xdr:spPr>
        <a:xfrm>
          <a:off x="7810500" y="1857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106680</xdr:rowOff>
    </xdr:from>
    <xdr:to>
      <xdr:col>45</xdr:col>
      <xdr:colOff>177800</xdr:colOff>
      <xdr:row>108</xdr:row>
      <xdr:rowOff>108586</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flipV="1">
          <a:off x="7861300" y="1862328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57786</xdr:rowOff>
    </xdr:from>
    <xdr:to>
      <xdr:col>36</xdr:col>
      <xdr:colOff>165100</xdr:colOff>
      <xdr:row>108</xdr:row>
      <xdr:rowOff>159386</xdr:rowOff>
    </xdr:to>
    <xdr:sp macro="" textlink="">
      <xdr:nvSpPr>
        <xdr:cNvPr id="486" name="楕円 485">
          <a:extLst>
            <a:ext uri="{FF2B5EF4-FFF2-40B4-BE49-F238E27FC236}">
              <a16:creationId xmlns:a16="http://schemas.microsoft.com/office/drawing/2014/main" id="{00000000-0008-0000-0F00-0000E6010000}"/>
            </a:ext>
          </a:extLst>
        </xdr:cNvPr>
        <xdr:cNvSpPr/>
      </xdr:nvSpPr>
      <xdr:spPr>
        <a:xfrm>
          <a:off x="6921500" y="1857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108586</xdr:rowOff>
    </xdr:from>
    <xdr:to>
      <xdr:col>41</xdr:col>
      <xdr:colOff>50800</xdr:colOff>
      <xdr:row>108</xdr:row>
      <xdr:rowOff>108586</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a:off x="6972300" y="186251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48277</xdr:rowOff>
    </xdr:from>
    <xdr:ext cx="469744" cy="259045"/>
    <xdr:sp macro="" textlink="">
      <xdr:nvSpPr>
        <xdr:cNvPr id="488" name="n_1aveValue【市民会館】&#10;一人当たり面積">
          <a:extLst>
            <a:ext uri="{FF2B5EF4-FFF2-40B4-BE49-F238E27FC236}">
              <a16:creationId xmlns:a16="http://schemas.microsoft.com/office/drawing/2014/main" id="{00000000-0008-0000-0F00-0000E8010000}"/>
            </a:ext>
          </a:extLst>
        </xdr:cNvPr>
        <xdr:cNvSpPr txBox="1"/>
      </xdr:nvSpPr>
      <xdr:spPr>
        <a:xfrm>
          <a:off x="93917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57802</xdr:rowOff>
    </xdr:from>
    <xdr:ext cx="469744" cy="259045"/>
    <xdr:sp macro="" textlink="">
      <xdr:nvSpPr>
        <xdr:cNvPr id="489" name="n_2aveValue【市民会館】&#10;一人当たり面積">
          <a:extLst>
            <a:ext uri="{FF2B5EF4-FFF2-40B4-BE49-F238E27FC236}">
              <a16:creationId xmlns:a16="http://schemas.microsoft.com/office/drawing/2014/main" id="{00000000-0008-0000-0F00-0000E9010000}"/>
            </a:ext>
          </a:extLst>
        </xdr:cNvPr>
        <xdr:cNvSpPr txBox="1"/>
      </xdr:nvSpPr>
      <xdr:spPr>
        <a:xfrm>
          <a:off x="85154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50182</xdr:rowOff>
    </xdr:from>
    <xdr:ext cx="469744" cy="259045"/>
    <xdr:sp macro="" textlink="">
      <xdr:nvSpPr>
        <xdr:cNvPr id="490" name="n_3aveValue【市民会館】&#10;一人当たり面積">
          <a:extLst>
            <a:ext uri="{FF2B5EF4-FFF2-40B4-BE49-F238E27FC236}">
              <a16:creationId xmlns:a16="http://schemas.microsoft.com/office/drawing/2014/main" id="{00000000-0008-0000-0F00-0000EA010000}"/>
            </a:ext>
          </a:extLst>
        </xdr:cNvPr>
        <xdr:cNvSpPr txBox="1"/>
      </xdr:nvSpPr>
      <xdr:spPr>
        <a:xfrm>
          <a:off x="7626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46372</xdr:rowOff>
    </xdr:from>
    <xdr:ext cx="469744" cy="259045"/>
    <xdr:sp macro="" textlink="">
      <xdr:nvSpPr>
        <xdr:cNvPr id="491" name="n_4aveValue【市民会館】&#10;一人当たり面積">
          <a:extLst>
            <a:ext uri="{FF2B5EF4-FFF2-40B4-BE49-F238E27FC236}">
              <a16:creationId xmlns:a16="http://schemas.microsoft.com/office/drawing/2014/main" id="{00000000-0008-0000-0F00-0000EB010000}"/>
            </a:ext>
          </a:extLst>
        </xdr:cNvPr>
        <xdr:cNvSpPr txBox="1"/>
      </xdr:nvSpPr>
      <xdr:spPr>
        <a:xfrm>
          <a:off x="6737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148607</xdr:rowOff>
    </xdr:from>
    <xdr:ext cx="469744" cy="259045"/>
    <xdr:sp macro="" textlink="">
      <xdr:nvSpPr>
        <xdr:cNvPr id="492" name="n_1mainValue【市民会館】&#10;一人当たり面積">
          <a:extLst>
            <a:ext uri="{FF2B5EF4-FFF2-40B4-BE49-F238E27FC236}">
              <a16:creationId xmlns:a16="http://schemas.microsoft.com/office/drawing/2014/main" id="{00000000-0008-0000-0F00-0000EC010000}"/>
            </a:ext>
          </a:extLst>
        </xdr:cNvPr>
        <xdr:cNvSpPr txBox="1"/>
      </xdr:nvSpPr>
      <xdr:spPr>
        <a:xfrm>
          <a:off x="9391727"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148607</xdr:rowOff>
    </xdr:from>
    <xdr:ext cx="469744" cy="259045"/>
    <xdr:sp macro="" textlink="">
      <xdr:nvSpPr>
        <xdr:cNvPr id="493" name="n_2mainValue【市民会館】&#10;一人当たり面積">
          <a:extLst>
            <a:ext uri="{FF2B5EF4-FFF2-40B4-BE49-F238E27FC236}">
              <a16:creationId xmlns:a16="http://schemas.microsoft.com/office/drawing/2014/main" id="{00000000-0008-0000-0F00-0000ED010000}"/>
            </a:ext>
          </a:extLst>
        </xdr:cNvPr>
        <xdr:cNvSpPr txBox="1"/>
      </xdr:nvSpPr>
      <xdr:spPr>
        <a:xfrm>
          <a:off x="8515427"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150513</xdr:rowOff>
    </xdr:from>
    <xdr:ext cx="469744" cy="259045"/>
    <xdr:sp macro="" textlink="">
      <xdr:nvSpPr>
        <xdr:cNvPr id="494" name="n_3mainValue【市民会館】&#10;一人当たり面積">
          <a:extLst>
            <a:ext uri="{FF2B5EF4-FFF2-40B4-BE49-F238E27FC236}">
              <a16:creationId xmlns:a16="http://schemas.microsoft.com/office/drawing/2014/main" id="{00000000-0008-0000-0F00-0000EE010000}"/>
            </a:ext>
          </a:extLst>
        </xdr:cNvPr>
        <xdr:cNvSpPr txBox="1"/>
      </xdr:nvSpPr>
      <xdr:spPr>
        <a:xfrm>
          <a:off x="7626427" y="1866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150513</xdr:rowOff>
    </xdr:from>
    <xdr:ext cx="469744" cy="259045"/>
    <xdr:sp macro="" textlink="">
      <xdr:nvSpPr>
        <xdr:cNvPr id="495" name="n_4mainValue【市民会館】&#10;一人当たり面積">
          <a:extLst>
            <a:ext uri="{FF2B5EF4-FFF2-40B4-BE49-F238E27FC236}">
              <a16:creationId xmlns:a16="http://schemas.microsoft.com/office/drawing/2014/main" id="{00000000-0008-0000-0F00-0000EF010000}"/>
            </a:ext>
          </a:extLst>
        </xdr:cNvPr>
        <xdr:cNvSpPr txBox="1"/>
      </xdr:nvSpPr>
      <xdr:spPr>
        <a:xfrm>
          <a:off x="6737427" y="1866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id="{00000000-0008-0000-0F00-000008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2" name="【一般廃棄物処理施設】&#10;有形固定資産減価償却率最小値テキスト">
          <a:extLst>
            <a:ext uri="{FF2B5EF4-FFF2-40B4-BE49-F238E27FC236}">
              <a16:creationId xmlns:a16="http://schemas.microsoft.com/office/drawing/2014/main" id="{00000000-0008-0000-0F00-00000A02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524" name="【一般廃棄物処理施設】&#10;有形固定資産減価償却率最大値テキスト">
          <a:extLst>
            <a:ext uri="{FF2B5EF4-FFF2-40B4-BE49-F238E27FC236}">
              <a16:creationId xmlns:a16="http://schemas.microsoft.com/office/drawing/2014/main" id="{00000000-0008-0000-0F00-00000C020000}"/>
            </a:ext>
          </a:extLst>
        </xdr:cNvPr>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80934</xdr:rowOff>
    </xdr:from>
    <xdr:ext cx="405111" cy="259045"/>
    <xdr:sp macro="" textlink="">
      <xdr:nvSpPr>
        <xdr:cNvPr id="526" name="【一般廃棄物処理施設】&#10;有形固定資産減価償却率平均値テキスト">
          <a:extLst>
            <a:ext uri="{FF2B5EF4-FFF2-40B4-BE49-F238E27FC236}">
              <a16:creationId xmlns:a16="http://schemas.microsoft.com/office/drawing/2014/main" id="{00000000-0008-0000-0F00-00000E020000}"/>
            </a:ext>
          </a:extLst>
        </xdr:cNvPr>
        <xdr:cNvSpPr txBox="1"/>
      </xdr:nvSpPr>
      <xdr:spPr>
        <a:xfrm>
          <a:off x="16357600" y="642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527" name="フローチャート: 判断 526">
          <a:extLst>
            <a:ext uri="{FF2B5EF4-FFF2-40B4-BE49-F238E27FC236}">
              <a16:creationId xmlns:a16="http://schemas.microsoft.com/office/drawing/2014/main" id="{00000000-0008-0000-0F00-00000F020000}"/>
            </a:ext>
          </a:extLst>
        </xdr:cNvPr>
        <xdr:cNvSpPr/>
      </xdr:nvSpPr>
      <xdr:spPr>
        <a:xfrm>
          <a:off x="16268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28" name="フローチャート: 判断 527">
          <a:extLst>
            <a:ext uri="{FF2B5EF4-FFF2-40B4-BE49-F238E27FC236}">
              <a16:creationId xmlns:a16="http://schemas.microsoft.com/office/drawing/2014/main" id="{00000000-0008-0000-0F00-000010020000}"/>
            </a:ext>
          </a:extLst>
        </xdr:cNvPr>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35197</xdr:rowOff>
    </xdr:from>
    <xdr:to>
      <xdr:col>76</xdr:col>
      <xdr:colOff>165100</xdr:colOff>
      <xdr:row>38</xdr:row>
      <xdr:rowOff>136797</xdr:rowOff>
    </xdr:to>
    <xdr:sp macro="" textlink="">
      <xdr:nvSpPr>
        <xdr:cNvPr id="529" name="フローチャート: 判断 528">
          <a:extLst>
            <a:ext uri="{FF2B5EF4-FFF2-40B4-BE49-F238E27FC236}">
              <a16:creationId xmlns:a16="http://schemas.microsoft.com/office/drawing/2014/main" id="{00000000-0008-0000-0F00-000011020000}"/>
            </a:ext>
          </a:extLst>
        </xdr:cNvPr>
        <xdr:cNvSpPr/>
      </xdr:nvSpPr>
      <xdr:spPr>
        <a:xfrm>
          <a:off x="14541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530" name="フローチャート: 判断 529">
          <a:extLst>
            <a:ext uri="{FF2B5EF4-FFF2-40B4-BE49-F238E27FC236}">
              <a16:creationId xmlns:a16="http://schemas.microsoft.com/office/drawing/2014/main" id="{00000000-0008-0000-0F00-000012020000}"/>
            </a:ext>
          </a:extLst>
        </xdr:cNvPr>
        <xdr:cNvSpPr/>
      </xdr:nvSpPr>
      <xdr:spPr>
        <a:xfrm>
          <a:off x="13652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531" name="フローチャート: 判断 530">
          <a:extLst>
            <a:ext uri="{FF2B5EF4-FFF2-40B4-BE49-F238E27FC236}">
              <a16:creationId xmlns:a16="http://schemas.microsoft.com/office/drawing/2014/main" id="{00000000-0008-0000-0F00-000013020000}"/>
            </a:ext>
          </a:extLst>
        </xdr:cNvPr>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59690</xdr:rowOff>
    </xdr:from>
    <xdr:to>
      <xdr:col>85</xdr:col>
      <xdr:colOff>177800</xdr:colOff>
      <xdr:row>39</xdr:row>
      <xdr:rowOff>161290</xdr:rowOff>
    </xdr:to>
    <xdr:sp macro="" textlink="">
      <xdr:nvSpPr>
        <xdr:cNvPr id="537" name="楕円 536">
          <a:extLst>
            <a:ext uri="{FF2B5EF4-FFF2-40B4-BE49-F238E27FC236}">
              <a16:creationId xmlns:a16="http://schemas.microsoft.com/office/drawing/2014/main" id="{00000000-0008-0000-0F00-000019020000}"/>
            </a:ext>
          </a:extLst>
        </xdr:cNvPr>
        <xdr:cNvSpPr/>
      </xdr:nvSpPr>
      <xdr:spPr>
        <a:xfrm>
          <a:off x="162687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38117</xdr:rowOff>
    </xdr:from>
    <xdr:ext cx="405111" cy="259045"/>
    <xdr:sp macro="" textlink="">
      <xdr:nvSpPr>
        <xdr:cNvPr id="538" name="【一般廃棄物処理施設】&#10;有形固定資産減価償却率該当値テキスト">
          <a:extLst>
            <a:ext uri="{FF2B5EF4-FFF2-40B4-BE49-F238E27FC236}">
              <a16:creationId xmlns:a16="http://schemas.microsoft.com/office/drawing/2014/main" id="{00000000-0008-0000-0F00-00001A020000}"/>
            </a:ext>
          </a:extLst>
        </xdr:cNvPr>
        <xdr:cNvSpPr txBox="1"/>
      </xdr:nvSpPr>
      <xdr:spPr>
        <a:xfrm>
          <a:off x="16357600"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5806</xdr:rowOff>
    </xdr:from>
    <xdr:to>
      <xdr:col>81</xdr:col>
      <xdr:colOff>101600</xdr:colOff>
      <xdr:row>39</xdr:row>
      <xdr:rowOff>107406</xdr:rowOff>
    </xdr:to>
    <xdr:sp macro="" textlink="">
      <xdr:nvSpPr>
        <xdr:cNvPr id="539" name="楕円 538">
          <a:extLst>
            <a:ext uri="{FF2B5EF4-FFF2-40B4-BE49-F238E27FC236}">
              <a16:creationId xmlns:a16="http://schemas.microsoft.com/office/drawing/2014/main" id="{00000000-0008-0000-0F00-00001B020000}"/>
            </a:ext>
          </a:extLst>
        </xdr:cNvPr>
        <xdr:cNvSpPr/>
      </xdr:nvSpPr>
      <xdr:spPr>
        <a:xfrm>
          <a:off x="15430500" y="669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56606</xdr:rowOff>
    </xdr:from>
    <xdr:to>
      <xdr:col>85</xdr:col>
      <xdr:colOff>127000</xdr:colOff>
      <xdr:row>39</xdr:row>
      <xdr:rowOff>110490</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5481300" y="6743156"/>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118473</xdr:rowOff>
    </xdr:from>
    <xdr:to>
      <xdr:col>76</xdr:col>
      <xdr:colOff>165100</xdr:colOff>
      <xdr:row>39</xdr:row>
      <xdr:rowOff>48623</xdr:rowOff>
    </xdr:to>
    <xdr:sp macro="" textlink="">
      <xdr:nvSpPr>
        <xdr:cNvPr id="541" name="楕円 540">
          <a:extLst>
            <a:ext uri="{FF2B5EF4-FFF2-40B4-BE49-F238E27FC236}">
              <a16:creationId xmlns:a16="http://schemas.microsoft.com/office/drawing/2014/main" id="{00000000-0008-0000-0F00-00001D020000}"/>
            </a:ext>
          </a:extLst>
        </xdr:cNvPr>
        <xdr:cNvSpPr/>
      </xdr:nvSpPr>
      <xdr:spPr>
        <a:xfrm>
          <a:off x="14541500" y="663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169273</xdr:rowOff>
    </xdr:from>
    <xdr:to>
      <xdr:col>81</xdr:col>
      <xdr:colOff>50800</xdr:colOff>
      <xdr:row>39</xdr:row>
      <xdr:rowOff>56606</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4592300" y="668437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62956</xdr:rowOff>
    </xdr:from>
    <xdr:to>
      <xdr:col>72</xdr:col>
      <xdr:colOff>38100</xdr:colOff>
      <xdr:row>38</xdr:row>
      <xdr:rowOff>164556</xdr:rowOff>
    </xdr:to>
    <xdr:sp macro="" textlink="">
      <xdr:nvSpPr>
        <xdr:cNvPr id="543" name="楕円 542">
          <a:extLst>
            <a:ext uri="{FF2B5EF4-FFF2-40B4-BE49-F238E27FC236}">
              <a16:creationId xmlns:a16="http://schemas.microsoft.com/office/drawing/2014/main" id="{00000000-0008-0000-0F00-00001F020000}"/>
            </a:ext>
          </a:extLst>
        </xdr:cNvPr>
        <xdr:cNvSpPr/>
      </xdr:nvSpPr>
      <xdr:spPr>
        <a:xfrm>
          <a:off x="13652500" y="657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113756</xdr:rowOff>
    </xdr:from>
    <xdr:to>
      <xdr:col>76</xdr:col>
      <xdr:colOff>114300</xdr:colOff>
      <xdr:row>38</xdr:row>
      <xdr:rowOff>169273</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3703300" y="6628856"/>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4173</xdr:rowOff>
    </xdr:from>
    <xdr:to>
      <xdr:col>67</xdr:col>
      <xdr:colOff>101600</xdr:colOff>
      <xdr:row>39</xdr:row>
      <xdr:rowOff>105773</xdr:rowOff>
    </xdr:to>
    <xdr:sp macro="" textlink="">
      <xdr:nvSpPr>
        <xdr:cNvPr id="545" name="楕円 544">
          <a:extLst>
            <a:ext uri="{FF2B5EF4-FFF2-40B4-BE49-F238E27FC236}">
              <a16:creationId xmlns:a16="http://schemas.microsoft.com/office/drawing/2014/main" id="{00000000-0008-0000-0F00-000021020000}"/>
            </a:ext>
          </a:extLst>
        </xdr:cNvPr>
        <xdr:cNvSpPr/>
      </xdr:nvSpPr>
      <xdr:spPr>
        <a:xfrm>
          <a:off x="12763500" y="66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113756</xdr:rowOff>
    </xdr:from>
    <xdr:to>
      <xdr:col>71</xdr:col>
      <xdr:colOff>177800</xdr:colOff>
      <xdr:row>39</xdr:row>
      <xdr:rowOff>54973</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flipV="1">
          <a:off x="12814300" y="6628856"/>
          <a:ext cx="8890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547" name="n_1aveValue【一般廃棄物処理施設】&#10;有形固定資産減価償却率">
          <a:extLst>
            <a:ext uri="{FF2B5EF4-FFF2-40B4-BE49-F238E27FC236}">
              <a16:creationId xmlns:a16="http://schemas.microsoft.com/office/drawing/2014/main" id="{00000000-0008-0000-0F00-000023020000}"/>
            </a:ext>
          </a:extLst>
        </xdr:cNvPr>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153324</xdr:rowOff>
    </xdr:from>
    <xdr:ext cx="405111" cy="259045"/>
    <xdr:sp macro="" textlink="">
      <xdr:nvSpPr>
        <xdr:cNvPr id="548" name="n_2aveValue【一般廃棄物処理施設】&#10;有形固定資産減価償却率">
          <a:extLst>
            <a:ext uri="{FF2B5EF4-FFF2-40B4-BE49-F238E27FC236}">
              <a16:creationId xmlns:a16="http://schemas.microsoft.com/office/drawing/2014/main" id="{00000000-0008-0000-0F00-000024020000}"/>
            </a:ext>
          </a:extLst>
        </xdr:cNvPr>
        <xdr:cNvSpPr txBox="1"/>
      </xdr:nvSpPr>
      <xdr:spPr>
        <a:xfrm>
          <a:off x="143897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86377</xdr:rowOff>
    </xdr:from>
    <xdr:ext cx="405111" cy="259045"/>
    <xdr:sp macro="" textlink="">
      <xdr:nvSpPr>
        <xdr:cNvPr id="549" name="n_3aveValue【一般廃棄物処理施設】&#10;有形固定資産減価償却率">
          <a:extLst>
            <a:ext uri="{FF2B5EF4-FFF2-40B4-BE49-F238E27FC236}">
              <a16:creationId xmlns:a16="http://schemas.microsoft.com/office/drawing/2014/main" id="{00000000-0008-0000-0F00-000025020000}"/>
            </a:ext>
          </a:extLst>
        </xdr:cNvPr>
        <xdr:cNvSpPr txBox="1"/>
      </xdr:nvSpPr>
      <xdr:spPr>
        <a:xfrm>
          <a:off x="13500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146793</xdr:rowOff>
    </xdr:from>
    <xdr:ext cx="405111" cy="259045"/>
    <xdr:sp macro="" textlink="">
      <xdr:nvSpPr>
        <xdr:cNvPr id="550" name="n_4aveValue【一般廃棄物処理施設】&#10;有形固定資産減価償却率">
          <a:extLst>
            <a:ext uri="{FF2B5EF4-FFF2-40B4-BE49-F238E27FC236}">
              <a16:creationId xmlns:a16="http://schemas.microsoft.com/office/drawing/2014/main" id="{00000000-0008-0000-0F00-000026020000}"/>
            </a:ext>
          </a:extLst>
        </xdr:cNvPr>
        <xdr:cNvSpPr txBox="1"/>
      </xdr:nvSpPr>
      <xdr:spPr>
        <a:xfrm>
          <a:off x="126117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98533</xdr:rowOff>
    </xdr:from>
    <xdr:ext cx="405111" cy="259045"/>
    <xdr:sp macro="" textlink="">
      <xdr:nvSpPr>
        <xdr:cNvPr id="551" name="n_1mainValue【一般廃棄物処理施設】&#10;有形固定資産減価償却率">
          <a:extLst>
            <a:ext uri="{FF2B5EF4-FFF2-40B4-BE49-F238E27FC236}">
              <a16:creationId xmlns:a16="http://schemas.microsoft.com/office/drawing/2014/main" id="{00000000-0008-0000-0F00-000027020000}"/>
            </a:ext>
          </a:extLst>
        </xdr:cNvPr>
        <xdr:cNvSpPr txBox="1"/>
      </xdr:nvSpPr>
      <xdr:spPr>
        <a:xfrm>
          <a:off x="15266044" y="678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39750</xdr:rowOff>
    </xdr:from>
    <xdr:ext cx="405111" cy="259045"/>
    <xdr:sp macro="" textlink="">
      <xdr:nvSpPr>
        <xdr:cNvPr id="552" name="n_2mainValue【一般廃棄物処理施設】&#10;有形固定資産減価償却率">
          <a:extLst>
            <a:ext uri="{FF2B5EF4-FFF2-40B4-BE49-F238E27FC236}">
              <a16:creationId xmlns:a16="http://schemas.microsoft.com/office/drawing/2014/main" id="{00000000-0008-0000-0F00-000028020000}"/>
            </a:ext>
          </a:extLst>
        </xdr:cNvPr>
        <xdr:cNvSpPr txBox="1"/>
      </xdr:nvSpPr>
      <xdr:spPr>
        <a:xfrm>
          <a:off x="14389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155683</xdr:rowOff>
    </xdr:from>
    <xdr:ext cx="405111" cy="259045"/>
    <xdr:sp macro="" textlink="">
      <xdr:nvSpPr>
        <xdr:cNvPr id="553" name="n_3mainValue【一般廃棄物処理施設】&#10;有形固定資産減価償却率">
          <a:extLst>
            <a:ext uri="{FF2B5EF4-FFF2-40B4-BE49-F238E27FC236}">
              <a16:creationId xmlns:a16="http://schemas.microsoft.com/office/drawing/2014/main" id="{00000000-0008-0000-0F00-000029020000}"/>
            </a:ext>
          </a:extLst>
        </xdr:cNvPr>
        <xdr:cNvSpPr txBox="1"/>
      </xdr:nvSpPr>
      <xdr:spPr>
        <a:xfrm>
          <a:off x="13500744" y="667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96900</xdr:rowOff>
    </xdr:from>
    <xdr:ext cx="405111" cy="259045"/>
    <xdr:sp macro="" textlink="">
      <xdr:nvSpPr>
        <xdr:cNvPr id="554" name="n_4mainValue【一般廃棄物処理施設】&#10;有形固定資産減価償却率">
          <a:extLst>
            <a:ext uri="{FF2B5EF4-FFF2-40B4-BE49-F238E27FC236}">
              <a16:creationId xmlns:a16="http://schemas.microsoft.com/office/drawing/2014/main" id="{00000000-0008-0000-0F00-00002A020000}"/>
            </a:ext>
          </a:extLst>
        </xdr:cNvPr>
        <xdr:cNvSpPr txBox="1"/>
      </xdr:nvSpPr>
      <xdr:spPr>
        <a:xfrm>
          <a:off x="12611744" y="678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00000000-0008-0000-0F00-00003F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flipV="1">
          <a:off x="22160864" y="5698500"/>
          <a:ext cx="0" cy="146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77" name="【一般廃棄物処理施設】&#10;一人当たり有形固定資産（償却資産）額最小値テキスト">
          <a:extLst>
            <a:ext uri="{FF2B5EF4-FFF2-40B4-BE49-F238E27FC236}">
              <a16:creationId xmlns:a16="http://schemas.microsoft.com/office/drawing/2014/main" id="{00000000-0008-0000-0F00-000041020000}"/>
            </a:ext>
          </a:extLst>
        </xdr:cNvPr>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00000000-0008-0000-0F00-000043020000}"/>
            </a:ext>
          </a:extLst>
        </xdr:cNvPr>
        <xdr:cNvSpPr txBox="1"/>
      </xdr:nvSpPr>
      <xdr:spPr>
        <a:xfrm>
          <a:off x="22199600" y="54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22072600" y="56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20507</xdr:rowOff>
    </xdr:from>
    <xdr:ext cx="599010" cy="259045"/>
    <xdr:sp macro="" textlink="">
      <xdr:nvSpPr>
        <xdr:cNvPr id="581" name="【一般廃棄物処理施設】&#10;一人当たり有形固定資産（償却資産）額平均値テキスト">
          <a:extLst>
            <a:ext uri="{FF2B5EF4-FFF2-40B4-BE49-F238E27FC236}">
              <a16:creationId xmlns:a16="http://schemas.microsoft.com/office/drawing/2014/main" id="{00000000-0008-0000-0F00-000045020000}"/>
            </a:ext>
          </a:extLst>
        </xdr:cNvPr>
        <xdr:cNvSpPr txBox="1"/>
      </xdr:nvSpPr>
      <xdr:spPr>
        <a:xfrm>
          <a:off x="22199600" y="6707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22110700" y="68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171249</xdr:rowOff>
    </xdr:from>
    <xdr:to>
      <xdr:col>112</xdr:col>
      <xdr:colOff>38100</xdr:colOff>
      <xdr:row>40</xdr:row>
      <xdr:rowOff>101399</xdr:rowOff>
    </xdr:to>
    <xdr:sp macro="" textlink="">
      <xdr:nvSpPr>
        <xdr:cNvPr id="583" name="フローチャート: 判断 582">
          <a:extLst>
            <a:ext uri="{FF2B5EF4-FFF2-40B4-BE49-F238E27FC236}">
              <a16:creationId xmlns:a16="http://schemas.microsoft.com/office/drawing/2014/main" id="{00000000-0008-0000-0F00-000047020000}"/>
            </a:ext>
          </a:extLst>
        </xdr:cNvPr>
        <xdr:cNvSpPr/>
      </xdr:nvSpPr>
      <xdr:spPr>
        <a:xfrm>
          <a:off x="21272500" y="685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8319</xdr:rowOff>
    </xdr:from>
    <xdr:to>
      <xdr:col>107</xdr:col>
      <xdr:colOff>101600</xdr:colOff>
      <xdr:row>40</xdr:row>
      <xdr:rowOff>109919</xdr:rowOff>
    </xdr:to>
    <xdr:sp macro="" textlink="">
      <xdr:nvSpPr>
        <xdr:cNvPr id="584" name="フローチャート: 判断 583">
          <a:extLst>
            <a:ext uri="{FF2B5EF4-FFF2-40B4-BE49-F238E27FC236}">
              <a16:creationId xmlns:a16="http://schemas.microsoft.com/office/drawing/2014/main" id="{00000000-0008-0000-0F00-000048020000}"/>
            </a:ext>
          </a:extLst>
        </xdr:cNvPr>
        <xdr:cNvSpPr/>
      </xdr:nvSpPr>
      <xdr:spPr>
        <a:xfrm>
          <a:off x="20383500" y="68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119745</xdr:rowOff>
    </xdr:from>
    <xdr:to>
      <xdr:col>102</xdr:col>
      <xdr:colOff>165100</xdr:colOff>
      <xdr:row>38</xdr:row>
      <xdr:rowOff>49895</xdr:rowOff>
    </xdr:to>
    <xdr:sp macro="" textlink="">
      <xdr:nvSpPr>
        <xdr:cNvPr id="585" name="フローチャート: 判断 584">
          <a:extLst>
            <a:ext uri="{FF2B5EF4-FFF2-40B4-BE49-F238E27FC236}">
              <a16:creationId xmlns:a16="http://schemas.microsoft.com/office/drawing/2014/main" id="{00000000-0008-0000-0F00-000049020000}"/>
            </a:ext>
          </a:extLst>
        </xdr:cNvPr>
        <xdr:cNvSpPr/>
      </xdr:nvSpPr>
      <xdr:spPr>
        <a:xfrm>
          <a:off x="19494500" y="6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33657</xdr:rowOff>
    </xdr:from>
    <xdr:to>
      <xdr:col>98</xdr:col>
      <xdr:colOff>38100</xdr:colOff>
      <xdr:row>40</xdr:row>
      <xdr:rowOff>135257</xdr:rowOff>
    </xdr:to>
    <xdr:sp macro="" textlink="">
      <xdr:nvSpPr>
        <xdr:cNvPr id="586" name="フローチャート: 判断 585">
          <a:extLst>
            <a:ext uri="{FF2B5EF4-FFF2-40B4-BE49-F238E27FC236}">
              <a16:creationId xmlns:a16="http://schemas.microsoft.com/office/drawing/2014/main" id="{00000000-0008-0000-0F00-00004A020000}"/>
            </a:ext>
          </a:extLst>
        </xdr:cNvPr>
        <xdr:cNvSpPr/>
      </xdr:nvSpPr>
      <xdr:spPr>
        <a:xfrm>
          <a:off x="18605500" y="689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13559</xdr:rowOff>
    </xdr:from>
    <xdr:to>
      <xdr:col>116</xdr:col>
      <xdr:colOff>114300</xdr:colOff>
      <xdr:row>40</xdr:row>
      <xdr:rowOff>115159</xdr:rowOff>
    </xdr:to>
    <xdr:sp macro="" textlink="">
      <xdr:nvSpPr>
        <xdr:cNvPr id="592" name="楕円 591">
          <a:extLst>
            <a:ext uri="{FF2B5EF4-FFF2-40B4-BE49-F238E27FC236}">
              <a16:creationId xmlns:a16="http://schemas.microsoft.com/office/drawing/2014/main" id="{00000000-0008-0000-0F00-000050020000}"/>
            </a:ext>
          </a:extLst>
        </xdr:cNvPr>
        <xdr:cNvSpPr/>
      </xdr:nvSpPr>
      <xdr:spPr>
        <a:xfrm>
          <a:off x="22110700" y="687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163436</xdr:rowOff>
    </xdr:from>
    <xdr:ext cx="599010" cy="259045"/>
    <xdr:sp macro="" textlink="">
      <xdr:nvSpPr>
        <xdr:cNvPr id="593" name="【一般廃棄物処理施設】&#10;一人当たり有形固定資産（償却資産）額該当値テキスト">
          <a:extLst>
            <a:ext uri="{FF2B5EF4-FFF2-40B4-BE49-F238E27FC236}">
              <a16:creationId xmlns:a16="http://schemas.microsoft.com/office/drawing/2014/main" id="{00000000-0008-0000-0F00-000051020000}"/>
            </a:ext>
          </a:extLst>
        </xdr:cNvPr>
        <xdr:cNvSpPr txBox="1"/>
      </xdr:nvSpPr>
      <xdr:spPr>
        <a:xfrm>
          <a:off x="22199600" y="6849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22051</xdr:rowOff>
    </xdr:from>
    <xdr:to>
      <xdr:col>112</xdr:col>
      <xdr:colOff>38100</xdr:colOff>
      <xdr:row>40</xdr:row>
      <xdr:rowOff>123651</xdr:rowOff>
    </xdr:to>
    <xdr:sp macro="" textlink="">
      <xdr:nvSpPr>
        <xdr:cNvPr id="594" name="楕円 593">
          <a:extLst>
            <a:ext uri="{FF2B5EF4-FFF2-40B4-BE49-F238E27FC236}">
              <a16:creationId xmlns:a16="http://schemas.microsoft.com/office/drawing/2014/main" id="{00000000-0008-0000-0F00-000052020000}"/>
            </a:ext>
          </a:extLst>
        </xdr:cNvPr>
        <xdr:cNvSpPr/>
      </xdr:nvSpPr>
      <xdr:spPr>
        <a:xfrm>
          <a:off x="21272500" y="688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64359</xdr:rowOff>
    </xdr:from>
    <xdr:to>
      <xdr:col>116</xdr:col>
      <xdr:colOff>63500</xdr:colOff>
      <xdr:row>40</xdr:row>
      <xdr:rowOff>72851</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flipV="1">
          <a:off x="21323300" y="6922359"/>
          <a:ext cx="838200" cy="8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20433</xdr:rowOff>
    </xdr:from>
    <xdr:to>
      <xdr:col>107</xdr:col>
      <xdr:colOff>101600</xdr:colOff>
      <xdr:row>40</xdr:row>
      <xdr:rowOff>122033</xdr:rowOff>
    </xdr:to>
    <xdr:sp macro="" textlink="">
      <xdr:nvSpPr>
        <xdr:cNvPr id="596" name="楕円 595">
          <a:extLst>
            <a:ext uri="{FF2B5EF4-FFF2-40B4-BE49-F238E27FC236}">
              <a16:creationId xmlns:a16="http://schemas.microsoft.com/office/drawing/2014/main" id="{00000000-0008-0000-0F00-000054020000}"/>
            </a:ext>
          </a:extLst>
        </xdr:cNvPr>
        <xdr:cNvSpPr/>
      </xdr:nvSpPr>
      <xdr:spPr>
        <a:xfrm>
          <a:off x="20383500" y="687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71233</xdr:rowOff>
    </xdr:from>
    <xdr:to>
      <xdr:col>111</xdr:col>
      <xdr:colOff>177800</xdr:colOff>
      <xdr:row>40</xdr:row>
      <xdr:rowOff>72851</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a:off x="20434300" y="6929233"/>
          <a:ext cx="889000" cy="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29732</xdr:rowOff>
    </xdr:from>
    <xdr:to>
      <xdr:col>102</xdr:col>
      <xdr:colOff>165100</xdr:colOff>
      <xdr:row>40</xdr:row>
      <xdr:rowOff>131332</xdr:rowOff>
    </xdr:to>
    <xdr:sp macro="" textlink="">
      <xdr:nvSpPr>
        <xdr:cNvPr id="598" name="楕円 597">
          <a:extLst>
            <a:ext uri="{FF2B5EF4-FFF2-40B4-BE49-F238E27FC236}">
              <a16:creationId xmlns:a16="http://schemas.microsoft.com/office/drawing/2014/main" id="{00000000-0008-0000-0F00-000056020000}"/>
            </a:ext>
          </a:extLst>
        </xdr:cNvPr>
        <xdr:cNvSpPr/>
      </xdr:nvSpPr>
      <xdr:spPr>
        <a:xfrm>
          <a:off x="19494500" y="688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71233</xdr:rowOff>
    </xdr:from>
    <xdr:to>
      <xdr:col>107</xdr:col>
      <xdr:colOff>50800</xdr:colOff>
      <xdr:row>40</xdr:row>
      <xdr:rowOff>80532</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flipV="1">
          <a:off x="19545300" y="6929233"/>
          <a:ext cx="889000" cy="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27279</xdr:rowOff>
    </xdr:from>
    <xdr:to>
      <xdr:col>98</xdr:col>
      <xdr:colOff>38100</xdr:colOff>
      <xdr:row>40</xdr:row>
      <xdr:rowOff>128879</xdr:rowOff>
    </xdr:to>
    <xdr:sp macro="" textlink="">
      <xdr:nvSpPr>
        <xdr:cNvPr id="600" name="楕円 599">
          <a:extLst>
            <a:ext uri="{FF2B5EF4-FFF2-40B4-BE49-F238E27FC236}">
              <a16:creationId xmlns:a16="http://schemas.microsoft.com/office/drawing/2014/main" id="{00000000-0008-0000-0F00-000058020000}"/>
            </a:ext>
          </a:extLst>
        </xdr:cNvPr>
        <xdr:cNvSpPr/>
      </xdr:nvSpPr>
      <xdr:spPr>
        <a:xfrm>
          <a:off x="18605500" y="688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78079</xdr:rowOff>
    </xdr:from>
    <xdr:to>
      <xdr:col>102</xdr:col>
      <xdr:colOff>114300</xdr:colOff>
      <xdr:row>40</xdr:row>
      <xdr:rowOff>80532</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a:off x="18656300" y="6936079"/>
          <a:ext cx="889000" cy="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117926</xdr:rowOff>
    </xdr:from>
    <xdr:ext cx="599010" cy="259045"/>
    <xdr:sp macro="" textlink="">
      <xdr:nvSpPr>
        <xdr:cNvPr id="602" name="n_1aveValue【一般廃棄物処理施設】&#10;一人当たり有形固定資産（償却資産）額">
          <a:extLst>
            <a:ext uri="{FF2B5EF4-FFF2-40B4-BE49-F238E27FC236}">
              <a16:creationId xmlns:a16="http://schemas.microsoft.com/office/drawing/2014/main" id="{00000000-0008-0000-0F00-00005A020000}"/>
            </a:ext>
          </a:extLst>
        </xdr:cNvPr>
        <xdr:cNvSpPr txBox="1"/>
      </xdr:nvSpPr>
      <xdr:spPr>
        <a:xfrm>
          <a:off x="21011095" y="663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126446</xdr:rowOff>
    </xdr:from>
    <xdr:ext cx="599010" cy="259045"/>
    <xdr:sp macro="" textlink="">
      <xdr:nvSpPr>
        <xdr:cNvPr id="603" name="n_2aveValue【一般廃棄物処理施設】&#10;一人当たり有形固定資産（償却資産）額">
          <a:extLst>
            <a:ext uri="{FF2B5EF4-FFF2-40B4-BE49-F238E27FC236}">
              <a16:creationId xmlns:a16="http://schemas.microsoft.com/office/drawing/2014/main" id="{00000000-0008-0000-0F00-00005B020000}"/>
            </a:ext>
          </a:extLst>
        </xdr:cNvPr>
        <xdr:cNvSpPr txBox="1"/>
      </xdr:nvSpPr>
      <xdr:spPr>
        <a:xfrm>
          <a:off x="20134795" y="664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66422</xdr:rowOff>
    </xdr:from>
    <xdr:ext cx="599010" cy="259045"/>
    <xdr:sp macro="" textlink="">
      <xdr:nvSpPr>
        <xdr:cNvPr id="604" name="n_3aveValue【一般廃棄物処理施設】&#10;一人当たり有形固定資産（償却資産）額">
          <a:extLst>
            <a:ext uri="{FF2B5EF4-FFF2-40B4-BE49-F238E27FC236}">
              <a16:creationId xmlns:a16="http://schemas.microsoft.com/office/drawing/2014/main" id="{00000000-0008-0000-0F00-00005C020000}"/>
            </a:ext>
          </a:extLst>
        </xdr:cNvPr>
        <xdr:cNvSpPr txBox="1"/>
      </xdr:nvSpPr>
      <xdr:spPr>
        <a:xfrm>
          <a:off x="19245795" y="623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126384</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id="{00000000-0008-0000-0F00-00005D020000}"/>
            </a:ext>
          </a:extLst>
        </xdr:cNvPr>
        <xdr:cNvSpPr txBox="1"/>
      </xdr:nvSpPr>
      <xdr:spPr>
        <a:xfrm>
          <a:off x="18389111" y="698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114778</xdr:rowOff>
    </xdr:from>
    <xdr:ext cx="599010" cy="259045"/>
    <xdr:sp macro="" textlink="">
      <xdr:nvSpPr>
        <xdr:cNvPr id="606" name="n_1mainValue【一般廃棄物処理施設】&#10;一人当たり有形固定資産（償却資産）額">
          <a:extLst>
            <a:ext uri="{FF2B5EF4-FFF2-40B4-BE49-F238E27FC236}">
              <a16:creationId xmlns:a16="http://schemas.microsoft.com/office/drawing/2014/main" id="{00000000-0008-0000-0F00-00005E020000}"/>
            </a:ext>
          </a:extLst>
        </xdr:cNvPr>
        <xdr:cNvSpPr txBox="1"/>
      </xdr:nvSpPr>
      <xdr:spPr>
        <a:xfrm>
          <a:off x="21011095" y="6972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113160</xdr:rowOff>
    </xdr:from>
    <xdr:ext cx="599010" cy="259045"/>
    <xdr:sp macro="" textlink="">
      <xdr:nvSpPr>
        <xdr:cNvPr id="607" name="n_2mainValue【一般廃棄物処理施設】&#10;一人当たり有形固定資産（償却資産）額">
          <a:extLst>
            <a:ext uri="{FF2B5EF4-FFF2-40B4-BE49-F238E27FC236}">
              <a16:creationId xmlns:a16="http://schemas.microsoft.com/office/drawing/2014/main" id="{00000000-0008-0000-0F00-00005F020000}"/>
            </a:ext>
          </a:extLst>
        </xdr:cNvPr>
        <xdr:cNvSpPr txBox="1"/>
      </xdr:nvSpPr>
      <xdr:spPr>
        <a:xfrm>
          <a:off x="20134795" y="6971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122459</xdr:rowOff>
    </xdr:from>
    <xdr:ext cx="534377" cy="259045"/>
    <xdr:sp macro="" textlink="">
      <xdr:nvSpPr>
        <xdr:cNvPr id="608" name="n_3mainValue【一般廃棄物処理施設】&#10;一人当たり有形固定資産（償却資産）額">
          <a:extLst>
            <a:ext uri="{FF2B5EF4-FFF2-40B4-BE49-F238E27FC236}">
              <a16:creationId xmlns:a16="http://schemas.microsoft.com/office/drawing/2014/main" id="{00000000-0008-0000-0F00-000060020000}"/>
            </a:ext>
          </a:extLst>
        </xdr:cNvPr>
        <xdr:cNvSpPr txBox="1"/>
      </xdr:nvSpPr>
      <xdr:spPr>
        <a:xfrm>
          <a:off x="19278111" y="698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145406</xdr:rowOff>
    </xdr:from>
    <xdr:ext cx="534377" cy="259045"/>
    <xdr:sp macro="" textlink="">
      <xdr:nvSpPr>
        <xdr:cNvPr id="609" name="n_4mainValue【一般廃棄物処理施設】&#10;一人当たり有形固定資産（償却資産）額">
          <a:extLst>
            <a:ext uri="{FF2B5EF4-FFF2-40B4-BE49-F238E27FC236}">
              <a16:creationId xmlns:a16="http://schemas.microsoft.com/office/drawing/2014/main" id="{00000000-0008-0000-0F00-000061020000}"/>
            </a:ext>
          </a:extLst>
        </xdr:cNvPr>
        <xdr:cNvSpPr txBox="1"/>
      </xdr:nvSpPr>
      <xdr:spPr>
        <a:xfrm>
          <a:off x="18389111" y="666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a:extLst>
            <a:ext uri="{FF2B5EF4-FFF2-40B4-BE49-F238E27FC236}">
              <a16:creationId xmlns:a16="http://schemas.microsoft.com/office/drawing/2014/main" id="{00000000-0008-0000-0F00-00007A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flipV="1">
          <a:off x="16318864" y="968447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a:extLst>
            <a:ext uri="{FF2B5EF4-FFF2-40B4-BE49-F238E27FC236}">
              <a16:creationId xmlns:a16="http://schemas.microsoft.com/office/drawing/2014/main" id="{00000000-0008-0000-0F00-00007C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638" name="【保健センター・保健所】&#10;有形固定資産減価償却率最大値テキスト">
          <a:extLst>
            <a:ext uri="{FF2B5EF4-FFF2-40B4-BE49-F238E27FC236}">
              <a16:creationId xmlns:a16="http://schemas.microsoft.com/office/drawing/2014/main" id="{00000000-0008-0000-0F00-00007E020000}"/>
            </a:ext>
          </a:extLst>
        </xdr:cNvPr>
        <xdr:cNvSpPr txBox="1"/>
      </xdr:nvSpPr>
      <xdr:spPr>
        <a:xfrm>
          <a:off x="16357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6230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640" name="【保健センター・保健所】&#10;有形固定資産減価償却率平均値テキスト">
          <a:extLst>
            <a:ext uri="{FF2B5EF4-FFF2-40B4-BE49-F238E27FC236}">
              <a16:creationId xmlns:a16="http://schemas.microsoft.com/office/drawing/2014/main" id="{00000000-0008-0000-0F00-000080020000}"/>
            </a:ext>
          </a:extLst>
        </xdr:cNvPr>
        <xdr:cNvSpPr txBox="1"/>
      </xdr:nvSpPr>
      <xdr:spPr>
        <a:xfrm>
          <a:off x="16357600" y="1023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41" name="フローチャート: 判断 640">
          <a:extLst>
            <a:ext uri="{FF2B5EF4-FFF2-40B4-BE49-F238E27FC236}">
              <a16:creationId xmlns:a16="http://schemas.microsoft.com/office/drawing/2014/main" id="{00000000-0008-0000-0F00-000081020000}"/>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81462</xdr:rowOff>
    </xdr:from>
    <xdr:to>
      <xdr:col>81</xdr:col>
      <xdr:colOff>101600</xdr:colOff>
      <xdr:row>60</xdr:row>
      <xdr:rowOff>11612</xdr:rowOff>
    </xdr:to>
    <xdr:sp macro="" textlink="">
      <xdr:nvSpPr>
        <xdr:cNvPr id="642" name="フローチャート: 判断 641">
          <a:extLst>
            <a:ext uri="{FF2B5EF4-FFF2-40B4-BE49-F238E27FC236}">
              <a16:creationId xmlns:a16="http://schemas.microsoft.com/office/drawing/2014/main" id="{00000000-0008-0000-0F00-000082020000}"/>
            </a:ext>
          </a:extLst>
        </xdr:cNvPr>
        <xdr:cNvSpPr/>
      </xdr:nvSpPr>
      <xdr:spPr>
        <a:xfrm>
          <a:off x="15430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643" name="フローチャート: 判断 642">
          <a:extLst>
            <a:ext uri="{FF2B5EF4-FFF2-40B4-BE49-F238E27FC236}">
              <a16:creationId xmlns:a16="http://schemas.microsoft.com/office/drawing/2014/main" id="{00000000-0008-0000-0F00-000083020000}"/>
            </a:ext>
          </a:extLst>
        </xdr:cNvPr>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25944</xdr:rowOff>
    </xdr:from>
    <xdr:to>
      <xdr:col>72</xdr:col>
      <xdr:colOff>38100</xdr:colOff>
      <xdr:row>59</xdr:row>
      <xdr:rowOff>127544</xdr:rowOff>
    </xdr:to>
    <xdr:sp macro="" textlink="">
      <xdr:nvSpPr>
        <xdr:cNvPr id="644" name="フローチャート: 判断 643">
          <a:extLst>
            <a:ext uri="{FF2B5EF4-FFF2-40B4-BE49-F238E27FC236}">
              <a16:creationId xmlns:a16="http://schemas.microsoft.com/office/drawing/2014/main" id="{00000000-0008-0000-0F00-000084020000}"/>
            </a:ext>
          </a:extLst>
        </xdr:cNvPr>
        <xdr:cNvSpPr/>
      </xdr:nvSpPr>
      <xdr:spPr>
        <a:xfrm>
          <a:off x="13652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645" name="フローチャート: 判断 644">
          <a:extLst>
            <a:ext uri="{FF2B5EF4-FFF2-40B4-BE49-F238E27FC236}">
              <a16:creationId xmlns:a16="http://schemas.microsoft.com/office/drawing/2014/main" id="{00000000-0008-0000-0F00-000085020000}"/>
            </a:ext>
          </a:extLst>
        </xdr:cNvPr>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xdr:rowOff>
    </xdr:from>
    <xdr:to>
      <xdr:col>85</xdr:col>
      <xdr:colOff>177800</xdr:colOff>
      <xdr:row>59</xdr:row>
      <xdr:rowOff>117747</xdr:rowOff>
    </xdr:to>
    <xdr:sp macro="" textlink="">
      <xdr:nvSpPr>
        <xdr:cNvPr id="651" name="楕円 650">
          <a:extLst>
            <a:ext uri="{FF2B5EF4-FFF2-40B4-BE49-F238E27FC236}">
              <a16:creationId xmlns:a16="http://schemas.microsoft.com/office/drawing/2014/main" id="{00000000-0008-0000-0F00-00008B020000}"/>
            </a:ext>
          </a:extLst>
        </xdr:cNvPr>
        <xdr:cNvSpPr/>
      </xdr:nvSpPr>
      <xdr:spPr>
        <a:xfrm>
          <a:off x="16268700" y="101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39024</xdr:rowOff>
    </xdr:from>
    <xdr:ext cx="405111" cy="259045"/>
    <xdr:sp macro="" textlink="">
      <xdr:nvSpPr>
        <xdr:cNvPr id="652" name="【保健センター・保健所】&#10;有形固定資産減価償却率該当値テキスト">
          <a:extLst>
            <a:ext uri="{FF2B5EF4-FFF2-40B4-BE49-F238E27FC236}">
              <a16:creationId xmlns:a16="http://schemas.microsoft.com/office/drawing/2014/main" id="{00000000-0008-0000-0F00-00008C020000}"/>
            </a:ext>
          </a:extLst>
        </xdr:cNvPr>
        <xdr:cNvSpPr txBox="1"/>
      </xdr:nvSpPr>
      <xdr:spPr>
        <a:xfrm>
          <a:off x="16357600" y="9983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156573</xdr:rowOff>
    </xdr:from>
    <xdr:to>
      <xdr:col>81</xdr:col>
      <xdr:colOff>101600</xdr:colOff>
      <xdr:row>59</xdr:row>
      <xdr:rowOff>86723</xdr:rowOff>
    </xdr:to>
    <xdr:sp macro="" textlink="">
      <xdr:nvSpPr>
        <xdr:cNvPr id="653" name="楕円 652">
          <a:extLst>
            <a:ext uri="{FF2B5EF4-FFF2-40B4-BE49-F238E27FC236}">
              <a16:creationId xmlns:a16="http://schemas.microsoft.com/office/drawing/2014/main" id="{00000000-0008-0000-0F00-00008D020000}"/>
            </a:ext>
          </a:extLst>
        </xdr:cNvPr>
        <xdr:cNvSpPr/>
      </xdr:nvSpPr>
      <xdr:spPr>
        <a:xfrm>
          <a:off x="15430500" y="101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35923</xdr:rowOff>
    </xdr:from>
    <xdr:to>
      <xdr:col>85</xdr:col>
      <xdr:colOff>127000</xdr:colOff>
      <xdr:row>59</xdr:row>
      <xdr:rowOff>66947</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5481300" y="1015147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125549</xdr:rowOff>
    </xdr:from>
    <xdr:to>
      <xdr:col>76</xdr:col>
      <xdr:colOff>165100</xdr:colOff>
      <xdr:row>59</xdr:row>
      <xdr:rowOff>55699</xdr:rowOff>
    </xdr:to>
    <xdr:sp macro="" textlink="">
      <xdr:nvSpPr>
        <xdr:cNvPr id="655" name="楕円 654">
          <a:extLst>
            <a:ext uri="{FF2B5EF4-FFF2-40B4-BE49-F238E27FC236}">
              <a16:creationId xmlns:a16="http://schemas.microsoft.com/office/drawing/2014/main" id="{00000000-0008-0000-0F00-00008F020000}"/>
            </a:ext>
          </a:extLst>
        </xdr:cNvPr>
        <xdr:cNvSpPr/>
      </xdr:nvSpPr>
      <xdr:spPr>
        <a:xfrm>
          <a:off x="14541500" y="100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4899</xdr:rowOff>
    </xdr:from>
    <xdr:to>
      <xdr:col>81</xdr:col>
      <xdr:colOff>50800</xdr:colOff>
      <xdr:row>59</xdr:row>
      <xdr:rowOff>35923</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14592300" y="1012044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92891</xdr:rowOff>
    </xdr:from>
    <xdr:to>
      <xdr:col>72</xdr:col>
      <xdr:colOff>38100</xdr:colOff>
      <xdr:row>59</xdr:row>
      <xdr:rowOff>23041</xdr:rowOff>
    </xdr:to>
    <xdr:sp macro="" textlink="">
      <xdr:nvSpPr>
        <xdr:cNvPr id="657" name="楕円 656">
          <a:extLst>
            <a:ext uri="{FF2B5EF4-FFF2-40B4-BE49-F238E27FC236}">
              <a16:creationId xmlns:a16="http://schemas.microsoft.com/office/drawing/2014/main" id="{00000000-0008-0000-0F00-000091020000}"/>
            </a:ext>
          </a:extLst>
        </xdr:cNvPr>
        <xdr:cNvSpPr/>
      </xdr:nvSpPr>
      <xdr:spPr>
        <a:xfrm>
          <a:off x="13652500" y="1003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143691</xdr:rowOff>
    </xdr:from>
    <xdr:to>
      <xdr:col>76</xdr:col>
      <xdr:colOff>114300</xdr:colOff>
      <xdr:row>59</xdr:row>
      <xdr:rowOff>4899</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13703300" y="1008779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156573</xdr:rowOff>
    </xdr:from>
    <xdr:to>
      <xdr:col>67</xdr:col>
      <xdr:colOff>101600</xdr:colOff>
      <xdr:row>59</xdr:row>
      <xdr:rowOff>86723</xdr:rowOff>
    </xdr:to>
    <xdr:sp macro="" textlink="">
      <xdr:nvSpPr>
        <xdr:cNvPr id="659" name="楕円 658">
          <a:extLst>
            <a:ext uri="{FF2B5EF4-FFF2-40B4-BE49-F238E27FC236}">
              <a16:creationId xmlns:a16="http://schemas.microsoft.com/office/drawing/2014/main" id="{00000000-0008-0000-0F00-000093020000}"/>
            </a:ext>
          </a:extLst>
        </xdr:cNvPr>
        <xdr:cNvSpPr/>
      </xdr:nvSpPr>
      <xdr:spPr>
        <a:xfrm>
          <a:off x="12763500" y="101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143691</xdr:rowOff>
    </xdr:from>
    <xdr:to>
      <xdr:col>71</xdr:col>
      <xdr:colOff>177800</xdr:colOff>
      <xdr:row>59</xdr:row>
      <xdr:rowOff>35923</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flipV="1">
          <a:off x="12814300" y="10087791"/>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2739</xdr:rowOff>
    </xdr:from>
    <xdr:ext cx="405111" cy="259045"/>
    <xdr:sp macro="" textlink="">
      <xdr:nvSpPr>
        <xdr:cNvPr id="661" name="n_1aveValue【保健センター・保健所】&#10;有形固定資産減価償却率">
          <a:extLst>
            <a:ext uri="{FF2B5EF4-FFF2-40B4-BE49-F238E27FC236}">
              <a16:creationId xmlns:a16="http://schemas.microsoft.com/office/drawing/2014/main" id="{00000000-0008-0000-0F00-000095020000}"/>
            </a:ext>
          </a:extLst>
        </xdr:cNvPr>
        <xdr:cNvSpPr txBox="1"/>
      </xdr:nvSpPr>
      <xdr:spPr>
        <a:xfrm>
          <a:off x="15266044" y="1028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161126</xdr:rowOff>
    </xdr:from>
    <xdr:ext cx="405111" cy="259045"/>
    <xdr:sp macro="" textlink="">
      <xdr:nvSpPr>
        <xdr:cNvPr id="662" name="n_2aveValue【保健センター・保健所】&#10;有形固定資産減価償却率">
          <a:extLst>
            <a:ext uri="{FF2B5EF4-FFF2-40B4-BE49-F238E27FC236}">
              <a16:creationId xmlns:a16="http://schemas.microsoft.com/office/drawing/2014/main" id="{00000000-0008-0000-0F00-000096020000}"/>
            </a:ext>
          </a:extLst>
        </xdr:cNvPr>
        <xdr:cNvSpPr txBox="1"/>
      </xdr:nvSpPr>
      <xdr:spPr>
        <a:xfrm>
          <a:off x="14389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118671</xdr:rowOff>
    </xdr:from>
    <xdr:ext cx="405111" cy="259045"/>
    <xdr:sp macro="" textlink="">
      <xdr:nvSpPr>
        <xdr:cNvPr id="663" name="n_3aveValue【保健センター・保健所】&#10;有形固定資産減価償却率">
          <a:extLst>
            <a:ext uri="{FF2B5EF4-FFF2-40B4-BE49-F238E27FC236}">
              <a16:creationId xmlns:a16="http://schemas.microsoft.com/office/drawing/2014/main" id="{00000000-0008-0000-0F00-000097020000}"/>
            </a:ext>
          </a:extLst>
        </xdr:cNvPr>
        <xdr:cNvSpPr txBox="1"/>
      </xdr:nvSpPr>
      <xdr:spPr>
        <a:xfrm>
          <a:off x="135007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121937</xdr:rowOff>
    </xdr:from>
    <xdr:ext cx="405111" cy="259045"/>
    <xdr:sp macro="" textlink="">
      <xdr:nvSpPr>
        <xdr:cNvPr id="664" name="n_4aveValue【保健センター・保健所】&#10;有形固定資産減価償却率">
          <a:extLst>
            <a:ext uri="{FF2B5EF4-FFF2-40B4-BE49-F238E27FC236}">
              <a16:creationId xmlns:a16="http://schemas.microsoft.com/office/drawing/2014/main" id="{00000000-0008-0000-0F00-000098020000}"/>
            </a:ext>
          </a:extLst>
        </xdr:cNvPr>
        <xdr:cNvSpPr txBox="1"/>
      </xdr:nvSpPr>
      <xdr:spPr>
        <a:xfrm>
          <a:off x="12611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103250</xdr:rowOff>
    </xdr:from>
    <xdr:ext cx="405111" cy="259045"/>
    <xdr:sp macro="" textlink="">
      <xdr:nvSpPr>
        <xdr:cNvPr id="665" name="n_1mainValue【保健センター・保健所】&#10;有形固定資産減価償却率">
          <a:extLst>
            <a:ext uri="{FF2B5EF4-FFF2-40B4-BE49-F238E27FC236}">
              <a16:creationId xmlns:a16="http://schemas.microsoft.com/office/drawing/2014/main" id="{00000000-0008-0000-0F00-000099020000}"/>
            </a:ext>
          </a:extLst>
        </xdr:cNvPr>
        <xdr:cNvSpPr txBox="1"/>
      </xdr:nvSpPr>
      <xdr:spPr>
        <a:xfrm>
          <a:off x="15266044" y="987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72226</xdr:rowOff>
    </xdr:from>
    <xdr:ext cx="405111" cy="259045"/>
    <xdr:sp macro="" textlink="">
      <xdr:nvSpPr>
        <xdr:cNvPr id="666" name="n_2mainValue【保健センター・保健所】&#10;有形固定資産減価償却率">
          <a:extLst>
            <a:ext uri="{FF2B5EF4-FFF2-40B4-BE49-F238E27FC236}">
              <a16:creationId xmlns:a16="http://schemas.microsoft.com/office/drawing/2014/main" id="{00000000-0008-0000-0F00-00009A020000}"/>
            </a:ext>
          </a:extLst>
        </xdr:cNvPr>
        <xdr:cNvSpPr txBox="1"/>
      </xdr:nvSpPr>
      <xdr:spPr>
        <a:xfrm>
          <a:off x="14389744" y="984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39568</xdr:rowOff>
    </xdr:from>
    <xdr:ext cx="405111" cy="259045"/>
    <xdr:sp macro="" textlink="">
      <xdr:nvSpPr>
        <xdr:cNvPr id="667" name="n_3mainValue【保健センター・保健所】&#10;有形固定資産減価償却率">
          <a:extLst>
            <a:ext uri="{FF2B5EF4-FFF2-40B4-BE49-F238E27FC236}">
              <a16:creationId xmlns:a16="http://schemas.microsoft.com/office/drawing/2014/main" id="{00000000-0008-0000-0F00-00009B020000}"/>
            </a:ext>
          </a:extLst>
        </xdr:cNvPr>
        <xdr:cNvSpPr txBox="1"/>
      </xdr:nvSpPr>
      <xdr:spPr>
        <a:xfrm>
          <a:off x="13500744" y="9812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103250</xdr:rowOff>
    </xdr:from>
    <xdr:ext cx="405111" cy="259045"/>
    <xdr:sp macro="" textlink="">
      <xdr:nvSpPr>
        <xdr:cNvPr id="668" name="n_4mainValue【保健センター・保健所】&#10;有形固定資産減価償却率">
          <a:extLst>
            <a:ext uri="{FF2B5EF4-FFF2-40B4-BE49-F238E27FC236}">
              <a16:creationId xmlns:a16="http://schemas.microsoft.com/office/drawing/2014/main" id="{00000000-0008-0000-0F00-00009C020000}"/>
            </a:ext>
          </a:extLst>
        </xdr:cNvPr>
        <xdr:cNvSpPr txBox="1"/>
      </xdr:nvSpPr>
      <xdr:spPr>
        <a:xfrm>
          <a:off x="12611744" y="987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a:extLst>
            <a:ext uri="{FF2B5EF4-FFF2-40B4-BE49-F238E27FC236}">
              <a16:creationId xmlns:a16="http://schemas.microsoft.com/office/drawing/2014/main" id="{00000000-0008-0000-0F00-0000A2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a:extLst>
            <a:ext uri="{FF2B5EF4-FFF2-40B4-BE49-F238E27FC236}">
              <a16:creationId xmlns:a16="http://schemas.microsoft.com/office/drawing/2014/main" id="{00000000-0008-0000-0F00-0000A3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a:extLst>
            <a:ext uri="{FF2B5EF4-FFF2-40B4-BE49-F238E27FC236}">
              <a16:creationId xmlns:a16="http://schemas.microsoft.com/office/drawing/2014/main" id="{00000000-0008-0000-0F00-0000A4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a:extLst>
            <a:ext uri="{FF2B5EF4-FFF2-40B4-BE49-F238E27FC236}">
              <a16:creationId xmlns:a16="http://schemas.microsoft.com/office/drawing/2014/main" id="{00000000-0008-0000-0F00-0000B3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692" name="直線コネクタ 691">
          <a:extLst>
            <a:ext uri="{FF2B5EF4-FFF2-40B4-BE49-F238E27FC236}">
              <a16:creationId xmlns:a16="http://schemas.microsoft.com/office/drawing/2014/main" id="{00000000-0008-0000-0F00-0000B4020000}"/>
            </a:ext>
          </a:extLst>
        </xdr:cNvPr>
        <xdr:cNvCxnSpPr/>
      </xdr:nvCxnSpPr>
      <xdr:spPr>
        <a:xfrm flipV="1">
          <a:off x="22160864" y="957453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93" name="【保健センター・保健所】&#10;一人当たり面積最小値テキスト">
          <a:extLst>
            <a:ext uri="{FF2B5EF4-FFF2-40B4-BE49-F238E27FC236}">
              <a16:creationId xmlns:a16="http://schemas.microsoft.com/office/drawing/2014/main" id="{00000000-0008-0000-0F00-0000B5020000}"/>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695" name="【保健センター・保健所】&#10;一人当たり面積最大値テキスト">
          <a:extLst>
            <a:ext uri="{FF2B5EF4-FFF2-40B4-BE49-F238E27FC236}">
              <a16:creationId xmlns:a16="http://schemas.microsoft.com/office/drawing/2014/main" id="{00000000-0008-0000-0F00-0000B7020000}"/>
            </a:ext>
          </a:extLst>
        </xdr:cNvPr>
        <xdr:cNvSpPr txBox="1"/>
      </xdr:nvSpPr>
      <xdr:spPr>
        <a:xfrm>
          <a:off x="22199600" y="934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a:off x="22072600" y="957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93997</xdr:rowOff>
    </xdr:from>
    <xdr:ext cx="469744" cy="259045"/>
    <xdr:sp macro="" textlink="">
      <xdr:nvSpPr>
        <xdr:cNvPr id="697" name="【保健センター・保健所】&#10;一人当たり面積平均値テキスト">
          <a:extLst>
            <a:ext uri="{FF2B5EF4-FFF2-40B4-BE49-F238E27FC236}">
              <a16:creationId xmlns:a16="http://schemas.microsoft.com/office/drawing/2014/main" id="{00000000-0008-0000-0F00-0000B9020000}"/>
            </a:ext>
          </a:extLst>
        </xdr:cNvPr>
        <xdr:cNvSpPr txBox="1"/>
      </xdr:nvSpPr>
      <xdr:spPr>
        <a:xfrm>
          <a:off x="22199600" y="10552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698" name="フローチャート: 判断 697">
          <a:extLst>
            <a:ext uri="{FF2B5EF4-FFF2-40B4-BE49-F238E27FC236}">
              <a16:creationId xmlns:a16="http://schemas.microsoft.com/office/drawing/2014/main" id="{00000000-0008-0000-0F00-0000BA020000}"/>
            </a:ext>
          </a:extLst>
        </xdr:cNvPr>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699" name="フローチャート: 判断 698">
          <a:extLst>
            <a:ext uri="{FF2B5EF4-FFF2-40B4-BE49-F238E27FC236}">
              <a16:creationId xmlns:a16="http://schemas.microsoft.com/office/drawing/2014/main" id="{00000000-0008-0000-0F00-0000BB020000}"/>
            </a:ext>
          </a:extLst>
        </xdr:cNvPr>
        <xdr:cNvSpPr/>
      </xdr:nvSpPr>
      <xdr:spPr>
        <a:xfrm>
          <a:off x="21272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700" name="フローチャート: 判断 699">
          <a:extLst>
            <a:ext uri="{FF2B5EF4-FFF2-40B4-BE49-F238E27FC236}">
              <a16:creationId xmlns:a16="http://schemas.microsoft.com/office/drawing/2014/main" id="{00000000-0008-0000-0F00-0000BC020000}"/>
            </a:ext>
          </a:extLst>
        </xdr:cNvPr>
        <xdr:cNvSpPr/>
      </xdr:nvSpPr>
      <xdr:spPr>
        <a:xfrm>
          <a:off x="20383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701" name="フローチャート: 判断 700">
          <a:extLst>
            <a:ext uri="{FF2B5EF4-FFF2-40B4-BE49-F238E27FC236}">
              <a16:creationId xmlns:a16="http://schemas.microsoft.com/office/drawing/2014/main" id="{00000000-0008-0000-0F00-0000BD020000}"/>
            </a:ext>
          </a:extLst>
        </xdr:cNvPr>
        <xdr:cNvSpPr/>
      </xdr:nvSpPr>
      <xdr:spPr>
        <a:xfrm>
          <a:off x="19494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702" name="フローチャート: 判断 701">
          <a:extLst>
            <a:ext uri="{FF2B5EF4-FFF2-40B4-BE49-F238E27FC236}">
              <a16:creationId xmlns:a16="http://schemas.microsoft.com/office/drawing/2014/main" id="{00000000-0008-0000-0F00-0000BE020000}"/>
            </a:ext>
          </a:extLst>
        </xdr:cNvPr>
        <xdr:cNvSpPr/>
      </xdr:nvSpPr>
      <xdr:spPr>
        <a:xfrm>
          <a:off x="18605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00000000-0008-0000-0F00-0000C3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86360</xdr:rowOff>
    </xdr:from>
    <xdr:to>
      <xdr:col>116</xdr:col>
      <xdr:colOff>114300</xdr:colOff>
      <xdr:row>64</xdr:row>
      <xdr:rowOff>16510</xdr:rowOff>
    </xdr:to>
    <xdr:sp macro="" textlink="">
      <xdr:nvSpPr>
        <xdr:cNvPr id="708" name="楕円 707">
          <a:extLst>
            <a:ext uri="{FF2B5EF4-FFF2-40B4-BE49-F238E27FC236}">
              <a16:creationId xmlns:a16="http://schemas.microsoft.com/office/drawing/2014/main" id="{00000000-0008-0000-0F00-0000C4020000}"/>
            </a:ext>
          </a:extLst>
        </xdr:cNvPr>
        <xdr:cNvSpPr/>
      </xdr:nvSpPr>
      <xdr:spPr>
        <a:xfrm>
          <a:off x="221107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1287</xdr:rowOff>
    </xdr:from>
    <xdr:ext cx="469744" cy="259045"/>
    <xdr:sp macro="" textlink="">
      <xdr:nvSpPr>
        <xdr:cNvPr id="709" name="【保健センター・保健所】&#10;一人当たり面積該当値テキスト">
          <a:extLst>
            <a:ext uri="{FF2B5EF4-FFF2-40B4-BE49-F238E27FC236}">
              <a16:creationId xmlns:a16="http://schemas.microsoft.com/office/drawing/2014/main" id="{00000000-0008-0000-0F00-0000C5020000}"/>
            </a:ext>
          </a:extLst>
        </xdr:cNvPr>
        <xdr:cNvSpPr txBox="1"/>
      </xdr:nvSpPr>
      <xdr:spPr>
        <a:xfrm>
          <a:off x="22199600" y="1080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86360</xdr:rowOff>
    </xdr:from>
    <xdr:to>
      <xdr:col>112</xdr:col>
      <xdr:colOff>38100</xdr:colOff>
      <xdr:row>64</xdr:row>
      <xdr:rowOff>16510</xdr:rowOff>
    </xdr:to>
    <xdr:sp macro="" textlink="">
      <xdr:nvSpPr>
        <xdr:cNvPr id="710" name="楕円 709">
          <a:extLst>
            <a:ext uri="{FF2B5EF4-FFF2-40B4-BE49-F238E27FC236}">
              <a16:creationId xmlns:a16="http://schemas.microsoft.com/office/drawing/2014/main" id="{00000000-0008-0000-0F00-0000C6020000}"/>
            </a:ext>
          </a:extLst>
        </xdr:cNvPr>
        <xdr:cNvSpPr/>
      </xdr:nvSpPr>
      <xdr:spPr>
        <a:xfrm>
          <a:off x="212725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137160</xdr:rowOff>
    </xdr:from>
    <xdr:to>
      <xdr:col>116</xdr:col>
      <xdr:colOff>63500</xdr:colOff>
      <xdr:row>63</xdr:row>
      <xdr:rowOff>137160</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a:off x="21323300" y="109385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90170</xdr:rowOff>
    </xdr:from>
    <xdr:to>
      <xdr:col>107</xdr:col>
      <xdr:colOff>101600</xdr:colOff>
      <xdr:row>64</xdr:row>
      <xdr:rowOff>20320</xdr:rowOff>
    </xdr:to>
    <xdr:sp macro="" textlink="">
      <xdr:nvSpPr>
        <xdr:cNvPr id="712" name="楕円 711">
          <a:extLst>
            <a:ext uri="{FF2B5EF4-FFF2-40B4-BE49-F238E27FC236}">
              <a16:creationId xmlns:a16="http://schemas.microsoft.com/office/drawing/2014/main" id="{00000000-0008-0000-0F00-0000C8020000}"/>
            </a:ext>
          </a:extLst>
        </xdr:cNvPr>
        <xdr:cNvSpPr/>
      </xdr:nvSpPr>
      <xdr:spPr>
        <a:xfrm>
          <a:off x="20383500" y="108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137160</xdr:rowOff>
    </xdr:from>
    <xdr:to>
      <xdr:col>111</xdr:col>
      <xdr:colOff>177800</xdr:colOff>
      <xdr:row>63</xdr:row>
      <xdr:rowOff>140970</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flipV="1">
          <a:off x="20434300" y="109385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90170</xdr:rowOff>
    </xdr:from>
    <xdr:to>
      <xdr:col>102</xdr:col>
      <xdr:colOff>165100</xdr:colOff>
      <xdr:row>64</xdr:row>
      <xdr:rowOff>20320</xdr:rowOff>
    </xdr:to>
    <xdr:sp macro="" textlink="">
      <xdr:nvSpPr>
        <xdr:cNvPr id="714" name="楕円 713">
          <a:extLst>
            <a:ext uri="{FF2B5EF4-FFF2-40B4-BE49-F238E27FC236}">
              <a16:creationId xmlns:a16="http://schemas.microsoft.com/office/drawing/2014/main" id="{00000000-0008-0000-0F00-0000CA020000}"/>
            </a:ext>
          </a:extLst>
        </xdr:cNvPr>
        <xdr:cNvSpPr/>
      </xdr:nvSpPr>
      <xdr:spPr>
        <a:xfrm>
          <a:off x="19494500" y="108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140970</xdr:rowOff>
    </xdr:from>
    <xdr:to>
      <xdr:col>107</xdr:col>
      <xdr:colOff>50800</xdr:colOff>
      <xdr:row>63</xdr:row>
      <xdr:rowOff>140970</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a:off x="19545300" y="10942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93980</xdr:rowOff>
    </xdr:from>
    <xdr:to>
      <xdr:col>98</xdr:col>
      <xdr:colOff>38100</xdr:colOff>
      <xdr:row>64</xdr:row>
      <xdr:rowOff>24130</xdr:rowOff>
    </xdr:to>
    <xdr:sp macro="" textlink="">
      <xdr:nvSpPr>
        <xdr:cNvPr id="716" name="楕円 715">
          <a:extLst>
            <a:ext uri="{FF2B5EF4-FFF2-40B4-BE49-F238E27FC236}">
              <a16:creationId xmlns:a16="http://schemas.microsoft.com/office/drawing/2014/main" id="{00000000-0008-0000-0F00-0000CC020000}"/>
            </a:ext>
          </a:extLst>
        </xdr:cNvPr>
        <xdr:cNvSpPr/>
      </xdr:nvSpPr>
      <xdr:spPr>
        <a:xfrm>
          <a:off x="186055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140970</xdr:rowOff>
    </xdr:from>
    <xdr:to>
      <xdr:col>102</xdr:col>
      <xdr:colOff>114300</xdr:colOff>
      <xdr:row>63</xdr:row>
      <xdr:rowOff>144780</xdr:rowOff>
    </xdr:to>
    <xdr:cxnSp macro="">
      <xdr:nvCxnSpPr>
        <xdr:cNvPr id="717" name="直線コネクタ 716">
          <a:extLst>
            <a:ext uri="{FF2B5EF4-FFF2-40B4-BE49-F238E27FC236}">
              <a16:creationId xmlns:a16="http://schemas.microsoft.com/office/drawing/2014/main" id="{00000000-0008-0000-0F00-0000CD020000}"/>
            </a:ext>
          </a:extLst>
        </xdr:cNvPr>
        <xdr:cNvCxnSpPr/>
      </xdr:nvCxnSpPr>
      <xdr:spPr>
        <a:xfrm flipV="1">
          <a:off x="18656300" y="109423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166387</xdr:rowOff>
    </xdr:from>
    <xdr:ext cx="469744" cy="259045"/>
    <xdr:sp macro="" textlink="">
      <xdr:nvSpPr>
        <xdr:cNvPr id="718" name="n_1aveValue【保健センター・保健所】&#10;一人当たり面積">
          <a:extLst>
            <a:ext uri="{FF2B5EF4-FFF2-40B4-BE49-F238E27FC236}">
              <a16:creationId xmlns:a16="http://schemas.microsoft.com/office/drawing/2014/main" id="{00000000-0008-0000-0F00-0000CE020000}"/>
            </a:ext>
          </a:extLst>
        </xdr:cNvPr>
        <xdr:cNvSpPr txBox="1"/>
      </xdr:nvSpPr>
      <xdr:spPr>
        <a:xfrm>
          <a:off x="21075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40657</xdr:rowOff>
    </xdr:from>
    <xdr:ext cx="469744" cy="259045"/>
    <xdr:sp macro="" textlink="">
      <xdr:nvSpPr>
        <xdr:cNvPr id="719" name="n_2aveValue【保健センター・保健所】&#10;一人当たり面積">
          <a:extLst>
            <a:ext uri="{FF2B5EF4-FFF2-40B4-BE49-F238E27FC236}">
              <a16:creationId xmlns:a16="http://schemas.microsoft.com/office/drawing/2014/main" id="{00000000-0008-0000-0F00-0000CF020000}"/>
            </a:ext>
          </a:extLst>
        </xdr:cNvPr>
        <xdr:cNvSpPr txBox="1"/>
      </xdr:nvSpPr>
      <xdr:spPr>
        <a:xfrm>
          <a:off x="20199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48277</xdr:rowOff>
    </xdr:from>
    <xdr:ext cx="469744" cy="259045"/>
    <xdr:sp macro="" textlink="">
      <xdr:nvSpPr>
        <xdr:cNvPr id="720" name="n_3aveValue【保健センター・保健所】&#10;一人当たり面積">
          <a:extLst>
            <a:ext uri="{FF2B5EF4-FFF2-40B4-BE49-F238E27FC236}">
              <a16:creationId xmlns:a16="http://schemas.microsoft.com/office/drawing/2014/main" id="{00000000-0008-0000-0F00-0000D0020000}"/>
            </a:ext>
          </a:extLst>
        </xdr:cNvPr>
        <xdr:cNvSpPr txBox="1"/>
      </xdr:nvSpPr>
      <xdr:spPr>
        <a:xfrm>
          <a:off x="19310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52087</xdr:rowOff>
    </xdr:from>
    <xdr:ext cx="469744" cy="259045"/>
    <xdr:sp macro="" textlink="">
      <xdr:nvSpPr>
        <xdr:cNvPr id="721" name="n_4aveValue【保健センター・保健所】&#10;一人当たり面積">
          <a:extLst>
            <a:ext uri="{FF2B5EF4-FFF2-40B4-BE49-F238E27FC236}">
              <a16:creationId xmlns:a16="http://schemas.microsoft.com/office/drawing/2014/main" id="{00000000-0008-0000-0F00-0000D1020000}"/>
            </a:ext>
          </a:extLst>
        </xdr:cNvPr>
        <xdr:cNvSpPr txBox="1"/>
      </xdr:nvSpPr>
      <xdr:spPr>
        <a:xfrm>
          <a:off x="18421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7637</xdr:rowOff>
    </xdr:from>
    <xdr:ext cx="469744" cy="259045"/>
    <xdr:sp macro="" textlink="">
      <xdr:nvSpPr>
        <xdr:cNvPr id="722" name="n_1mainValue【保健センター・保健所】&#10;一人当たり面積">
          <a:extLst>
            <a:ext uri="{FF2B5EF4-FFF2-40B4-BE49-F238E27FC236}">
              <a16:creationId xmlns:a16="http://schemas.microsoft.com/office/drawing/2014/main" id="{00000000-0008-0000-0F00-0000D2020000}"/>
            </a:ext>
          </a:extLst>
        </xdr:cNvPr>
        <xdr:cNvSpPr txBox="1"/>
      </xdr:nvSpPr>
      <xdr:spPr>
        <a:xfrm>
          <a:off x="21075727"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11447</xdr:rowOff>
    </xdr:from>
    <xdr:ext cx="469744" cy="259045"/>
    <xdr:sp macro="" textlink="">
      <xdr:nvSpPr>
        <xdr:cNvPr id="723" name="n_2mainValue【保健センター・保健所】&#10;一人当たり面積">
          <a:extLst>
            <a:ext uri="{FF2B5EF4-FFF2-40B4-BE49-F238E27FC236}">
              <a16:creationId xmlns:a16="http://schemas.microsoft.com/office/drawing/2014/main" id="{00000000-0008-0000-0F00-0000D3020000}"/>
            </a:ext>
          </a:extLst>
        </xdr:cNvPr>
        <xdr:cNvSpPr txBox="1"/>
      </xdr:nvSpPr>
      <xdr:spPr>
        <a:xfrm>
          <a:off x="20199427"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11447</xdr:rowOff>
    </xdr:from>
    <xdr:ext cx="469744" cy="259045"/>
    <xdr:sp macro="" textlink="">
      <xdr:nvSpPr>
        <xdr:cNvPr id="724" name="n_3mainValue【保健センター・保健所】&#10;一人当たり面積">
          <a:extLst>
            <a:ext uri="{FF2B5EF4-FFF2-40B4-BE49-F238E27FC236}">
              <a16:creationId xmlns:a16="http://schemas.microsoft.com/office/drawing/2014/main" id="{00000000-0008-0000-0F00-0000D4020000}"/>
            </a:ext>
          </a:extLst>
        </xdr:cNvPr>
        <xdr:cNvSpPr txBox="1"/>
      </xdr:nvSpPr>
      <xdr:spPr>
        <a:xfrm>
          <a:off x="19310427"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15257</xdr:rowOff>
    </xdr:from>
    <xdr:ext cx="469744" cy="259045"/>
    <xdr:sp macro="" textlink="">
      <xdr:nvSpPr>
        <xdr:cNvPr id="725" name="n_4mainValue【保健センター・保健所】&#10;一人当たり面積">
          <a:extLst>
            <a:ext uri="{FF2B5EF4-FFF2-40B4-BE49-F238E27FC236}">
              <a16:creationId xmlns:a16="http://schemas.microsoft.com/office/drawing/2014/main" id="{00000000-0008-0000-0F00-0000D5020000}"/>
            </a:ext>
          </a:extLst>
        </xdr:cNvPr>
        <xdr:cNvSpPr txBox="1"/>
      </xdr:nvSpPr>
      <xdr:spPr>
        <a:xfrm>
          <a:off x="18421427"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a:extLst>
            <a:ext uri="{FF2B5EF4-FFF2-40B4-BE49-F238E27FC236}">
              <a16:creationId xmlns:a16="http://schemas.microsoft.com/office/drawing/2014/main" id="{00000000-0008-0000-0F00-0000DB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a:extLst>
            <a:ext uri="{FF2B5EF4-FFF2-40B4-BE49-F238E27FC236}">
              <a16:creationId xmlns:a16="http://schemas.microsoft.com/office/drawing/2014/main" id="{00000000-0008-0000-0F00-0000DC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a:extLst>
            <a:ext uri="{FF2B5EF4-FFF2-40B4-BE49-F238E27FC236}">
              <a16:creationId xmlns:a16="http://schemas.microsoft.com/office/drawing/2014/main" id="{00000000-0008-0000-0F00-0000DD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4" name="テキスト ボックス 743">
          <a:extLst>
            <a:ext uri="{FF2B5EF4-FFF2-40B4-BE49-F238E27FC236}">
              <a16:creationId xmlns:a16="http://schemas.microsoft.com/office/drawing/2014/main" id="{00000000-0008-0000-0F00-0000E8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消防施設】&#10;有形固定資産減価償却率グラフ枠">
          <a:extLst>
            <a:ext uri="{FF2B5EF4-FFF2-40B4-BE49-F238E27FC236}">
              <a16:creationId xmlns:a16="http://schemas.microsoft.com/office/drawing/2014/main" id="{00000000-0008-0000-0F00-0000EC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50" name="【消防施設】&#10;有形固定資産減価償却率最小値テキスト">
          <a:extLst>
            <a:ext uri="{FF2B5EF4-FFF2-40B4-BE49-F238E27FC236}">
              <a16:creationId xmlns:a16="http://schemas.microsoft.com/office/drawing/2014/main" id="{00000000-0008-0000-0F00-0000EE02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52" name="【消防施設】&#10;有形固定資産減価償却率最大値テキスト">
          <a:extLst>
            <a:ext uri="{FF2B5EF4-FFF2-40B4-BE49-F238E27FC236}">
              <a16:creationId xmlns:a16="http://schemas.microsoft.com/office/drawing/2014/main" id="{00000000-0008-0000-0F00-0000F002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754" name="【消防施設】&#10;有形固定資産減価償却率平均値テキスト">
          <a:extLst>
            <a:ext uri="{FF2B5EF4-FFF2-40B4-BE49-F238E27FC236}">
              <a16:creationId xmlns:a16="http://schemas.microsoft.com/office/drawing/2014/main" id="{00000000-0008-0000-0F00-0000F2020000}"/>
            </a:ext>
          </a:extLst>
        </xdr:cNvPr>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55" name="フローチャート: 判断 754">
          <a:extLst>
            <a:ext uri="{FF2B5EF4-FFF2-40B4-BE49-F238E27FC236}">
              <a16:creationId xmlns:a16="http://schemas.microsoft.com/office/drawing/2014/main" id="{00000000-0008-0000-0F00-0000F3020000}"/>
            </a:ext>
          </a:extLst>
        </xdr:cNvPr>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756" name="フローチャート: 判断 755">
          <a:extLst>
            <a:ext uri="{FF2B5EF4-FFF2-40B4-BE49-F238E27FC236}">
              <a16:creationId xmlns:a16="http://schemas.microsoft.com/office/drawing/2014/main" id="{00000000-0008-0000-0F00-0000F4020000}"/>
            </a:ext>
          </a:extLst>
        </xdr:cNvPr>
        <xdr:cNvSpPr/>
      </xdr:nvSpPr>
      <xdr:spPr>
        <a:xfrm>
          <a:off x="1543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757" name="フローチャート: 判断 756">
          <a:extLst>
            <a:ext uri="{FF2B5EF4-FFF2-40B4-BE49-F238E27FC236}">
              <a16:creationId xmlns:a16="http://schemas.microsoft.com/office/drawing/2014/main" id="{00000000-0008-0000-0F00-0000F5020000}"/>
            </a:ext>
          </a:extLst>
        </xdr:cNvPr>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758" name="フローチャート: 判断 757">
          <a:extLst>
            <a:ext uri="{FF2B5EF4-FFF2-40B4-BE49-F238E27FC236}">
              <a16:creationId xmlns:a16="http://schemas.microsoft.com/office/drawing/2014/main" id="{00000000-0008-0000-0F00-0000F6020000}"/>
            </a:ext>
          </a:extLst>
        </xdr:cNvPr>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759" name="フローチャート: 判断 758">
          <a:extLst>
            <a:ext uri="{FF2B5EF4-FFF2-40B4-BE49-F238E27FC236}">
              <a16:creationId xmlns:a16="http://schemas.microsoft.com/office/drawing/2014/main" id="{00000000-0008-0000-0F00-0000F7020000}"/>
            </a:ext>
          </a:extLst>
        </xdr:cNvPr>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0000000-0008-0000-0F00-0000F8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F00-0000FB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F00-0000FC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38100</xdr:rowOff>
    </xdr:from>
    <xdr:to>
      <xdr:col>85</xdr:col>
      <xdr:colOff>177800</xdr:colOff>
      <xdr:row>81</xdr:row>
      <xdr:rowOff>139700</xdr:rowOff>
    </xdr:to>
    <xdr:sp macro="" textlink="">
      <xdr:nvSpPr>
        <xdr:cNvPr id="765" name="楕円 764">
          <a:extLst>
            <a:ext uri="{FF2B5EF4-FFF2-40B4-BE49-F238E27FC236}">
              <a16:creationId xmlns:a16="http://schemas.microsoft.com/office/drawing/2014/main" id="{00000000-0008-0000-0F00-0000FD020000}"/>
            </a:ext>
          </a:extLst>
        </xdr:cNvPr>
        <xdr:cNvSpPr/>
      </xdr:nvSpPr>
      <xdr:spPr>
        <a:xfrm>
          <a:off x="16268700" y="1392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60977</xdr:rowOff>
    </xdr:from>
    <xdr:ext cx="405111" cy="259045"/>
    <xdr:sp macro="" textlink="">
      <xdr:nvSpPr>
        <xdr:cNvPr id="766" name="【消防施設】&#10;有形固定資産減価償却率該当値テキスト">
          <a:extLst>
            <a:ext uri="{FF2B5EF4-FFF2-40B4-BE49-F238E27FC236}">
              <a16:creationId xmlns:a16="http://schemas.microsoft.com/office/drawing/2014/main" id="{00000000-0008-0000-0F00-0000FE020000}"/>
            </a:ext>
          </a:extLst>
        </xdr:cNvPr>
        <xdr:cNvSpPr txBox="1"/>
      </xdr:nvSpPr>
      <xdr:spPr>
        <a:xfrm>
          <a:off x="16357600" y="1377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36830</xdr:rowOff>
    </xdr:from>
    <xdr:to>
      <xdr:col>81</xdr:col>
      <xdr:colOff>101600</xdr:colOff>
      <xdr:row>81</xdr:row>
      <xdr:rowOff>138430</xdr:rowOff>
    </xdr:to>
    <xdr:sp macro="" textlink="">
      <xdr:nvSpPr>
        <xdr:cNvPr id="767" name="楕円 766">
          <a:extLst>
            <a:ext uri="{FF2B5EF4-FFF2-40B4-BE49-F238E27FC236}">
              <a16:creationId xmlns:a16="http://schemas.microsoft.com/office/drawing/2014/main" id="{00000000-0008-0000-0F00-0000FF020000}"/>
            </a:ext>
          </a:extLst>
        </xdr:cNvPr>
        <xdr:cNvSpPr/>
      </xdr:nvSpPr>
      <xdr:spPr>
        <a:xfrm>
          <a:off x="15430500" y="1392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87630</xdr:rowOff>
    </xdr:from>
    <xdr:to>
      <xdr:col>85</xdr:col>
      <xdr:colOff>127000</xdr:colOff>
      <xdr:row>81</xdr:row>
      <xdr:rowOff>88900</xdr:rowOff>
    </xdr:to>
    <xdr:cxnSp macro="">
      <xdr:nvCxnSpPr>
        <xdr:cNvPr id="768" name="直線コネクタ 767">
          <a:extLst>
            <a:ext uri="{FF2B5EF4-FFF2-40B4-BE49-F238E27FC236}">
              <a16:creationId xmlns:a16="http://schemas.microsoft.com/office/drawing/2014/main" id="{00000000-0008-0000-0F00-000000030000}"/>
            </a:ext>
          </a:extLst>
        </xdr:cNvPr>
        <xdr:cNvCxnSpPr/>
      </xdr:nvCxnSpPr>
      <xdr:spPr>
        <a:xfrm>
          <a:off x="15481300" y="1397508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165100</xdr:rowOff>
    </xdr:from>
    <xdr:to>
      <xdr:col>76</xdr:col>
      <xdr:colOff>165100</xdr:colOff>
      <xdr:row>81</xdr:row>
      <xdr:rowOff>95250</xdr:rowOff>
    </xdr:to>
    <xdr:sp macro="" textlink="">
      <xdr:nvSpPr>
        <xdr:cNvPr id="769" name="楕円 768">
          <a:extLst>
            <a:ext uri="{FF2B5EF4-FFF2-40B4-BE49-F238E27FC236}">
              <a16:creationId xmlns:a16="http://schemas.microsoft.com/office/drawing/2014/main" id="{00000000-0008-0000-0F00-000001030000}"/>
            </a:ext>
          </a:extLst>
        </xdr:cNvPr>
        <xdr:cNvSpPr/>
      </xdr:nvSpPr>
      <xdr:spPr>
        <a:xfrm>
          <a:off x="14541500" y="1388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44450</xdr:rowOff>
    </xdr:from>
    <xdr:to>
      <xdr:col>81</xdr:col>
      <xdr:colOff>50800</xdr:colOff>
      <xdr:row>81</xdr:row>
      <xdr:rowOff>87630</xdr:rowOff>
    </xdr:to>
    <xdr:cxnSp macro="">
      <xdr:nvCxnSpPr>
        <xdr:cNvPr id="770" name="直線コネクタ 769">
          <a:extLst>
            <a:ext uri="{FF2B5EF4-FFF2-40B4-BE49-F238E27FC236}">
              <a16:creationId xmlns:a16="http://schemas.microsoft.com/office/drawing/2014/main" id="{00000000-0008-0000-0F00-000002030000}"/>
            </a:ext>
          </a:extLst>
        </xdr:cNvPr>
        <xdr:cNvCxnSpPr/>
      </xdr:nvCxnSpPr>
      <xdr:spPr>
        <a:xfrm>
          <a:off x="14592300" y="13931900"/>
          <a:ext cx="889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152400</xdr:rowOff>
    </xdr:from>
    <xdr:to>
      <xdr:col>72</xdr:col>
      <xdr:colOff>38100</xdr:colOff>
      <xdr:row>81</xdr:row>
      <xdr:rowOff>82550</xdr:rowOff>
    </xdr:to>
    <xdr:sp macro="" textlink="">
      <xdr:nvSpPr>
        <xdr:cNvPr id="771" name="楕円 770">
          <a:extLst>
            <a:ext uri="{FF2B5EF4-FFF2-40B4-BE49-F238E27FC236}">
              <a16:creationId xmlns:a16="http://schemas.microsoft.com/office/drawing/2014/main" id="{00000000-0008-0000-0F00-000003030000}"/>
            </a:ext>
          </a:extLst>
        </xdr:cNvPr>
        <xdr:cNvSpPr/>
      </xdr:nvSpPr>
      <xdr:spPr>
        <a:xfrm>
          <a:off x="136525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31750</xdr:rowOff>
    </xdr:from>
    <xdr:to>
      <xdr:col>76</xdr:col>
      <xdr:colOff>114300</xdr:colOff>
      <xdr:row>81</xdr:row>
      <xdr:rowOff>44450</xdr:rowOff>
    </xdr:to>
    <xdr:cxnSp macro="">
      <xdr:nvCxnSpPr>
        <xdr:cNvPr id="772" name="直線コネクタ 771">
          <a:extLst>
            <a:ext uri="{FF2B5EF4-FFF2-40B4-BE49-F238E27FC236}">
              <a16:creationId xmlns:a16="http://schemas.microsoft.com/office/drawing/2014/main" id="{00000000-0008-0000-0F00-000004030000}"/>
            </a:ext>
          </a:extLst>
        </xdr:cNvPr>
        <xdr:cNvCxnSpPr/>
      </xdr:nvCxnSpPr>
      <xdr:spPr>
        <a:xfrm>
          <a:off x="13703300" y="13919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36830</xdr:rowOff>
    </xdr:from>
    <xdr:to>
      <xdr:col>67</xdr:col>
      <xdr:colOff>101600</xdr:colOff>
      <xdr:row>81</xdr:row>
      <xdr:rowOff>138430</xdr:rowOff>
    </xdr:to>
    <xdr:sp macro="" textlink="">
      <xdr:nvSpPr>
        <xdr:cNvPr id="773" name="楕円 772">
          <a:extLst>
            <a:ext uri="{FF2B5EF4-FFF2-40B4-BE49-F238E27FC236}">
              <a16:creationId xmlns:a16="http://schemas.microsoft.com/office/drawing/2014/main" id="{00000000-0008-0000-0F00-000005030000}"/>
            </a:ext>
          </a:extLst>
        </xdr:cNvPr>
        <xdr:cNvSpPr/>
      </xdr:nvSpPr>
      <xdr:spPr>
        <a:xfrm>
          <a:off x="12763500" y="1392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31750</xdr:rowOff>
    </xdr:from>
    <xdr:to>
      <xdr:col>71</xdr:col>
      <xdr:colOff>177800</xdr:colOff>
      <xdr:row>81</xdr:row>
      <xdr:rowOff>87630</xdr:rowOff>
    </xdr:to>
    <xdr:cxnSp macro="">
      <xdr:nvCxnSpPr>
        <xdr:cNvPr id="774" name="直線コネクタ 773">
          <a:extLst>
            <a:ext uri="{FF2B5EF4-FFF2-40B4-BE49-F238E27FC236}">
              <a16:creationId xmlns:a16="http://schemas.microsoft.com/office/drawing/2014/main" id="{00000000-0008-0000-0F00-000006030000}"/>
            </a:ext>
          </a:extLst>
        </xdr:cNvPr>
        <xdr:cNvCxnSpPr/>
      </xdr:nvCxnSpPr>
      <xdr:spPr>
        <a:xfrm flipV="1">
          <a:off x="12814300" y="13919200"/>
          <a:ext cx="889000" cy="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102888</xdr:rowOff>
    </xdr:from>
    <xdr:ext cx="405111" cy="259045"/>
    <xdr:sp macro="" textlink="">
      <xdr:nvSpPr>
        <xdr:cNvPr id="775" name="n_1aveValue【消防施設】&#10;有形固定資産減価償却率">
          <a:extLst>
            <a:ext uri="{FF2B5EF4-FFF2-40B4-BE49-F238E27FC236}">
              <a16:creationId xmlns:a16="http://schemas.microsoft.com/office/drawing/2014/main" id="{00000000-0008-0000-0F00-000007030000}"/>
            </a:ext>
          </a:extLst>
        </xdr:cNvPr>
        <xdr:cNvSpPr txBox="1"/>
      </xdr:nvSpPr>
      <xdr:spPr>
        <a:xfrm>
          <a:off x="152660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116857</xdr:rowOff>
    </xdr:from>
    <xdr:ext cx="405111" cy="259045"/>
    <xdr:sp macro="" textlink="">
      <xdr:nvSpPr>
        <xdr:cNvPr id="776" name="n_2aveValue【消防施設】&#10;有形固定資産減価償却率">
          <a:extLst>
            <a:ext uri="{FF2B5EF4-FFF2-40B4-BE49-F238E27FC236}">
              <a16:creationId xmlns:a16="http://schemas.microsoft.com/office/drawing/2014/main" id="{00000000-0008-0000-0F00-000008030000}"/>
            </a:ext>
          </a:extLst>
        </xdr:cNvPr>
        <xdr:cNvSpPr txBox="1"/>
      </xdr:nvSpPr>
      <xdr:spPr>
        <a:xfrm>
          <a:off x="14389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151147</xdr:rowOff>
    </xdr:from>
    <xdr:ext cx="405111" cy="259045"/>
    <xdr:sp macro="" textlink="">
      <xdr:nvSpPr>
        <xdr:cNvPr id="777" name="n_3aveValue【消防施設】&#10;有形固定資産減価償却率">
          <a:extLst>
            <a:ext uri="{FF2B5EF4-FFF2-40B4-BE49-F238E27FC236}">
              <a16:creationId xmlns:a16="http://schemas.microsoft.com/office/drawing/2014/main" id="{00000000-0008-0000-0F00-000009030000}"/>
            </a:ext>
          </a:extLst>
        </xdr:cNvPr>
        <xdr:cNvSpPr txBox="1"/>
      </xdr:nvSpPr>
      <xdr:spPr>
        <a:xfrm>
          <a:off x="13500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67327</xdr:rowOff>
    </xdr:from>
    <xdr:ext cx="405111" cy="259045"/>
    <xdr:sp macro="" textlink="">
      <xdr:nvSpPr>
        <xdr:cNvPr id="778" name="n_4aveValue【消防施設】&#10;有形固定資産減価償却率">
          <a:extLst>
            <a:ext uri="{FF2B5EF4-FFF2-40B4-BE49-F238E27FC236}">
              <a16:creationId xmlns:a16="http://schemas.microsoft.com/office/drawing/2014/main" id="{00000000-0008-0000-0F00-00000A030000}"/>
            </a:ext>
          </a:extLst>
        </xdr:cNvPr>
        <xdr:cNvSpPr txBox="1"/>
      </xdr:nvSpPr>
      <xdr:spPr>
        <a:xfrm>
          <a:off x="12611744" y="1412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154957</xdr:rowOff>
    </xdr:from>
    <xdr:ext cx="405111" cy="259045"/>
    <xdr:sp macro="" textlink="">
      <xdr:nvSpPr>
        <xdr:cNvPr id="779" name="n_1mainValue【消防施設】&#10;有形固定資産減価償却率">
          <a:extLst>
            <a:ext uri="{FF2B5EF4-FFF2-40B4-BE49-F238E27FC236}">
              <a16:creationId xmlns:a16="http://schemas.microsoft.com/office/drawing/2014/main" id="{00000000-0008-0000-0F00-00000B030000}"/>
            </a:ext>
          </a:extLst>
        </xdr:cNvPr>
        <xdr:cNvSpPr txBox="1"/>
      </xdr:nvSpPr>
      <xdr:spPr>
        <a:xfrm>
          <a:off x="15266044" y="1369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111777</xdr:rowOff>
    </xdr:from>
    <xdr:ext cx="405111" cy="259045"/>
    <xdr:sp macro="" textlink="">
      <xdr:nvSpPr>
        <xdr:cNvPr id="780" name="n_2mainValue【消防施設】&#10;有形固定資産減価償却率">
          <a:extLst>
            <a:ext uri="{FF2B5EF4-FFF2-40B4-BE49-F238E27FC236}">
              <a16:creationId xmlns:a16="http://schemas.microsoft.com/office/drawing/2014/main" id="{00000000-0008-0000-0F00-00000C030000}"/>
            </a:ext>
          </a:extLst>
        </xdr:cNvPr>
        <xdr:cNvSpPr txBox="1"/>
      </xdr:nvSpPr>
      <xdr:spPr>
        <a:xfrm>
          <a:off x="14389744" y="13656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99077</xdr:rowOff>
    </xdr:from>
    <xdr:ext cx="405111" cy="259045"/>
    <xdr:sp macro="" textlink="">
      <xdr:nvSpPr>
        <xdr:cNvPr id="781" name="n_3mainValue【消防施設】&#10;有形固定資産減価償却率">
          <a:extLst>
            <a:ext uri="{FF2B5EF4-FFF2-40B4-BE49-F238E27FC236}">
              <a16:creationId xmlns:a16="http://schemas.microsoft.com/office/drawing/2014/main" id="{00000000-0008-0000-0F00-00000D030000}"/>
            </a:ext>
          </a:extLst>
        </xdr:cNvPr>
        <xdr:cNvSpPr txBox="1"/>
      </xdr:nvSpPr>
      <xdr:spPr>
        <a:xfrm>
          <a:off x="13500744" y="13643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154957</xdr:rowOff>
    </xdr:from>
    <xdr:ext cx="405111" cy="259045"/>
    <xdr:sp macro="" textlink="">
      <xdr:nvSpPr>
        <xdr:cNvPr id="782" name="n_4mainValue【消防施設】&#10;有形固定資産減価償却率">
          <a:extLst>
            <a:ext uri="{FF2B5EF4-FFF2-40B4-BE49-F238E27FC236}">
              <a16:creationId xmlns:a16="http://schemas.microsoft.com/office/drawing/2014/main" id="{00000000-0008-0000-0F00-00000E030000}"/>
            </a:ext>
          </a:extLst>
        </xdr:cNvPr>
        <xdr:cNvSpPr txBox="1"/>
      </xdr:nvSpPr>
      <xdr:spPr>
        <a:xfrm>
          <a:off x="12611744" y="1369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a:extLst>
            <a:ext uri="{FF2B5EF4-FFF2-40B4-BE49-F238E27FC236}">
              <a16:creationId xmlns:a16="http://schemas.microsoft.com/office/drawing/2014/main" id="{00000000-0008-0000-0F00-00000F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a:extLst>
            <a:ext uri="{FF2B5EF4-FFF2-40B4-BE49-F238E27FC236}">
              <a16:creationId xmlns:a16="http://schemas.microsoft.com/office/drawing/2014/main" id="{00000000-0008-0000-0F00-000010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a:extLst>
            <a:ext uri="{FF2B5EF4-FFF2-40B4-BE49-F238E27FC236}">
              <a16:creationId xmlns:a16="http://schemas.microsoft.com/office/drawing/2014/main" id="{00000000-0008-0000-0F00-000011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a:extLst>
            <a:ext uri="{FF2B5EF4-FFF2-40B4-BE49-F238E27FC236}">
              <a16:creationId xmlns:a16="http://schemas.microsoft.com/office/drawing/2014/main" id="{00000000-0008-0000-0F00-000012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a:extLst>
            <a:ext uri="{FF2B5EF4-FFF2-40B4-BE49-F238E27FC236}">
              <a16:creationId xmlns:a16="http://schemas.microsoft.com/office/drawing/2014/main" id="{00000000-0008-0000-0F00-000013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a:extLst>
            <a:ext uri="{FF2B5EF4-FFF2-40B4-BE49-F238E27FC236}">
              <a16:creationId xmlns:a16="http://schemas.microsoft.com/office/drawing/2014/main" id="{00000000-0008-0000-0F00-000014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a:extLst>
            <a:ext uri="{FF2B5EF4-FFF2-40B4-BE49-F238E27FC236}">
              <a16:creationId xmlns:a16="http://schemas.microsoft.com/office/drawing/2014/main" id="{00000000-0008-0000-0F00-000015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a:extLst>
            <a:ext uri="{FF2B5EF4-FFF2-40B4-BE49-F238E27FC236}">
              <a16:creationId xmlns:a16="http://schemas.microsoft.com/office/drawing/2014/main" id="{00000000-0008-0000-0F00-000016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a:extLst>
            <a:ext uri="{FF2B5EF4-FFF2-40B4-BE49-F238E27FC236}">
              <a16:creationId xmlns:a16="http://schemas.microsoft.com/office/drawing/2014/main" id="{00000000-0008-0000-0F00-000017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a:extLst>
            <a:ext uri="{FF2B5EF4-FFF2-40B4-BE49-F238E27FC236}">
              <a16:creationId xmlns:a16="http://schemas.microsoft.com/office/drawing/2014/main" id="{00000000-0008-0000-0F00-000018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4" name="テキスト ボックス 793">
          <a:extLst>
            <a:ext uri="{FF2B5EF4-FFF2-40B4-BE49-F238E27FC236}">
              <a16:creationId xmlns:a16="http://schemas.microsoft.com/office/drawing/2014/main" id="{00000000-0008-0000-0F00-00001A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96" name="テキスト ボックス 795">
          <a:extLst>
            <a:ext uri="{FF2B5EF4-FFF2-40B4-BE49-F238E27FC236}">
              <a16:creationId xmlns:a16="http://schemas.microsoft.com/office/drawing/2014/main" id="{00000000-0008-0000-0F00-00001C030000}"/>
            </a:ext>
          </a:extLst>
        </xdr:cNvPr>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98" name="テキスト ボックス 797">
          <a:extLst>
            <a:ext uri="{FF2B5EF4-FFF2-40B4-BE49-F238E27FC236}">
              <a16:creationId xmlns:a16="http://schemas.microsoft.com/office/drawing/2014/main" id="{00000000-0008-0000-0F00-00001E030000}"/>
            </a:ext>
          </a:extLst>
        </xdr:cNvPr>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9" name="直線コネクタ 798">
          <a:extLst>
            <a:ext uri="{FF2B5EF4-FFF2-40B4-BE49-F238E27FC236}">
              <a16:creationId xmlns:a16="http://schemas.microsoft.com/office/drawing/2014/main" id="{00000000-0008-0000-0F00-00001F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800" name="テキスト ボックス 799">
          <a:extLst>
            <a:ext uri="{FF2B5EF4-FFF2-40B4-BE49-F238E27FC236}">
              <a16:creationId xmlns:a16="http://schemas.microsoft.com/office/drawing/2014/main" id="{00000000-0008-0000-0F00-000020030000}"/>
            </a:ext>
          </a:extLst>
        </xdr:cNvPr>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1" name="直線コネクタ 800">
          <a:extLst>
            <a:ext uri="{FF2B5EF4-FFF2-40B4-BE49-F238E27FC236}">
              <a16:creationId xmlns:a16="http://schemas.microsoft.com/office/drawing/2014/main" id="{00000000-0008-0000-0F00-000021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802" name="テキスト ボックス 801">
          <a:extLst>
            <a:ext uri="{FF2B5EF4-FFF2-40B4-BE49-F238E27FC236}">
              <a16:creationId xmlns:a16="http://schemas.microsoft.com/office/drawing/2014/main" id="{00000000-0008-0000-0F00-000022030000}"/>
            </a:ext>
          </a:extLst>
        </xdr:cNvPr>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a:extLst>
            <a:ext uri="{FF2B5EF4-FFF2-40B4-BE49-F238E27FC236}">
              <a16:creationId xmlns:a16="http://schemas.microsoft.com/office/drawing/2014/main" id="{00000000-0008-0000-0F00-000023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a:extLst>
            <a:ext uri="{FF2B5EF4-FFF2-40B4-BE49-F238E27FC236}">
              <a16:creationId xmlns:a16="http://schemas.microsoft.com/office/drawing/2014/main" id="{00000000-0008-0000-0F00-000025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806" name="直線コネクタ 805">
          <a:extLst>
            <a:ext uri="{FF2B5EF4-FFF2-40B4-BE49-F238E27FC236}">
              <a16:creationId xmlns:a16="http://schemas.microsoft.com/office/drawing/2014/main" id="{00000000-0008-0000-0F00-000026030000}"/>
            </a:ext>
          </a:extLst>
        </xdr:cNvPr>
        <xdr:cNvCxnSpPr/>
      </xdr:nvCxnSpPr>
      <xdr:spPr>
        <a:xfrm flipV="1">
          <a:off x="221608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807" name="【消防施設】&#10;一人当たり面積最小値テキスト">
          <a:extLst>
            <a:ext uri="{FF2B5EF4-FFF2-40B4-BE49-F238E27FC236}">
              <a16:creationId xmlns:a16="http://schemas.microsoft.com/office/drawing/2014/main" id="{00000000-0008-0000-0F00-000027030000}"/>
            </a:ext>
          </a:extLst>
        </xdr:cNvPr>
        <xdr:cNvSpPr txBox="1"/>
      </xdr:nvSpPr>
      <xdr:spPr>
        <a:xfrm>
          <a:off x="221996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808" name="直線コネクタ 807">
          <a:extLst>
            <a:ext uri="{FF2B5EF4-FFF2-40B4-BE49-F238E27FC236}">
              <a16:creationId xmlns:a16="http://schemas.microsoft.com/office/drawing/2014/main" id="{00000000-0008-0000-0F00-000028030000}"/>
            </a:ext>
          </a:extLst>
        </xdr:cNvPr>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809" name="【消防施設】&#10;一人当たり面積最大値テキスト">
          <a:extLst>
            <a:ext uri="{FF2B5EF4-FFF2-40B4-BE49-F238E27FC236}">
              <a16:creationId xmlns:a16="http://schemas.microsoft.com/office/drawing/2014/main" id="{00000000-0008-0000-0F00-000029030000}"/>
            </a:ext>
          </a:extLst>
        </xdr:cNvPr>
        <xdr:cNvSpPr txBox="1"/>
      </xdr:nvSpPr>
      <xdr:spPr>
        <a:xfrm>
          <a:off x="221996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810" name="直線コネクタ 809">
          <a:extLst>
            <a:ext uri="{FF2B5EF4-FFF2-40B4-BE49-F238E27FC236}">
              <a16:creationId xmlns:a16="http://schemas.microsoft.com/office/drawing/2014/main" id="{00000000-0008-0000-0F00-00002A030000}"/>
            </a:ext>
          </a:extLst>
        </xdr:cNvPr>
        <xdr:cNvCxnSpPr/>
      </xdr:nvCxnSpPr>
      <xdr:spPr>
        <a:xfrm>
          <a:off x="22072600" y="1347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811" name="【消防施設】&#10;一人当たり面積平均値テキスト">
          <a:extLst>
            <a:ext uri="{FF2B5EF4-FFF2-40B4-BE49-F238E27FC236}">
              <a16:creationId xmlns:a16="http://schemas.microsoft.com/office/drawing/2014/main" id="{00000000-0008-0000-0F00-00002B030000}"/>
            </a:ext>
          </a:extLst>
        </xdr:cNvPr>
        <xdr:cNvSpPr txBox="1"/>
      </xdr:nvSpPr>
      <xdr:spPr>
        <a:xfrm>
          <a:off x="22199600" y="14652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812" name="フローチャート: 判断 811">
          <a:extLst>
            <a:ext uri="{FF2B5EF4-FFF2-40B4-BE49-F238E27FC236}">
              <a16:creationId xmlns:a16="http://schemas.microsoft.com/office/drawing/2014/main" id="{00000000-0008-0000-0F00-00002C030000}"/>
            </a:ext>
          </a:extLst>
        </xdr:cNvPr>
        <xdr:cNvSpPr/>
      </xdr:nvSpPr>
      <xdr:spPr>
        <a:xfrm>
          <a:off x="221107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62962</xdr:rowOff>
    </xdr:from>
    <xdr:to>
      <xdr:col>112</xdr:col>
      <xdr:colOff>38100</xdr:colOff>
      <xdr:row>86</xdr:row>
      <xdr:rowOff>164562</xdr:rowOff>
    </xdr:to>
    <xdr:sp macro="" textlink="">
      <xdr:nvSpPr>
        <xdr:cNvPr id="813" name="フローチャート: 判断 812">
          <a:extLst>
            <a:ext uri="{FF2B5EF4-FFF2-40B4-BE49-F238E27FC236}">
              <a16:creationId xmlns:a16="http://schemas.microsoft.com/office/drawing/2014/main" id="{00000000-0008-0000-0F00-00002D030000}"/>
            </a:ext>
          </a:extLst>
        </xdr:cNvPr>
        <xdr:cNvSpPr/>
      </xdr:nvSpPr>
      <xdr:spPr>
        <a:xfrm>
          <a:off x="21272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62974</xdr:rowOff>
    </xdr:from>
    <xdr:to>
      <xdr:col>107</xdr:col>
      <xdr:colOff>101600</xdr:colOff>
      <xdr:row>86</xdr:row>
      <xdr:rowOff>164574</xdr:rowOff>
    </xdr:to>
    <xdr:sp macro="" textlink="">
      <xdr:nvSpPr>
        <xdr:cNvPr id="814" name="フローチャート: 判断 813">
          <a:extLst>
            <a:ext uri="{FF2B5EF4-FFF2-40B4-BE49-F238E27FC236}">
              <a16:creationId xmlns:a16="http://schemas.microsoft.com/office/drawing/2014/main" id="{00000000-0008-0000-0F00-00002E030000}"/>
            </a:ext>
          </a:extLst>
        </xdr:cNvPr>
        <xdr:cNvSpPr/>
      </xdr:nvSpPr>
      <xdr:spPr>
        <a:xfrm>
          <a:off x="20383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62985</xdr:rowOff>
    </xdr:from>
    <xdr:to>
      <xdr:col>102</xdr:col>
      <xdr:colOff>165100</xdr:colOff>
      <xdr:row>86</xdr:row>
      <xdr:rowOff>164585</xdr:rowOff>
    </xdr:to>
    <xdr:sp macro="" textlink="">
      <xdr:nvSpPr>
        <xdr:cNvPr id="815" name="フローチャート: 判断 814">
          <a:extLst>
            <a:ext uri="{FF2B5EF4-FFF2-40B4-BE49-F238E27FC236}">
              <a16:creationId xmlns:a16="http://schemas.microsoft.com/office/drawing/2014/main" id="{00000000-0008-0000-0F00-00002F030000}"/>
            </a:ext>
          </a:extLst>
        </xdr:cNvPr>
        <xdr:cNvSpPr/>
      </xdr:nvSpPr>
      <xdr:spPr>
        <a:xfrm>
          <a:off x="19494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62990</xdr:rowOff>
    </xdr:from>
    <xdr:to>
      <xdr:col>98</xdr:col>
      <xdr:colOff>38100</xdr:colOff>
      <xdr:row>86</xdr:row>
      <xdr:rowOff>164590</xdr:rowOff>
    </xdr:to>
    <xdr:sp macro="" textlink="">
      <xdr:nvSpPr>
        <xdr:cNvPr id="816" name="フローチャート: 判断 815">
          <a:extLst>
            <a:ext uri="{FF2B5EF4-FFF2-40B4-BE49-F238E27FC236}">
              <a16:creationId xmlns:a16="http://schemas.microsoft.com/office/drawing/2014/main" id="{00000000-0008-0000-0F00-000030030000}"/>
            </a:ext>
          </a:extLst>
        </xdr:cNvPr>
        <xdr:cNvSpPr/>
      </xdr:nvSpPr>
      <xdr:spPr>
        <a:xfrm>
          <a:off x="18605500" y="1480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F00-000031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F00-000032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F00-000033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F00-000034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00000000-0008-0000-0F00-000035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62864</xdr:rowOff>
    </xdr:from>
    <xdr:to>
      <xdr:col>116</xdr:col>
      <xdr:colOff>114300</xdr:colOff>
      <xdr:row>86</xdr:row>
      <xdr:rowOff>164464</xdr:rowOff>
    </xdr:to>
    <xdr:sp macro="" textlink="">
      <xdr:nvSpPr>
        <xdr:cNvPr id="822" name="楕円 821">
          <a:extLst>
            <a:ext uri="{FF2B5EF4-FFF2-40B4-BE49-F238E27FC236}">
              <a16:creationId xmlns:a16="http://schemas.microsoft.com/office/drawing/2014/main" id="{00000000-0008-0000-0F00-000036030000}"/>
            </a:ext>
          </a:extLst>
        </xdr:cNvPr>
        <xdr:cNvSpPr/>
      </xdr:nvSpPr>
      <xdr:spPr>
        <a:xfrm>
          <a:off x="22110700" y="1480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34486</xdr:rowOff>
    </xdr:from>
    <xdr:ext cx="469744" cy="259045"/>
    <xdr:sp macro="" textlink="">
      <xdr:nvSpPr>
        <xdr:cNvPr id="823" name="【消防施設】&#10;一人当たり面積該当値テキスト">
          <a:extLst>
            <a:ext uri="{FF2B5EF4-FFF2-40B4-BE49-F238E27FC236}">
              <a16:creationId xmlns:a16="http://schemas.microsoft.com/office/drawing/2014/main" id="{00000000-0008-0000-0F00-000037030000}"/>
            </a:ext>
          </a:extLst>
        </xdr:cNvPr>
        <xdr:cNvSpPr txBox="1"/>
      </xdr:nvSpPr>
      <xdr:spPr>
        <a:xfrm>
          <a:off x="22199600" y="1477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62883</xdr:rowOff>
    </xdr:from>
    <xdr:to>
      <xdr:col>112</xdr:col>
      <xdr:colOff>38100</xdr:colOff>
      <xdr:row>86</xdr:row>
      <xdr:rowOff>164483</xdr:rowOff>
    </xdr:to>
    <xdr:sp macro="" textlink="">
      <xdr:nvSpPr>
        <xdr:cNvPr id="824" name="楕円 823">
          <a:extLst>
            <a:ext uri="{FF2B5EF4-FFF2-40B4-BE49-F238E27FC236}">
              <a16:creationId xmlns:a16="http://schemas.microsoft.com/office/drawing/2014/main" id="{00000000-0008-0000-0F00-000038030000}"/>
            </a:ext>
          </a:extLst>
        </xdr:cNvPr>
        <xdr:cNvSpPr/>
      </xdr:nvSpPr>
      <xdr:spPr>
        <a:xfrm>
          <a:off x="21272500" y="1480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113664</xdr:rowOff>
    </xdr:from>
    <xdr:to>
      <xdr:col>116</xdr:col>
      <xdr:colOff>63500</xdr:colOff>
      <xdr:row>86</xdr:row>
      <xdr:rowOff>113683</xdr:rowOff>
    </xdr:to>
    <xdr:cxnSp macro="">
      <xdr:nvCxnSpPr>
        <xdr:cNvPr id="825" name="直線コネクタ 824">
          <a:extLst>
            <a:ext uri="{FF2B5EF4-FFF2-40B4-BE49-F238E27FC236}">
              <a16:creationId xmlns:a16="http://schemas.microsoft.com/office/drawing/2014/main" id="{00000000-0008-0000-0F00-000039030000}"/>
            </a:ext>
          </a:extLst>
        </xdr:cNvPr>
        <xdr:cNvCxnSpPr/>
      </xdr:nvCxnSpPr>
      <xdr:spPr>
        <a:xfrm flipV="1">
          <a:off x="21323300" y="14858364"/>
          <a:ext cx="8382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62886</xdr:rowOff>
    </xdr:from>
    <xdr:to>
      <xdr:col>107</xdr:col>
      <xdr:colOff>101600</xdr:colOff>
      <xdr:row>86</xdr:row>
      <xdr:rowOff>164486</xdr:rowOff>
    </xdr:to>
    <xdr:sp macro="" textlink="">
      <xdr:nvSpPr>
        <xdr:cNvPr id="826" name="楕円 825">
          <a:extLst>
            <a:ext uri="{FF2B5EF4-FFF2-40B4-BE49-F238E27FC236}">
              <a16:creationId xmlns:a16="http://schemas.microsoft.com/office/drawing/2014/main" id="{00000000-0008-0000-0F00-00003A030000}"/>
            </a:ext>
          </a:extLst>
        </xdr:cNvPr>
        <xdr:cNvSpPr/>
      </xdr:nvSpPr>
      <xdr:spPr>
        <a:xfrm>
          <a:off x="20383500" y="1480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113683</xdr:rowOff>
    </xdr:from>
    <xdr:to>
      <xdr:col>111</xdr:col>
      <xdr:colOff>177800</xdr:colOff>
      <xdr:row>86</xdr:row>
      <xdr:rowOff>113686</xdr:rowOff>
    </xdr:to>
    <xdr:cxnSp macro="">
      <xdr:nvCxnSpPr>
        <xdr:cNvPr id="827" name="直線コネクタ 826">
          <a:extLst>
            <a:ext uri="{FF2B5EF4-FFF2-40B4-BE49-F238E27FC236}">
              <a16:creationId xmlns:a16="http://schemas.microsoft.com/office/drawing/2014/main" id="{00000000-0008-0000-0F00-00003B030000}"/>
            </a:ext>
          </a:extLst>
        </xdr:cNvPr>
        <xdr:cNvCxnSpPr/>
      </xdr:nvCxnSpPr>
      <xdr:spPr>
        <a:xfrm flipV="1">
          <a:off x="20434300" y="14858383"/>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62898</xdr:rowOff>
    </xdr:from>
    <xdr:to>
      <xdr:col>102</xdr:col>
      <xdr:colOff>165100</xdr:colOff>
      <xdr:row>86</xdr:row>
      <xdr:rowOff>164498</xdr:rowOff>
    </xdr:to>
    <xdr:sp macro="" textlink="">
      <xdr:nvSpPr>
        <xdr:cNvPr id="828" name="楕円 827">
          <a:extLst>
            <a:ext uri="{FF2B5EF4-FFF2-40B4-BE49-F238E27FC236}">
              <a16:creationId xmlns:a16="http://schemas.microsoft.com/office/drawing/2014/main" id="{00000000-0008-0000-0F00-00003C030000}"/>
            </a:ext>
          </a:extLst>
        </xdr:cNvPr>
        <xdr:cNvSpPr/>
      </xdr:nvSpPr>
      <xdr:spPr>
        <a:xfrm>
          <a:off x="19494500" y="1480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113686</xdr:rowOff>
    </xdr:from>
    <xdr:to>
      <xdr:col>107</xdr:col>
      <xdr:colOff>50800</xdr:colOff>
      <xdr:row>86</xdr:row>
      <xdr:rowOff>113698</xdr:rowOff>
    </xdr:to>
    <xdr:cxnSp macro="">
      <xdr:nvCxnSpPr>
        <xdr:cNvPr id="829" name="直線コネクタ 828">
          <a:extLst>
            <a:ext uri="{FF2B5EF4-FFF2-40B4-BE49-F238E27FC236}">
              <a16:creationId xmlns:a16="http://schemas.microsoft.com/office/drawing/2014/main" id="{00000000-0008-0000-0F00-00003D030000}"/>
            </a:ext>
          </a:extLst>
        </xdr:cNvPr>
        <xdr:cNvCxnSpPr/>
      </xdr:nvCxnSpPr>
      <xdr:spPr>
        <a:xfrm flipV="1">
          <a:off x="19545300" y="14858386"/>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62909</xdr:rowOff>
    </xdr:from>
    <xdr:to>
      <xdr:col>98</xdr:col>
      <xdr:colOff>38100</xdr:colOff>
      <xdr:row>86</xdr:row>
      <xdr:rowOff>164509</xdr:rowOff>
    </xdr:to>
    <xdr:sp macro="" textlink="">
      <xdr:nvSpPr>
        <xdr:cNvPr id="830" name="楕円 829">
          <a:extLst>
            <a:ext uri="{FF2B5EF4-FFF2-40B4-BE49-F238E27FC236}">
              <a16:creationId xmlns:a16="http://schemas.microsoft.com/office/drawing/2014/main" id="{00000000-0008-0000-0F00-00003E030000}"/>
            </a:ext>
          </a:extLst>
        </xdr:cNvPr>
        <xdr:cNvSpPr/>
      </xdr:nvSpPr>
      <xdr:spPr>
        <a:xfrm>
          <a:off x="18605500" y="1480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113698</xdr:rowOff>
    </xdr:from>
    <xdr:to>
      <xdr:col>102</xdr:col>
      <xdr:colOff>114300</xdr:colOff>
      <xdr:row>86</xdr:row>
      <xdr:rowOff>113709</xdr:rowOff>
    </xdr:to>
    <xdr:cxnSp macro="">
      <xdr:nvCxnSpPr>
        <xdr:cNvPr id="831" name="直線コネクタ 830">
          <a:extLst>
            <a:ext uri="{FF2B5EF4-FFF2-40B4-BE49-F238E27FC236}">
              <a16:creationId xmlns:a16="http://schemas.microsoft.com/office/drawing/2014/main" id="{00000000-0008-0000-0F00-00003F030000}"/>
            </a:ext>
          </a:extLst>
        </xdr:cNvPr>
        <xdr:cNvCxnSpPr/>
      </xdr:nvCxnSpPr>
      <xdr:spPr>
        <a:xfrm flipV="1">
          <a:off x="18656300" y="14858398"/>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155689</xdr:rowOff>
    </xdr:from>
    <xdr:ext cx="469744" cy="259045"/>
    <xdr:sp macro="" textlink="">
      <xdr:nvSpPr>
        <xdr:cNvPr id="832" name="n_1aveValue【消防施設】&#10;一人当たり面積">
          <a:extLst>
            <a:ext uri="{FF2B5EF4-FFF2-40B4-BE49-F238E27FC236}">
              <a16:creationId xmlns:a16="http://schemas.microsoft.com/office/drawing/2014/main" id="{00000000-0008-0000-0F00-000040030000}"/>
            </a:ext>
          </a:extLst>
        </xdr:cNvPr>
        <xdr:cNvSpPr txBox="1"/>
      </xdr:nvSpPr>
      <xdr:spPr>
        <a:xfrm>
          <a:off x="21075727" y="1490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155701</xdr:rowOff>
    </xdr:from>
    <xdr:ext cx="469744" cy="259045"/>
    <xdr:sp macro="" textlink="">
      <xdr:nvSpPr>
        <xdr:cNvPr id="833" name="n_2aveValue【消防施設】&#10;一人当たり面積">
          <a:extLst>
            <a:ext uri="{FF2B5EF4-FFF2-40B4-BE49-F238E27FC236}">
              <a16:creationId xmlns:a16="http://schemas.microsoft.com/office/drawing/2014/main" id="{00000000-0008-0000-0F00-000041030000}"/>
            </a:ext>
          </a:extLst>
        </xdr:cNvPr>
        <xdr:cNvSpPr txBox="1"/>
      </xdr:nvSpPr>
      <xdr:spPr>
        <a:xfrm>
          <a:off x="20199427" y="1490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155712</xdr:rowOff>
    </xdr:from>
    <xdr:ext cx="469744" cy="259045"/>
    <xdr:sp macro="" textlink="">
      <xdr:nvSpPr>
        <xdr:cNvPr id="834" name="n_3aveValue【消防施設】&#10;一人当たり面積">
          <a:extLst>
            <a:ext uri="{FF2B5EF4-FFF2-40B4-BE49-F238E27FC236}">
              <a16:creationId xmlns:a16="http://schemas.microsoft.com/office/drawing/2014/main" id="{00000000-0008-0000-0F00-000042030000}"/>
            </a:ext>
          </a:extLst>
        </xdr:cNvPr>
        <xdr:cNvSpPr txBox="1"/>
      </xdr:nvSpPr>
      <xdr:spPr>
        <a:xfrm>
          <a:off x="19310427" y="1490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155717</xdr:rowOff>
    </xdr:from>
    <xdr:ext cx="469744" cy="259045"/>
    <xdr:sp macro="" textlink="">
      <xdr:nvSpPr>
        <xdr:cNvPr id="835" name="n_4aveValue【消防施設】&#10;一人当たり面積">
          <a:extLst>
            <a:ext uri="{FF2B5EF4-FFF2-40B4-BE49-F238E27FC236}">
              <a16:creationId xmlns:a16="http://schemas.microsoft.com/office/drawing/2014/main" id="{00000000-0008-0000-0F00-000043030000}"/>
            </a:ext>
          </a:extLst>
        </xdr:cNvPr>
        <xdr:cNvSpPr txBox="1"/>
      </xdr:nvSpPr>
      <xdr:spPr>
        <a:xfrm>
          <a:off x="18421427" y="1490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9560</xdr:rowOff>
    </xdr:from>
    <xdr:ext cx="469744" cy="259045"/>
    <xdr:sp macro="" textlink="">
      <xdr:nvSpPr>
        <xdr:cNvPr id="836" name="n_1mainValue【消防施設】&#10;一人当たり面積">
          <a:extLst>
            <a:ext uri="{FF2B5EF4-FFF2-40B4-BE49-F238E27FC236}">
              <a16:creationId xmlns:a16="http://schemas.microsoft.com/office/drawing/2014/main" id="{00000000-0008-0000-0F00-000044030000}"/>
            </a:ext>
          </a:extLst>
        </xdr:cNvPr>
        <xdr:cNvSpPr txBox="1"/>
      </xdr:nvSpPr>
      <xdr:spPr>
        <a:xfrm>
          <a:off x="21075727" y="14582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9563</xdr:rowOff>
    </xdr:from>
    <xdr:ext cx="469744" cy="259045"/>
    <xdr:sp macro="" textlink="">
      <xdr:nvSpPr>
        <xdr:cNvPr id="837" name="n_2mainValue【消防施設】&#10;一人当たり面積">
          <a:extLst>
            <a:ext uri="{FF2B5EF4-FFF2-40B4-BE49-F238E27FC236}">
              <a16:creationId xmlns:a16="http://schemas.microsoft.com/office/drawing/2014/main" id="{00000000-0008-0000-0F00-000045030000}"/>
            </a:ext>
          </a:extLst>
        </xdr:cNvPr>
        <xdr:cNvSpPr txBox="1"/>
      </xdr:nvSpPr>
      <xdr:spPr>
        <a:xfrm>
          <a:off x="20199427" y="1458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9575</xdr:rowOff>
    </xdr:from>
    <xdr:ext cx="469744" cy="259045"/>
    <xdr:sp macro="" textlink="">
      <xdr:nvSpPr>
        <xdr:cNvPr id="838" name="n_3mainValue【消防施設】&#10;一人当たり面積">
          <a:extLst>
            <a:ext uri="{FF2B5EF4-FFF2-40B4-BE49-F238E27FC236}">
              <a16:creationId xmlns:a16="http://schemas.microsoft.com/office/drawing/2014/main" id="{00000000-0008-0000-0F00-000046030000}"/>
            </a:ext>
          </a:extLst>
        </xdr:cNvPr>
        <xdr:cNvSpPr txBox="1"/>
      </xdr:nvSpPr>
      <xdr:spPr>
        <a:xfrm>
          <a:off x="19310427" y="1458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9586</xdr:rowOff>
    </xdr:from>
    <xdr:ext cx="469744" cy="259045"/>
    <xdr:sp macro="" textlink="">
      <xdr:nvSpPr>
        <xdr:cNvPr id="839" name="n_4mainValue【消防施設】&#10;一人当たり面積">
          <a:extLst>
            <a:ext uri="{FF2B5EF4-FFF2-40B4-BE49-F238E27FC236}">
              <a16:creationId xmlns:a16="http://schemas.microsoft.com/office/drawing/2014/main" id="{00000000-0008-0000-0F00-000047030000}"/>
            </a:ext>
          </a:extLst>
        </xdr:cNvPr>
        <xdr:cNvSpPr txBox="1"/>
      </xdr:nvSpPr>
      <xdr:spPr>
        <a:xfrm>
          <a:off x="18421427" y="1458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a:extLst>
            <a:ext uri="{FF2B5EF4-FFF2-40B4-BE49-F238E27FC236}">
              <a16:creationId xmlns:a16="http://schemas.microsoft.com/office/drawing/2014/main" id="{00000000-0008-0000-0F00-000048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a:extLst>
            <a:ext uri="{FF2B5EF4-FFF2-40B4-BE49-F238E27FC236}">
              <a16:creationId xmlns:a16="http://schemas.microsoft.com/office/drawing/2014/main" id="{00000000-0008-0000-0F00-000049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a:extLst>
            <a:ext uri="{FF2B5EF4-FFF2-40B4-BE49-F238E27FC236}">
              <a16:creationId xmlns:a16="http://schemas.microsoft.com/office/drawing/2014/main" id="{00000000-0008-0000-0F00-00004A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a:extLst>
            <a:ext uri="{FF2B5EF4-FFF2-40B4-BE49-F238E27FC236}">
              <a16:creationId xmlns:a16="http://schemas.microsoft.com/office/drawing/2014/main" id="{00000000-0008-0000-0F00-00004B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a:extLst>
            <a:ext uri="{FF2B5EF4-FFF2-40B4-BE49-F238E27FC236}">
              <a16:creationId xmlns:a16="http://schemas.microsoft.com/office/drawing/2014/main" id="{00000000-0008-0000-0F00-00004C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a:extLst>
            <a:ext uri="{FF2B5EF4-FFF2-40B4-BE49-F238E27FC236}">
              <a16:creationId xmlns:a16="http://schemas.microsoft.com/office/drawing/2014/main" id="{00000000-0008-0000-0F00-00004D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a:extLst>
            <a:ext uri="{FF2B5EF4-FFF2-40B4-BE49-F238E27FC236}">
              <a16:creationId xmlns:a16="http://schemas.microsoft.com/office/drawing/2014/main" id="{00000000-0008-0000-0F00-00004E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a:extLst>
            <a:ext uri="{FF2B5EF4-FFF2-40B4-BE49-F238E27FC236}">
              <a16:creationId xmlns:a16="http://schemas.microsoft.com/office/drawing/2014/main" id="{00000000-0008-0000-0F00-00004F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a:extLst>
            <a:ext uri="{FF2B5EF4-FFF2-40B4-BE49-F238E27FC236}">
              <a16:creationId xmlns:a16="http://schemas.microsoft.com/office/drawing/2014/main" id="{00000000-0008-0000-0F00-000050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a:extLst>
            <a:ext uri="{FF2B5EF4-FFF2-40B4-BE49-F238E27FC236}">
              <a16:creationId xmlns:a16="http://schemas.microsoft.com/office/drawing/2014/main" id="{00000000-0008-0000-0F00-000051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a:extLst>
            <a:ext uri="{FF2B5EF4-FFF2-40B4-BE49-F238E27FC236}">
              <a16:creationId xmlns:a16="http://schemas.microsoft.com/office/drawing/2014/main" id="{00000000-0008-0000-0F00-000052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a:extLst>
            <a:ext uri="{FF2B5EF4-FFF2-40B4-BE49-F238E27FC236}">
              <a16:creationId xmlns:a16="http://schemas.microsoft.com/office/drawing/2014/main" id="{00000000-0008-0000-0F00-000053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a:extLst>
            <a:ext uri="{FF2B5EF4-FFF2-40B4-BE49-F238E27FC236}">
              <a16:creationId xmlns:a16="http://schemas.microsoft.com/office/drawing/2014/main" id="{00000000-0008-0000-0F00-000054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a:extLst>
            <a:ext uri="{FF2B5EF4-FFF2-40B4-BE49-F238E27FC236}">
              <a16:creationId xmlns:a16="http://schemas.microsoft.com/office/drawing/2014/main" id="{00000000-0008-0000-0F00-000055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a:extLst>
            <a:ext uri="{FF2B5EF4-FFF2-40B4-BE49-F238E27FC236}">
              <a16:creationId xmlns:a16="http://schemas.microsoft.com/office/drawing/2014/main" id="{00000000-0008-0000-0F00-000056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a:extLst>
            <a:ext uri="{FF2B5EF4-FFF2-40B4-BE49-F238E27FC236}">
              <a16:creationId xmlns:a16="http://schemas.microsoft.com/office/drawing/2014/main" id="{00000000-0008-0000-0F00-000057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a:extLst>
            <a:ext uri="{FF2B5EF4-FFF2-40B4-BE49-F238E27FC236}">
              <a16:creationId xmlns:a16="http://schemas.microsoft.com/office/drawing/2014/main" id="{00000000-0008-0000-0F00-000058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a:extLst>
            <a:ext uri="{FF2B5EF4-FFF2-40B4-BE49-F238E27FC236}">
              <a16:creationId xmlns:a16="http://schemas.microsoft.com/office/drawing/2014/main" id="{00000000-0008-0000-0F00-000059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a:extLst>
            <a:ext uri="{FF2B5EF4-FFF2-40B4-BE49-F238E27FC236}">
              <a16:creationId xmlns:a16="http://schemas.microsoft.com/office/drawing/2014/main" id="{00000000-0008-0000-0F00-00005A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a:extLst>
            <a:ext uri="{FF2B5EF4-FFF2-40B4-BE49-F238E27FC236}">
              <a16:creationId xmlns:a16="http://schemas.microsoft.com/office/drawing/2014/main" id="{00000000-0008-0000-0F00-00005B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a:extLst>
            <a:ext uri="{FF2B5EF4-FFF2-40B4-BE49-F238E27FC236}">
              <a16:creationId xmlns:a16="http://schemas.microsoft.com/office/drawing/2014/main" id="{00000000-0008-0000-0F00-00005C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a:extLst>
            <a:ext uri="{FF2B5EF4-FFF2-40B4-BE49-F238E27FC236}">
              <a16:creationId xmlns:a16="http://schemas.microsoft.com/office/drawing/2014/main" id="{00000000-0008-0000-0F00-00005D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a:extLst>
            <a:ext uri="{FF2B5EF4-FFF2-40B4-BE49-F238E27FC236}">
              <a16:creationId xmlns:a16="http://schemas.microsoft.com/office/drawing/2014/main" id="{00000000-0008-0000-0F00-00005E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a:extLst>
            <a:ext uri="{FF2B5EF4-FFF2-40B4-BE49-F238E27FC236}">
              <a16:creationId xmlns:a16="http://schemas.microsoft.com/office/drawing/2014/main" id="{00000000-0008-0000-0F00-00005F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a:extLst>
            <a:ext uri="{FF2B5EF4-FFF2-40B4-BE49-F238E27FC236}">
              <a16:creationId xmlns:a16="http://schemas.microsoft.com/office/drawing/2014/main" id="{00000000-0008-0000-0F00-000060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865" name="直線コネクタ 864">
          <a:extLst>
            <a:ext uri="{FF2B5EF4-FFF2-40B4-BE49-F238E27FC236}">
              <a16:creationId xmlns:a16="http://schemas.microsoft.com/office/drawing/2014/main" id="{00000000-0008-0000-0F00-000061030000}"/>
            </a:ext>
          </a:extLst>
        </xdr:cNvPr>
        <xdr:cNvCxnSpPr/>
      </xdr:nvCxnSpPr>
      <xdr:spPr>
        <a:xfrm flipV="1">
          <a:off x="16318864"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6" name="【庁舎】&#10;有形固定資産減価償却率最小値テキスト">
          <a:extLst>
            <a:ext uri="{FF2B5EF4-FFF2-40B4-BE49-F238E27FC236}">
              <a16:creationId xmlns:a16="http://schemas.microsoft.com/office/drawing/2014/main" id="{00000000-0008-0000-0F00-00006203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7" name="直線コネクタ 866">
          <a:extLst>
            <a:ext uri="{FF2B5EF4-FFF2-40B4-BE49-F238E27FC236}">
              <a16:creationId xmlns:a16="http://schemas.microsoft.com/office/drawing/2014/main" id="{00000000-0008-0000-0F00-000063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68" name="【庁舎】&#10;有形固定資産減価償却率最大値テキスト">
          <a:extLst>
            <a:ext uri="{FF2B5EF4-FFF2-40B4-BE49-F238E27FC236}">
              <a16:creationId xmlns:a16="http://schemas.microsoft.com/office/drawing/2014/main" id="{00000000-0008-0000-0F00-000064030000}"/>
            </a:ext>
          </a:extLst>
        </xdr:cNvPr>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69" name="直線コネクタ 868">
          <a:extLst>
            <a:ext uri="{FF2B5EF4-FFF2-40B4-BE49-F238E27FC236}">
              <a16:creationId xmlns:a16="http://schemas.microsoft.com/office/drawing/2014/main" id="{00000000-0008-0000-0F00-000065030000}"/>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18522</xdr:rowOff>
    </xdr:from>
    <xdr:ext cx="405111" cy="259045"/>
    <xdr:sp macro="" textlink="">
      <xdr:nvSpPr>
        <xdr:cNvPr id="870" name="【庁舎】&#10;有形固定資産減価償却率平均値テキスト">
          <a:extLst>
            <a:ext uri="{FF2B5EF4-FFF2-40B4-BE49-F238E27FC236}">
              <a16:creationId xmlns:a16="http://schemas.microsoft.com/office/drawing/2014/main" id="{00000000-0008-0000-0F00-000066030000}"/>
            </a:ext>
          </a:extLst>
        </xdr:cNvPr>
        <xdr:cNvSpPr txBox="1"/>
      </xdr:nvSpPr>
      <xdr:spPr>
        <a:xfrm>
          <a:off x="16357600" y="17849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871" name="フローチャート: 判断 870">
          <a:extLst>
            <a:ext uri="{FF2B5EF4-FFF2-40B4-BE49-F238E27FC236}">
              <a16:creationId xmlns:a16="http://schemas.microsoft.com/office/drawing/2014/main" id="{00000000-0008-0000-0F00-000067030000}"/>
            </a:ext>
          </a:extLst>
        </xdr:cNvPr>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872" name="フローチャート: 判断 871">
          <a:extLst>
            <a:ext uri="{FF2B5EF4-FFF2-40B4-BE49-F238E27FC236}">
              <a16:creationId xmlns:a16="http://schemas.microsoft.com/office/drawing/2014/main" id="{00000000-0008-0000-0F00-000068030000}"/>
            </a:ext>
          </a:extLst>
        </xdr:cNvPr>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73" name="フローチャート: 判断 872">
          <a:extLst>
            <a:ext uri="{FF2B5EF4-FFF2-40B4-BE49-F238E27FC236}">
              <a16:creationId xmlns:a16="http://schemas.microsoft.com/office/drawing/2014/main" id="{00000000-0008-0000-0F00-000069030000}"/>
            </a:ext>
          </a:extLst>
        </xdr:cNvPr>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874" name="フローチャート: 判断 873">
          <a:extLst>
            <a:ext uri="{FF2B5EF4-FFF2-40B4-BE49-F238E27FC236}">
              <a16:creationId xmlns:a16="http://schemas.microsoft.com/office/drawing/2014/main" id="{00000000-0008-0000-0F00-00006A030000}"/>
            </a:ext>
          </a:extLst>
        </xdr:cNvPr>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138068</xdr:rowOff>
    </xdr:from>
    <xdr:to>
      <xdr:col>67</xdr:col>
      <xdr:colOff>101600</xdr:colOff>
      <xdr:row>105</xdr:row>
      <xdr:rowOff>68218</xdr:rowOff>
    </xdr:to>
    <xdr:sp macro="" textlink="">
      <xdr:nvSpPr>
        <xdr:cNvPr id="875" name="フローチャート: 判断 874">
          <a:extLst>
            <a:ext uri="{FF2B5EF4-FFF2-40B4-BE49-F238E27FC236}">
              <a16:creationId xmlns:a16="http://schemas.microsoft.com/office/drawing/2014/main" id="{00000000-0008-0000-0F00-00006B030000}"/>
            </a:ext>
          </a:extLst>
        </xdr:cNvPr>
        <xdr:cNvSpPr/>
      </xdr:nvSpPr>
      <xdr:spPr>
        <a:xfrm>
          <a:off x="12763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F00-00006C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F00-00006D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F00-00006E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F00-00006F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00000000-0008-0000-0F00-000070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31931</xdr:rowOff>
    </xdr:from>
    <xdr:to>
      <xdr:col>85</xdr:col>
      <xdr:colOff>177800</xdr:colOff>
      <xdr:row>102</xdr:row>
      <xdr:rowOff>133531</xdr:rowOff>
    </xdr:to>
    <xdr:sp macro="" textlink="">
      <xdr:nvSpPr>
        <xdr:cNvPr id="881" name="楕円 880">
          <a:extLst>
            <a:ext uri="{FF2B5EF4-FFF2-40B4-BE49-F238E27FC236}">
              <a16:creationId xmlns:a16="http://schemas.microsoft.com/office/drawing/2014/main" id="{00000000-0008-0000-0F00-000071030000}"/>
            </a:ext>
          </a:extLst>
        </xdr:cNvPr>
        <xdr:cNvSpPr/>
      </xdr:nvSpPr>
      <xdr:spPr>
        <a:xfrm>
          <a:off x="16268700" y="1751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54808</xdr:rowOff>
    </xdr:from>
    <xdr:ext cx="405111" cy="259045"/>
    <xdr:sp macro="" textlink="">
      <xdr:nvSpPr>
        <xdr:cNvPr id="882" name="【庁舎】&#10;有形固定資産減価償却率該当値テキスト">
          <a:extLst>
            <a:ext uri="{FF2B5EF4-FFF2-40B4-BE49-F238E27FC236}">
              <a16:creationId xmlns:a16="http://schemas.microsoft.com/office/drawing/2014/main" id="{00000000-0008-0000-0F00-000072030000}"/>
            </a:ext>
          </a:extLst>
        </xdr:cNvPr>
        <xdr:cNvSpPr txBox="1"/>
      </xdr:nvSpPr>
      <xdr:spPr>
        <a:xfrm>
          <a:off x="16357600" y="1737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146231</xdr:rowOff>
    </xdr:from>
    <xdr:to>
      <xdr:col>81</xdr:col>
      <xdr:colOff>101600</xdr:colOff>
      <xdr:row>102</xdr:row>
      <xdr:rowOff>76381</xdr:rowOff>
    </xdr:to>
    <xdr:sp macro="" textlink="">
      <xdr:nvSpPr>
        <xdr:cNvPr id="883" name="楕円 882">
          <a:extLst>
            <a:ext uri="{FF2B5EF4-FFF2-40B4-BE49-F238E27FC236}">
              <a16:creationId xmlns:a16="http://schemas.microsoft.com/office/drawing/2014/main" id="{00000000-0008-0000-0F00-000073030000}"/>
            </a:ext>
          </a:extLst>
        </xdr:cNvPr>
        <xdr:cNvSpPr/>
      </xdr:nvSpPr>
      <xdr:spPr>
        <a:xfrm>
          <a:off x="15430500" y="1746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25581</xdr:rowOff>
    </xdr:from>
    <xdr:to>
      <xdr:col>85</xdr:col>
      <xdr:colOff>127000</xdr:colOff>
      <xdr:row>102</xdr:row>
      <xdr:rowOff>82731</xdr:rowOff>
    </xdr:to>
    <xdr:cxnSp macro="">
      <xdr:nvCxnSpPr>
        <xdr:cNvPr id="884" name="直線コネクタ 883">
          <a:extLst>
            <a:ext uri="{FF2B5EF4-FFF2-40B4-BE49-F238E27FC236}">
              <a16:creationId xmlns:a16="http://schemas.microsoft.com/office/drawing/2014/main" id="{00000000-0008-0000-0F00-000074030000}"/>
            </a:ext>
          </a:extLst>
        </xdr:cNvPr>
        <xdr:cNvCxnSpPr/>
      </xdr:nvCxnSpPr>
      <xdr:spPr>
        <a:xfrm>
          <a:off x="15481300" y="17513481"/>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90714</xdr:rowOff>
    </xdr:from>
    <xdr:to>
      <xdr:col>76</xdr:col>
      <xdr:colOff>165100</xdr:colOff>
      <xdr:row>102</xdr:row>
      <xdr:rowOff>20864</xdr:rowOff>
    </xdr:to>
    <xdr:sp macro="" textlink="">
      <xdr:nvSpPr>
        <xdr:cNvPr id="885" name="楕円 884">
          <a:extLst>
            <a:ext uri="{FF2B5EF4-FFF2-40B4-BE49-F238E27FC236}">
              <a16:creationId xmlns:a16="http://schemas.microsoft.com/office/drawing/2014/main" id="{00000000-0008-0000-0F00-000075030000}"/>
            </a:ext>
          </a:extLst>
        </xdr:cNvPr>
        <xdr:cNvSpPr/>
      </xdr:nvSpPr>
      <xdr:spPr>
        <a:xfrm>
          <a:off x="14541500" y="1740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141514</xdr:rowOff>
    </xdr:from>
    <xdr:to>
      <xdr:col>81</xdr:col>
      <xdr:colOff>50800</xdr:colOff>
      <xdr:row>102</xdr:row>
      <xdr:rowOff>25581</xdr:rowOff>
    </xdr:to>
    <xdr:cxnSp macro="">
      <xdr:nvCxnSpPr>
        <xdr:cNvPr id="886" name="直線コネクタ 885">
          <a:extLst>
            <a:ext uri="{FF2B5EF4-FFF2-40B4-BE49-F238E27FC236}">
              <a16:creationId xmlns:a16="http://schemas.microsoft.com/office/drawing/2014/main" id="{00000000-0008-0000-0F00-000076030000}"/>
            </a:ext>
          </a:extLst>
        </xdr:cNvPr>
        <xdr:cNvCxnSpPr/>
      </xdr:nvCxnSpPr>
      <xdr:spPr>
        <a:xfrm>
          <a:off x="14592300" y="17457964"/>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40095</xdr:rowOff>
    </xdr:from>
    <xdr:to>
      <xdr:col>72</xdr:col>
      <xdr:colOff>38100</xdr:colOff>
      <xdr:row>101</xdr:row>
      <xdr:rowOff>141695</xdr:rowOff>
    </xdr:to>
    <xdr:sp macro="" textlink="">
      <xdr:nvSpPr>
        <xdr:cNvPr id="887" name="楕円 886">
          <a:extLst>
            <a:ext uri="{FF2B5EF4-FFF2-40B4-BE49-F238E27FC236}">
              <a16:creationId xmlns:a16="http://schemas.microsoft.com/office/drawing/2014/main" id="{00000000-0008-0000-0F00-000077030000}"/>
            </a:ext>
          </a:extLst>
        </xdr:cNvPr>
        <xdr:cNvSpPr/>
      </xdr:nvSpPr>
      <xdr:spPr>
        <a:xfrm>
          <a:off x="13652500" y="1735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90895</xdr:rowOff>
    </xdr:from>
    <xdr:to>
      <xdr:col>76</xdr:col>
      <xdr:colOff>114300</xdr:colOff>
      <xdr:row>101</xdr:row>
      <xdr:rowOff>141514</xdr:rowOff>
    </xdr:to>
    <xdr:cxnSp macro="">
      <xdr:nvCxnSpPr>
        <xdr:cNvPr id="888" name="直線コネクタ 887">
          <a:extLst>
            <a:ext uri="{FF2B5EF4-FFF2-40B4-BE49-F238E27FC236}">
              <a16:creationId xmlns:a16="http://schemas.microsoft.com/office/drawing/2014/main" id="{00000000-0008-0000-0F00-000078030000}"/>
            </a:ext>
          </a:extLst>
        </xdr:cNvPr>
        <xdr:cNvCxnSpPr/>
      </xdr:nvCxnSpPr>
      <xdr:spPr>
        <a:xfrm>
          <a:off x="13703300" y="17407345"/>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146231</xdr:rowOff>
    </xdr:from>
    <xdr:to>
      <xdr:col>67</xdr:col>
      <xdr:colOff>101600</xdr:colOff>
      <xdr:row>102</xdr:row>
      <xdr:rowOff>76381</xdr:rowOff>
    </xdr:to>
    <xdr:sp macro="" textlink="">
      <xdr:nvSpPr>
        <xdr:cNvPr id="889" name="楕円 888">
          <a:extLst>
            <a:ext uri="{FF2B5EF4-FFF2-40B4-BE49-F238E27FC236}">
              <a16:creationId xmlns:a16="http://schemas.microsoft.com/office/drawing/2014/main" id="{00000000-0008-0000-0F00-000079030000}"/>
            </a:ext>
          </a:extLst>
        </xdr:cNvPr>
        <xdr:cNvSpPr/>
      </xdr:nvSpPr>
      <xdr:spPr>
        <a:xfrm>
          <a:off x="12763500" y="1746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90895</xdr:rowOff>
    </xdr:from>
    <xdr:to>
      <xdr:col>71</xdr:col>
      <xdr:colOff>177800</xdr:colOff>
      <xdr:row>102</xdr:row>
      <xdr:rowOff>25581</xdr:rowOff>
    </xdr:to>
    <xdr:cxnSp macro="">
      <xdr:nvCxnSpPr>
        <xdr:cNvPr id="890" name="直線コネクタ 889">
          <a:extLst>
            <a:ext uri="{FF2B5EF4-FFF2-40B4-BE49-F238E27FC236}">
              <a16:creationId xmlns:a16="http://schemas.microsoft.com/office/drawing/2014/main" id="{00000000-0008-0000-0F00-00007A030000}"/>
            </a:ext>
          </a:extLst>
        </xdr:cNvPr>
        <xdr:cNvCxnSpPr/>
      </xdr:nvCxnSpPr>
      <xdr:spPr>
        <a:xfrm flipV="1">
          <a:off x="12814300" y="17407345"/>
          <a:ext cx="889000" cy="10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140988</xdr:rowOff>
    </xdr:from>
    <xdr:ext cx="405111" cy="259045"/>
    <xdr:sp macro="" textlink="">
      <xdr:nvSpPr>
        <xdr:cNvPr id="891" name="n_1aveValue【庁舎】&#10;有形固定資産減価償却率">
          <a:extLst>
            <a:ext uri="{FF2B5EF4-FFF2-40B4-BE49-F238E27FC236}">
              <a16:creationId xmlns:a16="http://schemas.microsoft.com/office/drawing/2014/main" id="{00000000-0008-0000-0F00-00007B030000}"/>
            </a:ext>
          </a:extLst>
        </xdr:cNvPr>
        <xdr:cNvSpPr txBox="1"/>
      </xdr:nvSpPr>
      <xdr:spPr>
        <a:xfrm>
          <a:off x="15266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11991</xdr:rowOff>
    </xdr:from>
    <xdr:ext cx="405111" cy="259045"/>
    <xdr:sp macro="" textlink="">
      <xdr:nvSpPr>
        <xdr:cNvPr id="892" name="n_2aveValue【庁舎】&#10;有形固定資産減価償却率">
          <a:extLst>
            <a:ext uri="{FF2B5EF4-FFF2-40B4-BE49-F238E27FC236}">
              <a16:creationId xmlns:a16="http://schemas.microsoft.com/office/drawing/2014/main" id="{00000000-0008-0000-0F00-00007C030000}"/>
            </a:ext>
          </a:extLst>
        </xdr:cNvPr>
        <xdr:cNvSpPr txBox="1"/>
      </xdr:nvSpPr>
      <xdr:spPr>
        <a:xfrm>
          <a:off x="14389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29953</xdr:rowOff>
    </xdr:from>
    <xdr:ext cx="405111" cy="259045"/>
    <xdr:sp macro="" textlink="">
      <xdr:nvSpPr>
        <xdr:cNvPr id="893" name="n_3aveValue【庁舎】&#10;有形固定資産減価償却率">
          <a:extLst>
            <a:ext uri="{FF2B5EF4-FFF2-40B4-BE49-F238E27FC236}">
              <a16:creationId xmlns:a16="http://schemas.microsoft.com/office/drawing/2014/main" id="{00000000-0008-0000-0F00-00007D030000}"/>
            </a:ext>
          </a:extLst>
        </xdr:cNvPr>
        <xdr:cNvSpPr txBox="1"/>
      </xdr:nvSpPr>
      <xdr:spPr>
        <a:xfrm>
          <a:off x="13500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59345</xdr:rowOff>
    </xdr:from>
    <xdr:ext cx="405111" cy="259045"/>
    <xdr:sp macro="" textlink="">
      <xdr:nvSpPr>
        <xdr:cNvPr id="894" name="n_4aveValue【庁舎】&#10;有形固定資産減価償却率">
          <a:extLst>
            <a:ext uri="{FF2B5EF4-FFF2-40B4-BE49-F238E27FC236}">
              <a16:creationId xmlns:a16="http://schemas.microsoft.com/office/drawing/2014/main" id="{00000000-0008-0000-0F00-00007E030000}"/>
            </a:ext>
          </a:extLst>
        </xdr:cNvPr>
        <xdr:cNvSpPr txBox="1"/>
      </xdr:nvSpPr>
      <xdr:spPr>
        <a:xfrm>
          <a:off x="12611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92908</xdr:rowOff>
    </xdr:from>
    <xdr:ext cx="405111" cy="259045"/>
    <xdr:sp macro="" textlink="">
      <xdr:nvSpPr>
        <xdr:cNvPr id="895" name="n_1mainValue【庁舎】&#10;有形固定資産減価償却率">
          <a:extLst>
            <a:ext uri="{FF2B5EF4-FFF2-40B4-BE49-F238E27FC236}">
              <a16:creationId xmlns:a16="http://schemas.microsoft.com/office/drawing/2014/main" id="{00000000-0008-0000-0F00-00007F030000}"/>
            </a:ext>
          </a:extLst>
        </xdr:cNvPr>
        <xdr:cNvSpPr txBox="1"/>
      </xdr:nvSpPr>
      <xdr:spPr>
        <a:xfrm>
          <a:off x="15266044" y="1723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37391</xdr:rowOff>
    </xdr:from>
    <xdr:ext cx="405111" cy="259045"/>
    <xdr:sp macro="" textlink="">
      <xdr:nvSpPr>
        <xdr:cNvPr id="896" name="n_2mainValue【庁舎】&#10;有形固定資産減価償却率">
          <a:extLst>
            <a:ext uri="{FF2B5EF4-FFF2-40B4-BE49-F238E27FC236}">
              <a16:creationId xmlns:a16="http://schemas.microsoft.com/office/drawing/2014/main" id="{00000000-0008-0000-0F00-000080030000}"/>
            </a:ext>
          </a:extLst>
        </xdr:cNvPr>
        <xdr:cNvSpPr txBox="1"/>
      </xdr:nvSpPr>
      <xdr:spPr>
        <a:xfrm>
          <a:off x="14389744" y="1718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158222</xdr:rowOff>
    </xdr:from>
    <xdr:ext cx="405111" cy="259045"/>
    <xdr:sp macro="" textlink="">
      <xdr:nvSpPr>
        <xdr:cNvPr id="897" name="n_3mainValue【庁舎】&#10;有形固定資産減価償却率">
          <a:extLst>
            <a:ext uri="{FF2B5EF4-FFF2-40B4-BE49-F238E27FC236}">
              <a16:creationId xmlns:a16="http://schemas.microsoft.com/office/drawing/2014/main" id="{00000000-0008-0000-0F00-000081030000}"/>
            </a:ext>
          </a:extLst>
        </xdr:cNvPr>
        <xdr:cNvSpPr txBox="1"/>
      </xdr:nvSpPr>
      <xdr:spPr>
        <a:xfrm>
          <a:off x="13500744" y="1713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92908</xdr:rowOff>
    </xdr:from>
    <xdr:ext cx="405111" cy="259045"/>
    <xdr:sp macro="" textlink="">
      <xdr:nvSpPr>
        <xdr:cNvPr id="898" name="n_4mainValue【庁舎】&#10;有形固定資産減価償却率">
          <a:extLst>
            <a:ext uri="{FF2B5EF4-FFF2-40B4-BE49-F238E27FC236}">
              <a16:creationId xmlns:a16="http://schemas.microsoft.com/office/drawing/2014/main" id="{00000000-0008-0000-0F00-000082030000}"/>
            </a:ext>
          </a:extLst>
        </xdr:cNvPr>
        <xdr:cNvSpPr txBox="1"/>
      </xdr:nvSpPr>
      <xdr:spPr>
        <a:xfrm>
          <a:off x="12611744" y="1723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a:extLst>
            <a:ext uri="{FF2B5EF4-FFF2-40B4-BE49-F238E27FC236}">
              <a16:creationId xmlns:a16="http://schemas.microsoft.com/office/drawing/2014/main" id="{00000000-0008-0000-0F00-000083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a:extLst>
            <a:ext uri="{FF2B5EF4-FFF2-40B4-BE49-F238E27FC236}">
              <a16:creationId xmlns:a16="http://schemas.microsoft.com/office/drawing/2014/main" id="{00000000-0008-0000-0F00-000084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a:extLst>
            <a:ext uri="{FF2B5EF4-FFF2-40B4-BE49-F238E27FC236}">
              <a16:creationId xmlns:a16="http://schemas.microsoft.com/office/drawing/2014/main" id="{00000000-0008-0000-0F00-000085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a:extLst>
            <a:ext uri="{FF2B5EF4-FFF2-40B4-BE49-F238E27FC236}">
              <a16:creationId xmlns:a16="http://schemas.microsoft.com/office/drawing/2014/main" id="{00000000-0008-0000-0F00-000086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a:extLst>
            <a:ext uri="{FF2B5EF4-FFF2-40B4-BE49-F238E27FC236}">
              <a16:creationId xmlns:a16="http://schemas.microsoft.com/office/drawing/2014/main" id="{00000000-0008-0000-0F00-000087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a:extLst>
            <a:ext uri="{FF2B5EF4-FFF2-40B4-BE49-F238E27FC236}">
              <a16:creationId xmlns:a16="http://schemas.microsoft.com/office/drawing/2014/main" id="{00000000-0008-0000-0F00-000088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a:extLst>
            <a:ext uri="{FF2B5EF4-FFF2-40B4-BE49-F238E27FC236}">
              <a16:creationId xmlns:a16="http://schemas.microsoft.com/office/drawing/2014/main" id="{00000000-0008-0000-0F00-000089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a:extLst>
            <a:ext uri="{FF2B5EF4-FFF2-40B4-BE49-F238E27FC236}">
              <a16:creationId xmlns:a16="http://schemas.microsoft.com/office/drawing/2014/main" id="{00000000-0008-0000-0F00-00008A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a:extLst>
            <a:ext uri="{FF2B5EF4-FFF2-40B4-BE49-F238E27FC236}">
              <a16:creationId xmlns:a16="http://schemas.microsoft.com/office/drawing/2014/main" id="{00000000-0008-0000-0F00-00008B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a:extLst>
            <a:ext uri="{FF2B5EF4-FFF2-40B4-BE49-F238E27FC236}">
              <a16:creationId xmlns:a16="http://schemas.microsoft.com/office/drawing/2014/main" id="{00000000-0008-0000-0F00-00008C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9" name="直線コネクタ 908">
          <a:extLst>
            <a:ext uri="{FF2B5EF4-FFF2-40B4-BE49-F238E27FC236}">
              <a16:creationId xmlns:a16="http://schemas.microsoft.com/office/drawing/2014/main" id="{00000000-0008-0000-0F00-00008D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0" name="テキスト ボックス 909">
          <a:extLst>
            <a:ext uri="{FF2B5EF4-FFF2-40B4-BE49-F238E27FC236}">
              <a16:creationId xmlns:a16="http://schemas.microsoft.com/office/drawing/2014/main" id="{00000000-0008-0000-0F00-00008E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1" name="直線コネクタ 910">
          <a:extLst>
            <a:ext uri="{FF2B5EF4-FFF2-40B4-BE49-F238E27FC236}">
              <a16:creationId xmlns:a16="http://schemas.microsoft.com/office/drawing/2014/main" id="{00000000-0008-0000-0F00-00008F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2" name="テキスト ボックス 911">
          <a:extLst>
            <a:ext uri="{FF2B5EF4-FFF2-40B4-BE49-F238E27FC236}">
              <a16:creationId xmlns:a16="http://schemas.microsoft.com/office/drawing/2014/main" id="{00000000-0008-0000-0F00-000090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3" name="直線コネクタ 912">
          <a:extLst>
            <a:ext uri="{FF2B5EF4-FFF2-40B4-BE49-F238E27FC236}">
              <a16:creationId xmlns:a16="http://schemas.microsoft.com/office/drawing/2014/main" id="{00000000-0008-0000-0F00-000091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4" name="テキスト ボックス 913">
          <a:extLst>
            <a:ext uri="{FF2B5EF4-FFF2-40B4-BE49-F238E27FC236}">
              <a16:creationId xmlns:a16="http://schemas.microsoft.com/office/drawing/2014/main" id="{00000000-0008-0000-0F00-000092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5" name="直線コネクタ 914">
          <a:extLst>
            <a:ext uri="{FF2B5EF4-FFF2-40B4-BE49-F238E27FC236}">
              <a16:creationId xmlns:a16="http://schemas.microsoft.com/office/drawing/2014/main" id="{00000000-0008-0000-0F00-000093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6" name="テキスト ボックス 915">
          <a:extLst>
            <a:ext uri="{FF2B5EF4-FFF2-40B4-BE49-F238E27FC236}">
              <a16:creationId xmlns:a16="http://schemas.microsoft.com/office/drawing/2014/main" id="{00000000-0008-0000-0F00-000094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7" name="直線コネクタ 916">
          <a:extLst>
            <a:ext uri="{FF2B5EF4-FFF2-40B4-BE49-F238E27FC236}">
              <a16:creationId xmlns:a16="http://schemas.microsoft.com/office/drawing/2014/main" id="{00000000-0008-0000-0F00-000095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8" name="テキスト ボックス 917">
          <a:extLst>
            <a:ext uri="{FF2B5EF4-FFF2-40B4-BE49-F238E27FC236}">
              <a16:creationId xmlns:a16="http://schemas.microsoft.com/office/drawing/2014/main" id="{00000000-0008-0000-0F00-000096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9" name="直線コネクタ 918">
          <a:extLst>
            <a:ext uri="{FF2B5EF4-FFF2-40B4-BE49-F238E27FC236}">
              <a16:creationId xmlns:a16="http://schemas.microsoft.com/office/drawing/2014/main" id="{00000000-0008-0000-0F00-000097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0" name="テキスト ボックス 919">
          <a:extLst>
            <a:ext uri="{FF2B5EF4-FFF2-40B4-BE49-F238E27FC236}">
              <a16:creationId xmlns:a16="http://schemas.microsoft.com/office/drawing/2014/main" id="{00000000-0008-0000-0F00-000098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a:extLst>
            <a:ext uri="{FF2B5EF4-FFF2-40B4-BE49-F238E27FC236}">
              <a16:creationId xmlns:a16="http://schemas.microsoft.com/office/drawing/2014/main" id="{00000000-0008-0000-0F00-000099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2" name="テキスト ボックス 921">
          <a:extLst>
            <a:ext uri="{FF2B5EF4-FFF2-40B4-BE49-F238E27FC236}">
              <a16:creationId xmlns:a16="http://schemas.microsoft.com/office/drawing/2014/main" id="{00000000-0008-0000-0F00-00009A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庁舎】&#10;一人当たり面積グラフ枠">
          <a:extLst>
            <a:ext uri="{FF2B5EF4-FFF2-40B4-BE49-F238E27FC236}">
              <a16:creationId xmlns:a16="http://schemas.microsoft.com/office/drawing/2014/main" id="{00000000-0008-0000-0F00-00009B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924" name="直線コネクタ 923">
          <a:extLst>
            <a:ext uri="{FF2B5EF4-FFF2-40B4-BE49-F238E27FC236}">
              <a16:creationId xmlns:a16="http://schemas.microsoft.com/office/drawing/2014/main" id="{00000000-0008-0000-0F00-00009C030000}"/>
            </a:ext>
          </a:extLst>
        </xdr:cNvPr>
        <xdr:cNvCxnSpPr/>
      </xdr:nvCxnSpPr>
      <xdr:spPr>
        <a:xfrm flipV="1">
          <a:off x="221608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925" name="【庁舎】&#10;一人当たり面積最小値テキスト">
          <a:extLst>
            <a:ext uri="{FF2B5EF4-FFF2-40B4-BE49-F238E27FC236}">
              <a16:creationId xmlns:a16="http://schemas.microsoft.com/office/drawing/2014/main" id="{00000000-0008-0000-0F00-00009D030000}"/>
            </a:ext>
          </a:extLst>
        </xdr:cNvPr>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926" name="直線コネクタ 925">
          <a:extLst>
            <a:ext uri="{FF2B5EF4-FFF2-40B4-BE49-F238E27FC236}">
              <a16:creationId xmlns:a16="http://schemas.microsoft.com/office/drawing/2014/main" id="{00000000-0008-0000-0F00-00009E030000}"/>
            </a:ext>
          </a:extLst>
        </xdr:cNvPr>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927" name="【庁舎】&#10;一人当たり面積最大値テキスト">
          <a:extLst>
            <a:ext uri="{FF2B5EF4-FFF2-40B4-BE49-F238E27FC236}">
              <a16:creationId xmlns:a16="http://schemas.microsoft.com/office/drawing/2014/main" id="{00000000-0008-0000-0F00-00009F030000}"/>
            </a:ext>
          </a:extLst>
        </xdr:cNvPr>
        <xdr:cNvSpPr txBox="1"/>
      </xdr:nvSpPr>
      <xdr:spPr>
        <a:xfrm>
          <a:off x="22199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928" name="直線コネクタ 927">
          <a:extLst>
            <a:ext uri="{FF2B5EF4-FFF2-40B4-BE49-F238E27FC236}">
              <a16:creationId xmlns:a16="http://schemas.microsoft.com/office/drawing/2014/main" id="{00000000-0008-0000-0F00-0000A0030000}"/>
            </a:ext>
          </a:extLst>
        </xdr:cNvPr>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39750</xdr:rowOff>
    </xdr:from>
    <xdr:ext cx="469744" cy="259045"/>
    <xdr:sp macro="" textlink="">
      <xdr:nvSpPr>
        <xdr:cNvPr id="929" name="【庁舎】&#10;一人当たり面積平均値テキスト">
          <a:extLst>
            <a:ext uri="{FF2B5EF4-FFF2-40B4-BE49-F238E27FC236}">
              <a16:creationId xmlns:a16="http://schemas.microsoft.com/office/drawing/2014/main" id="{00000000-0008-0000-0F00-0000A1030000}"/>
            </a:ext>
          </a:extLst>
        </xdr:cNvPr>
        <xdr:cNvSpPr txBox="1"/>
      </xdr:nvSpPr>
      <xdr:spPr>
        <a:xfrm>
          <a:off x="22199600" y="18042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930" name="フローチャート: 判断 929">
          <a:extLst>
            <a:ext uri="{FF2B5EF4-FFF2-40B4-BE49-F238E27FC236}">
              <a16:creationId xmlns:a16="http://schemas.microsoft.com/office/drawing/2014/main" id="{00000000-0008-0000-0F00-0000A2030000}"/>
            </a:ext>
          </a:extLst>
        </xdr:cNvPr>
        <xdr:cNvSpPr/>
      </xdr:nvSpPr>
      <xdr:spPr>
        <a:xfrm>
          <a:off x="22110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931" name="フローチャート: 判断 930">
          <a:extLst>
            <a:ext uri="{FF2B5EF4-FFF2-40B4-BE49-F238E27FC236}">
              <a16:creationId xmlns:a16="http://schemas.microsoft.com/office/drawing/2014/main" id="{00000000-0008-0000-0F00-0000A3030000}"/>
            </a:ext>
          </a:extLst>
        </xdr:cNvPr>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932" name="フローチャート: 判断 931">
          <a:extLst>
            <a:ext uri="{FF2B5EF4-FFF2-40B4-BE49-F238E27FC236}">
              <a16:creationId xmlns:a16="http://schemas.microsoft.com/office/drawing/2014/main" id="{00000000-0008-0000-0F00-0000A4030000}"/>
            </a:ext>
          </a:extLst>
        </xdr:cNvPr>
        <xdr:cNvSpPr/>
      </xdr:nvSpPr>
      <xdr:spPr>
        <a:xfrm>
          <a:off x="20383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933" name="フローチャート: 判断 932">
          <a:extLst>
            <a:ext uri="{FF2B5EF4-FFF2-40B4-BE49-F238E27FC236}">
              <a16:creationId xmlns:a16="http://schemas.microsoft.com/office/drawing/2014/main" id="{00000000-0008-0000-0F00-0000A5030000}"/>
            </a:ext>
          </a:extLst>
        </xdr:cNvPr>
        <xdr:cNvSpPr/>
      </xdr:nvSpPr>
      <xdr:spPr>
        <a:xfrm>
          <a:off x="19494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934" name="フローチャート: 判断 933">
          <a:extLst>
            <a:ext uri="{FF2B5EF4-FFF2-40B4-BE49-F238E27FC236}">
              <a16:creationId xmlns:a16="http://schemas.microsoft.com/office/drawing/2014/main" id="{00000000-0008-0000-0F00-0000A6030000}"/>
            </a:ext>
          </a:extLst>
        </xdr:cNvPr>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0000000-0008-0000-0F00-0000A7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0000000-0008-0000-0F00-0000A8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0000000-0008-0000-0F00-0000A9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00000000-0008-0000-0F00-0000AA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00000000-0008-0000-0F00-0000AB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120106</xdr:rowOff>
    </xdr:from>
    <xdr:to>
      <xdr:col>116</xdr:col>
      <xdr:colOff>114300</xdr:colOff>
      <xdr:row>105</xdr:row>
      <xdr:rowOff>50256</xdr:rowOff>
    </xdr:to>
    <xdr:sp macro="" textlink="">
      <xdr:nvSpPr>
        <xdr:cNvPr id="940" name="楕円 939">
          <a:extLst>
            <a:ext uri="{FF2B5EF4-FFF2-40B4-BE49-F238E27FC236}">
              <a16:creationId xmlns:a16="http://schemas.microsoft.com/office/drawing/2014/main" id="{00000000-0008-0000-0F00-0000AC030000}"/>
            </a:ext>
          </a:extLst>
        </xdr:cNvPr>
        <xdr:cNvSpPr/>
      </xdr:nvSpPr>
      <xdr:spPr>
        <a:xfrm>
          <a:off x="22110700"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142983</xdr:rowOff>
    </xdr:from>
    <xdr:ext cx="469744" cy="259045"/>
    <xdr:sp macro="" textlink="">
      <xdr:nvSpPr>
        <xdr:cNvPr id="941" name="【庁舎】&#10;一人当たり面積該当値テキスト">
          <a:extLst>
            <a:ext uri="{FF2B5EF4-FFF2-40B4-BE49-F238E27FC236}">
              <a16:creationId xmlns:a16="http://schemas.microsoft.com/office/drawing/2014/main" id="{00000000-0008-0000-0F00-0000AD030000}"/>
            </a:ext>
          </a:extLst>
        </xdr:cNvPr>
        <xdr:cNvSpPr txBox="1"/>
      </xdr:nvSpPr>
      <xdr:spPr>
        <a:xfrm>
          <a:off x="22199600" y="1780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128270</xdr:rowOff>
    </xdr:from>
    <xdr:to>
      <xdr:col>112</xdr:col>
      <xdr:colOff>38100</xdr:colOff>
      <xdr:row>105</xdr:row>
      <xdr:rowOff>58420</xdr:rowOff>
    </xdr:to>
    <xdr:sp macro="" textlink="">
      <xdr:nvSpPr>
        <xdr:cNvPr id="942" name="楕円 941">
          <a:extLst>
            <a:ext uri="{FF2B5EF4-FFF2-40B4-BE49-F238E27FC236}">
              <a16:creationId xmlns:a16="http://schemas.microsoft.com/office/drawing/2014/main" id="{00000000-0008-0000-0F00-0000AE030000}"/>
            </a:ext>
          </a:extLst>
        </xdr:cNvPr>
        <xdr:cNvSpPr/>
      </xdr:nvSpPr>
      <xdr:spPr>
        <a:xfrm>
          <a:off x="21272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170906</xdr:rowOff>
    </xdr:from>
    <xdr:to>
      <xdr:col>116</xdr:col>
      <xdr:colOff>63500</xdr:colOff>
      <xdr:row>105</xdr:row>
      <xdr:rowOff>7620</xdr:rowOff>
    </xdr:to>
    <xdr:cxnSp macro="">
      <xdr:nvCxnSpPr>
        <xdr:cNvPr id="943" name="直線コネクタ 942">
          <a:extLst>
            <a:ext uri="{FF2B5EF4-FFF2-40B4-BE49-F238E27FC236}">
              <a16:creationId xmlns:a16="http://schemas.microsoft.com/office/drawing/2014/main" id="{00000000-0008-0000-0F00-0000AF030000}"/>
            </a:ext>
          </a:extLst>
        </xdr:cNvPr>
        <xdr:cNvCxnSpPr/>
      </xdr:nvCxnSpPr>
      <xdr:spPr>
        <a:xfrm flipV="1">
          <a:off x="21323300" y="18001706"/>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141332</xdr:rowOff>
    </xdr:from>
    <xdr:to>
      <xdr:col>107</xdr:col>
      <xdr:colOff>101600</xdr:colOff>
      <xdr:row>105</xdr:row>
      <xdr:rowOff>71482</xdr:rowOff>
    </xdr:to>
    <xdr:sp macro="" textlink="">
      <xdr:nvSpPr>
        <xdr:cNvPr id="944" name="楕円 943">
          <a:extLst>
            <a:ext uri="{FF2B5EF4-FFF2-40B4-BE49-F238E27FC236}">
              <a16:creationId xmlns:a16="http://schemas.microsoft.com/office/drawing/2014/main" id="{00000000-0008-0000-0F00-0000B0030000}"/>
            </a:ext>
          </a:extLst>
        </xdr:cNvPr>
        <xdr:cNvSpPr/>
      </xdr:nvSpPr>
      <xdr:spPr>
        <a:xfrm>
          <a:off x="20383500" y="1797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7620</xdr:rowOff>
    </xdr:from>
    <xdr:to>
      <xdr:col>111</xdr:col>
      <xdr:colOff>177800</xdr:colOff>
      <xdr:row>105</xdr:row>
      <xdr:rowOff>20682</xdr:rowOff>
    </xdr:to>
    <xdr:cxnSp macro="">
      <xdr:nvCxnSpPr>
        <xdr:cNvPr id="945" name="直線コネクタ 944">
          <a:extLst>
            <a:ext uri="{FF2B5EF4-FFF2-40B4-BE49-F238E27FC236}">
              <a16:creationId xmlns:a16="http://schemas.microsoft.com/office/drawing/2014/main" id="{00000000-0008-0000-0F00-0000B1030000}"/>
            </a:ext>
          </a:extLst>
        </xdr:cNvPr>
        <xdr:cNvCxnSpPr/>
      </xdr:nvCxnSpPr>
      <xdr:spPr>
        <a:xfrm flipV="1">
          <a:off x="20434300" y="18009870"/>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152763</xdr:rowOff>
    </xdr:from>
    <xdr:to>
      <xdr:col>102</xdr:col>
      <xdr:colOff>165100</xdr:colOff>
      <xdr:row>105</xdr:row>
      <xdr:rowOff>82913</xdr:rowOff>
    </xdr:to>
    <xdr:sp macro="" textlink="">
      <xdr:nvSpPr>
        <xdr:cNvPr id="946" name="楕円 945">
          <a:extLst>
            <a:ext uri="{FF2B5EF4-FFF2-40B4-BE49-F238E27FC236}">
              <a16:creationId xmlns:a16="http://schemas.microsoft.com/office/drawing/2014/main" id="{00000000-0008-0000-0F00-0000B2030000}"/>
            </a:ext>
          </a:extLst>
        </xdr:cNvPr>
        <xdr:cNvSpPr/>
      </xdr:nvSpPr>
      <xdr:spPr>
        <a:xfrm>
          <a:off x="19494500" y="17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20682</xdr:rowOff>
    </xdr:from>
    <xdr:to>
      <xdr:col>107</xdr:col>
      <xdr:colOff>50800</xdr:colOff>
      <xdr:row>105</xdr:row>
      <xdr:rowOff>32113</xdr:rowOff>
    </xdr:to>
    <xdr:cxnSp macro="">
      <xdr:nvCxnSpPr>
        <xdr:cNvPr id="947" name="直線コネクタ 946">
          <a:extLst>
            <a:ext uri="{FF2B5EF4-FFF2-40B4-BE49-F238E27FC236}">
              <a16:creationId xmlns:a16="http://schemas.microsoft.com/office/drawing/2014/main" id="{00000000-0008-0000-0F00-0000B3030000}"/>
            </a:ext>
          </a:extLst>
        </xdr:cNvPr>
        <xdr:cNvCxnSpPr/>
      </xdr:nvCxnSpPr>
      <xdr:spPr>
        <a:xfrm flipV="1">
          <a:off x="19545300" y="18022932"/>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160927</xdr:rowOff>
    </xdr:from>
    <xdr:to>
      <xdr:col>98</xdr:col>
      <xdr:colOff>38100</xdr:colOff>
      <xdr:row>105</xdr:row>
      <xdr:rowOff>91077</xdr:rowOff>
    </xdr:to>
    <xdr:sp macro="" textlink="">
      <xdr:nvSpPr>
        <xdr:cNvPr id="948" name="楕円 947">
          <a:extLst>
            <a:ext uri="{FF2B5EF4-FFF2-40B4-BE49-F238E27FC236}">
              <a16:creationId xmlns:a16="http://schemas.microsoft.com/office/drawing/2014/main" id="{00000000-0008-0000-0F00-0000B4030000}"/>
            </a:ext>
          </a:extLst>
        </xdr:cNvPr>
        <xdr:cNvSpPr/>
      </xdr:nvSpPr>
      <xdr:spPr>
        <a:xfrm>
          <a:off x="18605500" y="1799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32113</xdr:rowOff>
    </xdr:from>
    <xdr:to>
      <xdr:col>102</xdr:col>
      <xdr:colOff>114300</xdr:colOff>
      <xdr:row>105</xdr:row>
      <xdr:rowOff>40277</xdr:rowOff>
    </xdr:to>
    <xdr:cxnSp macro="">
      <xdr:nvCxnSpPr>
        <xdr:cNvPr id="949" name="直線コネクタ 948">
          <a:extLst>
            <a:ext uri="{FF2B5EF4-FFF2-40B4-BE49-F238E27FC236}">
              <a16:creationId xmlns:a16="http://schemas.microsoft.com/office/drawing/2014/main" id="{00000000-0008-0000-0F00-0000B5030000}"/>
            </a:ext>
          </a:extLst>
        </xdr:cNvPr>
        <xdr:cNvCxnSpPr/>
      </xdr:nvCxnSpPr>
      <xdr:spPr>
        <a:xfrm flipV="1">
          <a:off x="18656300" y="1803436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145885</xdr:rowOff>
    </xdr:from>
    <xdr:ext cx="469744" cy="259045"/>
    <xdr:sp macro="" textlink="">
      <xdr:nvSpPr>
        <xdr:cNvPr id="950" name="n_1aveValue【庁舎】&#10;一人当たり面積">
          <a:extLst>
            <a:ext uri="{FF2B5EF4-FFF2-40B4-BE49-F238E27FC236}">
              <a16:creationId xmlns:a16="http://schemas.microsoft.com/office/drawing/2014/main" id="{00000000-0008-0000-0F00-0000B6030000}"/>
            </a:ext>
          </a:extLst>
        </xdr:cNvPr>
        <xdr:cNvSpPr txBox="1"/>
      </xdr:nvSpPr>
      <xdr:spPr>
        <a:xfrm>
          <a:off x="210757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2195</xdr:rowOff>
    </xdr:from>
    <xdr:ext cx="469744" cy="259045"/>
    <xdr:sp macro="" textlink="">
      <xdr:nvSpPr>
        <xdr:cNvPr id="951" name="n_2aveValue【庁舎】&#10;一人当たり面積">
          <a:extLst>
            <a:ext uri="{FF2B5EF4-FFF2-40B4-BE49-F238E27FC236}">
              <a16:creationId xmlns:a16="http://schemas.microsoft.com/office/drawing/2014/main" id="{00000000-0008-0000-0F00-0000B7030000}"/>
            </a:ext>
          </a:extLst>
        </xdr:cNvPr>
        <xdr:cNvSpPr txBox="1"/>
      </xdr:nvSpPr>
      <xdr:spPr>
        <a:xfrm>
          <a:off x="20199427" y="181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11991</xdr:rowOff>
    </xdr:from>
    <xdr:ext cx="469744" cy="259045"/>
    <xdr:sp macro="" textlink="">
      <xdr:nvSpPr>
        <xdr:cNvPr id="952" name="n_3aveValue【庁舎】&#10;一人当たり面積">
          <a:extLst>
            <a:ext uri="{FF2B5EF4-FFF2-40B4-BE49-F238E27FC236}">
              <a16:creationId xmlns:a16="http://schemas.microsoft.com/office/drawing/2014/main" id="{00000000-0008-0000-0F00-0000B8030000}"/>
            </a:ext>
          </a:extLst>
        </xdr:cNvPr>
        <xdr:cNvSpPr txBox="1"/>
      </xdr:nvSpPr>
      <xdr:spPr>
        <a:xfrm>
          <a:off x="19310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49547</xdr:rowOff>
    </xdr:from>
    <xdr:ext cx="469744" cy="259045"/>
    <xdr:sp macro="" textlink="">
      <xdr:nvSpPr>
        <xdr:cNvPr id="953" name="n_4aveValue【庁舎】&#10;一人当たり面積">
          <a:extLst>
            <a:ext uri="{FF2B5EF4-FFF2-40B4-BE49-F238E27FC236}">
              <a16:creationId xmlns:a16="http://schemas.microsoft.com/office/drawing/2014/main" id="{00000000-0008-0000-0F00-0000B9030000}"/>
            </a:ext>
          </a:extLst>
        </xdr:cNvPr>
        <xdr:cNvSpPr txBox="1"/>
      </xdr:nvSpPr>
      <xdr:spPr>
        <a:xfrm>
          <a:off x="18421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74947</xdr:rowOff>
    </xdr:from>
    <xdr:ext cx="469744" cy="259045"/>
    <xdr:sp macro="" textlink="">
      <xdr:nvSpPr>
        <xdr:cNvPr id="954" name="n_1mainValue【庁舎】&#10;一人当たり面積">
          <a:extLst>
            <a:ext uri="{FF2B5EF4-FFF2-40B4-BE49-F238E27FC236}">
              <a16:creationId xmlns:a16="http://schemas.microsoft.com/office/drawing/2014/main" id="{00000000-0008-0000-0F00-0000BA030000}"/>
            </a:ext>
          </a:extLst>
        </xdr:cNvPr>
        <xdr:cNvSpPr txBox="1"/>
      </xdr:nvSpPr>
      <xdr:spPr>
        <a:xfrm>
          <a:off x="21075727" y="17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88009</xdr:rowOff>
    </xdr:from>
    <xdr:ext cx="469744" cy="259045"/>
    <xdr:sp macro="" textlink="">
      <xdr:nvSpPr>
        <xdr:cNvPr id="955" name="n_2mainValue【庁舎】&#10;一人当たり面積">
          <a:extLst>
            <a:ext uri="{FF2B5EF4-FFF2-40B4-BE49-F238E27FC236}">
              <a16:creationId xmlns:a16="http://schemas.microsoft.com/office/drawing/2014/main" id="{00000000-0008-0000-0F00-0000BB030000}"/>
            </a:ext>
          </a:extLst>
        </xdr:cNvPr>
        <xdr:cNvSpPr txBox="1"/>
      </xdr:nvSpPr>
      <xdr:spPr>
        <a:xfrm>
          <a:off x="20199427" y="17747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99440</xdr:rowOff>
    </xdr:from>
    <xdr:ext cx="469744" cy="259045"/>
    <xdr:sp macro="" textlink="">
      <xdr:nvSpPr>
        <xdr:cNvPr id="956" name="n_3mainValue【庁舎】&#10;一人当たり面積">
          <a:extLst>
            <a:ext uri="{FF2B5EF4-FFF2-40B4-BE49-F238E27FC236}">
              <a16:creationId xmlns:a16="http://schemas.microsoft.com/office/drawing/2014/main" id="{00000000-0008-0000-0F00-0000BC030000}"/>
            </a:ext>
          </a:extLst>
        </xdr:cNvPr>
        <xdr:cNvSpPr txBox="1"/>
      </xdr:nvSpPr>
      <xdr:spPr>
        <a:xfrm>
          <a:off x="19310427" y="1775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107604</xdr:rowOff>
    </xdr:from>
    <xdr:ext cx="469744" cy="259045"/>
    <xdr:sp macro="" textlink="">
      <xdr:nvSpPr>
        <xdr:cNvPr id="957" name="n_4mainValue【庁舎】&#10;一人当たり面積">
          <a:extLst>
            <a:ext uri="{FF2B5EF4-FFF2-40B4-BE49-F238E27FC236}">
              <a16:creationId xmlns:a16="http://schemas.microsoft.com/office/drawing/2014/main" id="{00000000-0008-0000-0F00-0000BD030000}"/>
            </a:ext>
          </a:extLst>
        </xdr:cNvPr>
        <xdr:cNvSpPr txBox="1"/>
      </xdr:nvSpPr>
      <xdr:spPr>
        <a:xfrm>
          <a:off x="18421427" y="1776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a:extLst>
            <a:ext uri="{FF2B5EF4-FFF2-40B4-BE49-F238E27FC236}">
              <a16:creationId xmlns:a16="http://schemas.microsoft.com/office/drawing/2014/main" id="{00000000-0008-0000-0F00-0000BE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a:extLst>
            <a:ext uri="{FF2B5EF4-FFF2-40B4-BE49-F238E27FC236}">
              <a16:creationId xmlns:a16="http://schemas.microsoft.com/office/drawing/2014/main" id="{00000000-0008-0000-0F00-0000BF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a:extLst>
            <a:ext uri="{FF2B5EF4-FFF2-40B4-BE49-F238E27FC236}">
              <a16:creationId xmlns:a16="http://schemas.microsoft.com/office/drawing/2014/main" id="{00000000-0008-0000-0F00-0000C0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a:solidFill>
                <a:schemeClr val="dk1"/>
              </a:solidFill>
              <a:latin typeface="+mn-lt"/>
              <a:ea typeface="+mn-ea"/>
              <a:cs typeface="+mn-cs"/>
            </a:rPr>
            <a:t>　類似団体内平均値と比較して有形固定資産減価償却率が高くなっている施設は、図書館及び一般廃棄物処理施設である。図書館は大規模改修、</a:t>
          </a:r>
          <a:r>
            <a:rPr lang="ja-JP" altLang="ja-JP" sz="1100" b="0" i="0" baseline="0">
              <a:solidFill>
                <a:schemeClr val="dk1"/>
              </a:solidFill>
              <a:effectLst/>
              <a:latin typeface="+mn-lt"/>
              <a:ea typeface="+mn-ea"/>
              <a:cs typeface="+mn-cs"/>
            </a:rPr>
            <a:t>一般廃棄物処理施設</a:t>
          </a:r>
          <a:r>
            <a:rPr lang="ja-JP" altLang="en-US" sz="1100" b="0" i="0" baseline="0">
              <a:solidFill>
                <a:schemeClr val="dk1"/>
              </a:solidFill>
              <a:effectLst/>
              <a:latin typeface="+mn-lt"/>
              <a:ea typeface="+mn-ea"/>
              <a:cs typeface="+mn-cs"/>
            </a:rPr>
            <a:t>（一部事務組合）は</a:t>
          </a:r>
          <a:r>
            <a:rPr lang="ja-JP" altLang="en-US" sz="1100" b="0" i="0" u="none" strike="noStrike" baseline="0">
              <a:solidFill>
                <a:schemeClr val="dk1"/>
              </a:solidFill>
              <a:latin typeface="+mn-lt"/>
              <a:ea typeface="+mn-ea"/>
              <a:cs typeface="+mn-cs"/>
            </a:rPr>
            <a:t>建替えを予定している。</a:t>
          </a:r>
        </a:p>
        <a:p>
          <a:r>
            <a:rPr lang="ja-JP" altLang="en-US" sz="1100" b="0" i="0" u="none" strike="noStrike" baseline="0">
              <a:solidFill>
                <a:schemeClr val="dk1"/>
              </a:solidFill>
              <a:latin typeface="+mn-lt"/>
              <a:ea typeface="+mn-ea"/>
              <a:cs typeface="+mn-cs"/>
            </a:rPr>
            <a:t>　一人当たり面積等において、類似団体内平均値を超えている施設は、図書館、体育館・プール及び庁舎である。図書館については、市内に２施設あるが、閉館日を別々にし利用率を高める工夫をしている。体育館・プールについて、体育館は４施設、プールは１施設あり、一人当たり面積が大きくなっているため、体育館のうち１施設を廃止する予定である。庁舎については、平成２８年度に本庁舎を建替えたが、それまで分庁舎として活用していた施設も同機能を持ったまま残っているため、一部の庁舎を除却する予定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兵庫県洲本市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42,781
42,428
182.38
36,387,919
36,203,880
102,586
12,905,817
29,574,228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62.8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も良い指数を維持しているものの、人口減少に伴う市税の減、合併算定替の終了に伴う地方交付税の減などが見込まれることから、第２次洲本市行政改革実施方策に基づき、一般事業費等の削減、事務改善の全庁的な推進を行うとともに、積極的な企業誘致や定住促進の実施、税収等の収納率の向上、新たな自主財源の確保等に取り組み、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5292</xdr:rowOff>
    </xdr:from>
    <xdr:to>
      <xdr:col>23</xdr:col>
      <xdr:colOff>133350</xdr:colOff>
      <xdr:row>42</xdr:row>
      <xdr:rowOff>25400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2061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25400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45508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22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45508</xdr:rowOff>
    </xdr:from>
    <xdr:to>
      <xdr:col>11</xdr:col>
      <xdr:colOff>31750</xdr:colOff>
      <xdr:row>42</xdr:row>
      <xdr:rowOff>65617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2464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125942</xdr:rowOff>
    </xdr:from>
    <xdr:to>
      <xdr:col>23</xdr:col>
      <xdr:colOff>184150</xdr:colOff>
      <xdr:row>42</xdr:row>
      <xdr:rowOff>56092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142469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166158</xdr:rowOff>
    </xdr:from>
    <xdr:to>
      <xdr:col>11</xdr:col>
      <xdr:colOff>82550</xdr:colOff>
      <xdr:row>42</xdr:row>
      <xdr:rowOff>96308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106485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会計年度任用職員制度導入により人件費が増えたものの、元利償還金の減や下水道事業会計への補助金の減により経常一般財源が減少し、前年度と比べ０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９ポイント改善した。</a:t>
          </a:r>
        </a:p>
        <a:p>
          <a:r>
            <a:rPr kumimoji="1" lang="ja-JP" altLang="en-US" sz="1300">
              <a:latin typeface="ＭＳ Ｐゴシック" panose="020B0600070205080204" pitchFamily="50" charset="-128"/>
              <a:ea typeface="ＭＳ Ｐゴシック" panose="020B0600070205080204" pitchFamily="50" charset="-128"/>
            </a:rPr>
            <a:t>　今後は、第２次洲本市行政改革実施方策に基づく義務的経費の削減、地方債の発行抑制により、公債費の軽減に努めるとともに、税収等の収納率の向上や新たな自主財源の確保に取り組み、経常収支比率の改善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80554</xdr:rowOff>
    </xdr:from>
    <xdr:to>
      <xdr:col>23</xdr:col>
      <xdr:colOff>133350</xdr:colOff>
      <xdr:row>60</xdr:row>
      <xdr:rowOff>111578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367554"/>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158931</xdr:rowOff>
    </xdr:from>
    <xdr:to>
      <xdr:col>19</xdr:col>
      <xdr:colOff>133350</xdr:colOff>
      <xdr:row>60</xdr:row>
      <xdr:rowOff>111578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274481"/>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154050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441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158931</xdr:rowOff>
    </xdr:from>
    <xdr:to>
      <xdr:col>15</xdr:col>
      <xdr:colOff>82550</xdr:colOff>
      <xdr:row>60</xdr:row>
      <xdr:rowOff>125367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027448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129920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115026</xdr:rowOff>
    </xdr:from>
    <xdr:to>
      <xdr:col>11</xdr:col>
      <xdr:colOff>31750</xdr:colOff>
      <xdr:row>60</xdr:row>
      <xdr:rowOff>125367</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402026"/>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127743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29754</xdr:rowOff>
    </xdr:from>
    <xdr:to>
      <xdr:col>23</xdr:col>
      <xdr:colOff>184150</xdr:colOff>
      <xdr:row>60</xdr:row>
      <xdr:rowOff>131354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1831</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28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60778</xdr:rowOff>
    </xdr:from>
    <xdr:to>
      <xdr:col>19</xdr:col>
      <xdr:colOff>184150</xdr:colOff>
      <xdr:row>60</xdr:row>
      <xdr:rowOff>162378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1105</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116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108131</xdr:rowOff>
    </xdr:from>
    <xdr:to>
      <xdr:col>15</xdr:col>
      <xdr:colOff>133350</xdr:colOff>
      <xdr:row>60</xdr:row>
      <xdr:rowOff>38281</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22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48458</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9992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74567</xdr:rowOff>
    </xdr:from>
    <xdr:to>
      <xdr:col>11</xdr:col>
      <xdr:colOff>82550</xdr:colOff>
      <xdr:row>61</xdr:row>
      <xdr:rowOff>4717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36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160944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64226</xdr:rowOff>
    </xdr:from>
    <xdr:to>
      <xdr:col>7</xdr:col>
      <xdr:colOff>31750</xdr:colOff>
      <xdr:row>60</xdr:row>
      <xdr:rowOff>165826</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35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150603</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43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[228,027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会計年度任用職員制度導入による人件費の増に加え、好調なふるさと納税に係る返礼品費の増による物件費の増などにより、前年度と比べ約５１，８００円増加した。</a:t>
          </a:r>
        </a:p>
        <a:p>
          <a:r>
            <a:rPr kumimoji="1" lang="ja-JP" altLang="en-US" sz="1300">
              <a:latin typeface="ＭＳ Ｐゴシック" panose="020B0600070205080204" pitchFamily="50" charset="-128"/>
              <a:ea typeface="ＭＳ Ｐゴシック" panose="020B0600070205080204" pitchFamily="50" charset="-128"/>
            </a:rPr>
            <a:t>　ふるさと納税に係る物件費が多くを占めており、自主財源確保に貢献しているものの、類似団体平均を上回っていることから、今後も効率的・効果的な人員配置に努めるとともに、施設維持管理経費の見直しや施設数の削減などによる歳出抑制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75927</xdr:rowOff>
    </xdr:from>
    <xdr:to>
      <xdr:col>23</xdr:col>
      <xdr:colOff>133350</xdr:colOff>
      <xdr:row>84</xdr:row>
      <xdr:rowOff>29528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306277"/>
          <a:ext cx="838200" cy="12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87106</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14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40639</xdr:rowOff>
    </xdr:from>
    <xdr:to>
      <xdr:col>19</xdr:col>
      <xdr:colOff>133350</xdr:colOff>
      <xdr:row>83</xdr:row>
      <xdr:rowOff>75927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270989"/>
          <a:ext cx="889000" cy="3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117598</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347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28488</xdr:rowOff>
    </xdr:from>
    <xdr:to>
      <xdr:col>15</xdr:col>
      <xdr:colOff>82550</xdr:colOff>
      <xdr:row>83</xdr:row>
      <xdr:rowOff>40639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258838"/>
          <a:ext cx="889000" cy="1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102345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3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170954</xdr:rowOff>
    </xdr:from>
    <xdr:to>
      <xdr:col>11</xdr:col>
      <xdr:colOff>31750</xdr:colOff>
      <xdr:row>83</xdr:row>
      <xdr:rowOff>28488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229854"/>
          <a:ext cx="889000" cy="2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91887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2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82117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31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150178</xdr:rowOff>
    </xdr:from>
    <xdr:to>
      <xdr:col>23</xdr:col>
      <xdr:colOff>184150</xdr:colOff>
      <xdr:row>84</xdr:row>
      <xdr:rowOff>80328</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38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122255</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35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25127</xdr:rowOff>
    </xdr:from>
    <xdr:to>
      <xdr:col>19</xdr:col>
      <xdr:colOff>184150</xdr:colOff>
      <xdr:row>83</xdr:row>
      <xdr:rowOff>126727</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25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136904</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024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161289</xdr:rowOff>
    </xdr:from>
    <xdr:to>
      <xdr:col>15</xdr:col>
      <xdr:colOff>133350</xdr:colOff>
      <xdr:row>83</xdr:row>
      <xdr:rowOff>91439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22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101616</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989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149138</xdr:rowOff>
    </xdr:from>
    <xdr:to>
      <xdr:col>11</xdr:col>
      <xdr:colOff>82550</xdr:colOff>
      <xdr:row>83</xdr:row>
      <xdr:rowOff>79288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20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89465</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97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120154</xdr:rowOff>
    </xdr:from>
    <xdr:to>
      <xdr:col>7</xdr:col>
      <xdr:colOff>31750</xdr:colOff>
      <xdr:row>83</xdr:row>
      <xdr:rowOff>50304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17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60481</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94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４級以上の職員に関する給料カットを行うなど、給与水準の適正化に取り組んだものの、給料カット比率の変更（１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５％→１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３％）や職員構成の変動により、ラスパイレス指数は０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３％悪化した。</a:t>
          </a:r>
        </a:p>
        <a:p>
          <a:r>
            <a:rPr kumimoji="1" lang="ja-JP" altLang="en-US" sz="1300">
              <a:latin typeface="ＭＳ Ｐゴシック" panose="020B0600070205080204" pitchFamily="50" charset="-128"/>
              <a:ea typeface="ＭＳ Ｐゴシック" panose="020B0600070205080204" pitchFamily="50" charset="-128"/>
            </a:rPr>
            <a:t>　今後も引き続き、給与水準の適正化などに努める。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136071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846300"/>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8968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1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44148</xdr:rowOff>
    </xdr:from>
    <xdr:to>
      <xdr:col>77</xdr:col>
      <xdr:colOff>44450</xdr:colOff>
      <xdr:row>86</xdr:row>
      <xdr:rowOff>101600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788848"/>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115709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346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44148</xdr:rowOff>
    </xdr:from>
    <xdr:to>
      <xdr:col>72</xdr:col>
      <xdr:colOff>203200</xdr:colOff>
      <xdr:row>86</xdr:row>
      <xdr:rowOff>124582</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78884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104218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44148</xdr:rowOff>
    </xdr:from>
    <xdr:to>
      <xdr:col>68</xdr:col>
      <xdr:colOff>152400</xdr:colOff>
      <xdr:row>86</xdr:row>
      <xdr:rowOff>124582</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78884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115709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57348</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80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164798</xdr:rowOff>
    </xdr:from>
    <xdr:to>
      <xdr:col>73</xdr:col>
      <xdr:colOff>44450</xdr:colOff>
      <xdr:row>86</xdr:row>
      <xdr:rowOff>94948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79725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82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73782</xdr:rowOff>
    </xdr:from>
    <xdr:to>
      <xdr:col>68</xdr:col>
      <xdr:colOff>203200</xdr:colOff>
      <xdr:row>87</xdr:row>
      <xdr:rowOff>3932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160159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904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164798</xdr:rowOff>
    </xdr:from>
    <xdr:to>
      <xdr:col>64</xdr:col>
      <xdr:colOff>152400</xdr:colOff>
      <xdr:row>86</xdr:row>
      <xdr:rowOff>94948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79725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82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５年４月１日現在３９２人であった職員数は、前年度と比べ増加したものの、事務の統廃合・縮小や新規採用の抑制などにより、令和３年４月１日現在で３６８人まで削減され、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しかしながら、本市を取り巻く財政事情は厳しさを増しているため、今後も引き続き、組織体制の見直し、新規採用の抑制などにより、適正な定員管理に取り組んでいく。</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103294</xdr:rowOff>
    </xdr:from>
    <xdr:to>
      <xdr:col>81</xdr:col>
      <xdr:colOff>44450</xdr:colOff>
      <xdr:row>61</xdr:row>
      <xdr:rowOff>118231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561744"/>
          <a:ext cx="8382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58800</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66524</xdr:rowOff>
    </xdr:from>
    <xdr:to>
      <xdr:col>77</xdr:col>
      <xdr:colOff>44450</xdr:colOff>
      <xdr:row>61</xdr:row>
      <xdr:rowOff>103294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524974"/>
          <a:ext cx="889000" cy="3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163907</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79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33201</xdr:rowOff>
    </xdr:from>
    <xdr:to>
      <xdr:col>72</xdr:col>
      <xdr:colOff>203200</xdr:colOff>
      <xdr:row>61</xdr:row>
      <xdr:rowOff>66524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491651"/>
          <a:ext cx="889000" cy="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151268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78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33201</xdr:rowOff>
    </xdr:from>
    <xdr:to>
      <xdr:col>68</xdr:col>
      <xdr:colOff>152400</xdr:colOff>
      <xdr:row>61</xdr:row>
      <xdr:rowOff>61928</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3512800" y="10491651"/>
          <a:ext cx="889000" cy="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150119</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138628</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67431</xdr:rowOff>
    </xdr:from>
    <xdr:to>
      <xdr:col>81</xdr:col>
      <xdr:colOff>95250</xdr:colOff>
      <xdr:row>61</xdr:row>
      <xdr:rowOff>169031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52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83958</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37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52494</xdr:rowOff>
    </xdr:from>
    <xdr:to>
      <xdr:col>77</xdr:col>
      <xdr:colOff>95250</xdr:colOff>
      <xdr:row>61</xdr:row>
      <xdr:rowOff>154094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164271</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279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15724</xdr:rowOff>
    </xdr:from>
    <xdr:to>
      <xdr:col>73</xdr:col>
      <xdr:colOff>44450</xdr:colOff>
      <xdr:row>61</xdr:row>
      <xdr:rowOff>117324</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47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127501</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243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153851</xdr:rowOff>
    </xdr:from>
    <xdr:to>
      <xdr:col>68</xdr:col>
      <xdr:colOff>203200</xdr:colOff>
      <xdr:row>61</xdr:row>
      <xdr:rowOff>84001</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94178</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209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11128</xdr:rowOff>
    </xdr:from>
    <xdr:to>
      <xdr:col>64</xdr:col>
      <xdr:colOff>152400</xdr:colOff>
      <xdr:row>61</xdr:row>
      <xdr:rowOff>112728</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46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122905</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238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新規地方債の発行抑制などにより元利償還金が減、一部事務組合等の起こした地方債への負担金も減少しているため前年度に比べ０．５ポイント改善した。</a:t>
          </a:r>
        </a:p>
        <a:p>
          <a:r>
            <a:rPr kumimoji="1" lang="ja-JP" altLang="en-US" sz="1300">
              <a:latin typeface="ＭＳ Ｐゴシック" panose="020B0600070205080204" pitchFamily="50" charset="-128"/>
              <a:ea typeface="ＭＳ Ｐゴシック" panose="020B0600070205080204" pitchFamily="50" charset="-128"/>
            </a:rPr>
            <a:t>　しかしながら、類似団体平均と比べ大きく上回ることから、今後も新規発行地方債の抑制、積極的な繰上償還の実施を行うことにより、公債費負担の軽減に努める。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124566</xdr:rowOff>
    </xdr:from>
    <xdr:to>
      <xdr:col>81</xdr:col>
      <xdr:colOff>44450</xdr:colOff>
      <xdr:row>37</xdr:row>
      <xdr:rowOff>134620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468216"/>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159190</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15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134620</xdr:rowOff>
    </xdr:from>
    <xdr:to>
      <xdr:col>77</xdr:col>
      <xdr:colOff>44450</xdr:colOff>
      <xdr:row>37</xdr:row>
      <xdr:rowOff>140653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47827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89023</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089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136631</xdr:rowOff>
    </xdr:from>
    <xdr:to>
      <xdr:col>72</xdr:col>
      <xdr:colOff>203200</xdr:colOff>
      <xdr:row>37</xdr:row>
      <xdr:rowOff>140653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480281"/>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91034</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114512</xdr:rowOff>
    </xdr:from>
    <xdr:to>
      <xdr:col>68</xdr:col>
      <xdr:colOff>152400</xdr:colOff>
      <xdr:row>37</xdr:row>
      <xdr:rowOff>136631</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458162"/>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95055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99077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73766</xdr:rowOff>
    </xdr:from>
    <xdr:to>
      <xdr:col>81</xdr:col>
      <xdr:colOff>95250</xdr:colOff>
      <xdr:row>38</xdr:row>
      <xdr:rowOff>3916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41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45843</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38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83820</xdr:rowOff>
    </xdr:from>
    <xdr:to>
      <xdr:col>77</xdr:col>
      <xdr:colOff>95250</xdr:colOff>
      <xdr:row>38</xdr:row>
      <xdr:rowOff>13970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170197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513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89853</xdr:rowOff>
    </xdr:from>
    <xdr:to>
      <xdr:col>73</xdr:col>
      <xdr:colOff>44450</xdr:colOff>
      <xdr:row>38</xdr:row>
      <xdr:rowOff>20003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43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4780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51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85831</xdr:rowOff>
    </xdr:from>
    <xdr:to>
      <xdr:col>68</xdr:col>
      <xdr:colOff>203200</xdr:colOff>
      <xdr:row>38</xdr:row>
      <xdr:rowOff>15980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4294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758</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51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63712</xdr:rowOff>
    </xdr:from>
    <xdr:to>
      <xdr:col>64</xdr:col>
      <xdr:colOff>152400</xdr:colOff>
      <xdr:row>37</xdr:row>
      <xdr:rowOff>165312</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40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150089</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49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計画的な繰上償還の実施による地方債残高の減に加え、淡路広域水道企業団の負担等見込額の減、基金積立額の増などにより、前年度に比べ３３．１ポイント改善した。</a:t>
          </a:r>
        </a:p>
        <a:p>
          <a:r>
            <a:rPr kumimoji="1" lang="ja-JP" altLang="en-US" sz="1300">
              <a:latin typeface="ＭＳ Ｐゴシック" panose="020B0600070205080204" pitchFamily="50" charset="-128"/>
              <a:ea typeface="ＭＳ Ｐゴシック" panose="020B0600070205080204" pitchFamily="50" charset="-128"/>
            </a:rPr>
            <a:t>　今後も地方債の新規発行抑制や繰上償還、事業実施の適正化などを図り、行財政の健全化に努める。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51477</xdr:rowOff>
    </xdr:from>
    <xdr:to>
      <xdr:col>81</xdr:col>
      <xdr:colOff>44450</xdr:colOff>
      <xdr:row>16</xdr:row>
      <xdr:rowOff>13145</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623227"/>
          <a:ext cx="838200" cy="13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102188</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331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13145</xdr:rowOff>
    </xdr:from>
    <xdr:to>
      <xdr:col>77</xdr:col>
      <xdr:colOff>44450</xdr:colOff>
      <xdr:row>16</xdr:row>
      <xdr:rowOff>97197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2756345"/>
          <a:ext cx="889000" cy="8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56955</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28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97197</xdr:rowOff>
    </xdr:from>
    <xdr:to>
      <xdr:col>72</xdr:col>
      <xdr:colOff>203200</xdr:colOff>
      <xdr:row>16</xdr:row>
      <xdr:rowOff>143849</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2840397"/>
          <a:ext cx="889000" cy="4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52532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28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136208</xdr:rowOff>
    </xdr:from>
    <xdr:to>
      <xdr:col>68</xdr:col>
      <xdr:colOff>152400</xdr:colOff>
      <xdr:row>16</xdr:row>
      <xdr:rowOff>143849</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a:off x="13512800" y="2879408"/>
          <a:ext cx="889000" cy="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133519</xdr:rowOff>
    </xdr:from>
    <xdr:to>
      <xdr:col>68</xdr:col>
      <xdr:colOff>203200</xdr:colOff>
      <xdr:row>15</xdr:row>
      <xdr:rowOff>63669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73846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79477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677</xdr:rowOff>
    </xdr:from>
    <xdr:to>
      <xdr:col>81</xdr:col>
      <xdr:colOff>95250</xdr:colOff>
      <xdr:row>15</xdr:row>
      <xdr:rowOff>102277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57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144204</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544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133795</xdr:rowOff>
    </xdr:from>
    <xdr:to>
      <xdr:col>77</xdr:col>
      <xdr:colOff>95250</xdr:colOff>
      <xdr:row>16</xdr:row>
      <xdr:rowOff>63945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70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48722</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791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46397</xdr:rowOff>
    </xdr:from>
    <xdr:to>
      <xdr:col>73</xdr:col>
      <xdr:colOff>44450</xdr:colOff>
      <xdr:row>16</xdr:row>
      <xdr:rowOff>147997</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78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132774</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875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93049</xdr:rowOff>
    </xdr:from>
    <xdr:to>
      <xdr:col>68</xdr:col>
      <xdr:colOff>203200</xdr:colOff>
      <xdr:row>17</xdr:row>
      <xdr:rowOff>23199</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83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7976</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92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85408</xdr:rowOff>
    </xdr:from>
    <xdr:to>
      <xdr:col>64</xdr:col>
      <xdr:colOff>152400</xdr:colOff>
      <xdr:row>17</xdr:row>
      <xdr:rowOff>15558</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82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335</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91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兵庫県洲本市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42,781
42,428
182.38
36,387,919
36,203,880
102,586
12,905,817
29,574,228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62.8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人件費に係る経常収支比率は、会計年度任用職員制度の導入による報酬の増等により前年度と比べ１．６ポイント悪化した。</a:t>
          </a:r>
        </a:p>
        <a:p>
          <a:r>
            <a:rPr kumimoji="1" lang="ja-JP" altLang="en-US" sz="1300">
              <a:latin typeface="ＭＳ Ｐゴシック" panose="020B0600070205080204" pitchFamily="50" charset="-128"/>
              <a:ea typeface="ＭＳ Ｐゴシック" panose="020B0600070205080204" pitchFamily="50" charset="-128"/>
            </a:rPr>
            <a:t>　今後は、より一層の効率的・効果的な人員配置、給与構造の見直し等を進め、人件費の削減に努める。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8890</xdr:rowOff>
    </xdr:from>
    <xdr:to>
      <xdr:col>24</xdr:col>
      <xdr:colOff>25400</xdr:colOff>
      <xdr:row>37</xdr:row>
      <xdr:rowOff>130810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5254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88917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81280</xdr:rowOff>
    </xdr:from>
    <xdr:to>
      <xdr:col>19</xdr:col>
      <xdr:colOff>187325</xdr:colOff>
      <xdr:row>37</xdr:row>
      <xdr:rowOff>8890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534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81280</xdr:rowOff>
    </xdr:from>
    <xdr:to>
      <xdr:col>15</xdr:col>
      <xdr:colOff>98425</xdr:colOff>
      <xdr:row>36</xdr:row>
      <xdr:rowOff>165100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534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165100</xdr:rowOff>
    </xdr:from>
    <xdr:to>
      <xdr:col>11</xdr:col>
      <xdr:colOff>9525</xdr:colOff>
      <xdr:row>37</xdr:row>
      <xdr:rowOff>8890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37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80010</xdr:rowOff>
    </xdr:from>
    <xdr:to>
      <xdr:col>24</xdr:col>
      <xdr:colOff>76200</xdr:colOff>
      <xdr:row>38</xdr:row>
      <xdr:rowOff>10160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52087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129540</xdr:rowOff>
    </xdr:from>
    <xdr:to>
      <xdr:col>20</xdr:col>
      <xdr:colOff>38100</xdr:colOff>
      <xdr:row>37</xdr:row>
      <xdr:rowOff>59690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69867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30480</xdr:rowOff>
    </xdr:from>
    <xdr:to>
      <xdr:col>15</xdr:col>
      <xdr:colOff>149225</xdr:colOff>
      <xdr:row>36</xdr:row>
      <xdr:rowOff>132080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142257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114300</xdr:rowOff>
    </xdr:from>
    <xdr:to>
      <xdr:col>11</xdr:col>
      <xdr:colOff>60325</xdr:colOff>
      <xdr:row>37</xdr:row>
      <xdr:rowOff>44450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物件費に係る経常収支比率は、小路谷火葬場・五色台聖苑における火葬業務の民間委託による増などにより、前年度と比べ０．３ポイント悪化した。</a:t>
          </a:r>
        </a:p>
        <a:p>
          <a:r>
            <a:rPr kumimoji="1" lang="ja-JP" altLang="en-US" sz="1300">
              <a:latin typeface="ＭＳ Ｐゴシック" panose="020B0600070205080204" pitchFamily="50" charset="-128"/>
              <a:ea typeface="ＭＳ Ｐゴシック" panose="020B0600070205080204" pitchFamily="50" charset="-128"/>
            </a:rPr>
            <a:t>　類似団体平均よりも良い水準とはなっているものの、今後も引き続き、一般事業費等の削減や事務改善の全庁的な推進などを図り、物件費の削減に努める。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133350</xdr:rowOff>
    </xdr:from>
    <xdr:to>
      <xdr:col>82</xdr:col>
      <xdr:colOff>107950</xdr:colOff>
      <xdr:row>16</xdr:row>
      <xdr:rowOff>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705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92727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6350</xdr:rowOff>
    </xdr:from>
    <xdr:to>
      <xdr:col>78</xdr:col>
      <xdr:colOff>69850</xdr:colOff>
      <xdr:row>15</xdr:row>
      <xdr:rowOff>133350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5781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3827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26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6350</xdr:rowOff>
    </xdr:from>
    <xdr:to>
      <xdr:col>73</xdr:col>
      <xdr:colOff>180975</xdr:colOff>
      <xdr:row>16</xdr:row>
      <xdr:rowOff>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5781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137177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0</xdr:rowOff>
    </xdr:from>
    <xdr:to>
      <xdr:col>69</xdr:col>
      <xdr:colOff>92075</xdr:colOff>
      <xdr:row>16</xdr:row>
      <xdr:rowOff>12700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743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60977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120650</xdr:rowOff>
    </xdr:from>
    <xdr:to>
      <xdr:col>82</xdr:col>
      <xdr:colOff>158750</xdr:colOff>
      <xdr:row>16</xdr:row>
      <xdr:rowOff>50800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137177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82550</xdr:rowOff>
    </xdr:from>
    <xdr:to>
      <xdr:col>78</xdr:col>
      <xdr:colOff>120650</xdr:colOff>
      <xdr:row>16</xdr:row>
      <xdr:rowOff>12700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22877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127000</xdr:rowOff>
    </xdr:from>
    <xdr:to>
      <xdr:col>74</xdr:col>
      <xdr:colOff>31750</xdr:colOff>
      <xdr:row>15</xdr:row>
      <xdr:rowOff>57150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67327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120650</xdr:rowOff>
    </xdr:from>
    <xdr:to>
      <xdr:col>69</xdr:col>
      <xdr:colOff>142875</xdr:colOff>
      <xdr:row>16</xdr:row>
      <xdr:rowOff>50800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60977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よりも良い水準となっており、障害介護・障害福祉サービスに係る給付費などは増となったものの、児童扶養手当等の減などにより、前年度と比べ０．７ポイント改善した。</a:t>
          </a:r>
        </a:p>
        <a:p>
          <a:r>
            <a:rPr kumimoji="1" lang="ja-JP" altLang="en-US" sz="1300">
              <a:latin typeface="ＭＳ Ｐゴシック" panose="020B0600070205080204" pitchFamily="50" charset="-128"/>
              <a:ea typeface="ＭＳ Ｐゴシック" panose="020B0600070205080204" pitchFamily="50" charset="-128"/>
            </a:rPr>
            <a:t>　社会保障関係経費については、今後増加が見込まれることから、市の単独扶助費の見直し、資格審査等の適正化を図り、扶助費の削減に努める。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101600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6139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101600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613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168927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88900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613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118127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25400</xdr:rowOff>
    </xdr:from>
    <xdr:to>
      <xdr:col>11</xdr:col>
      <xdr:colOff>9525</xdr:colOff>
      <xdr:row>56</xdr:row>
      <xdr:rowOff>88900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626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41927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50800</xdr:rowOff>
    </xdr:from>
    <xdr:to>
      <xdr:col>20</xdr:col>
      <xdr:colOff>38100</xdr:colOff>
      <xdr:row>56</xdr:row>
      <xdr:rowOff>152400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86377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その他に係る経常収支比率は、介護保険特別会計への繰出金の増などにより、前年度と比べ０．５ポイント悪化した。</a:t>
          </a:r>
        </a:p>
        <a:p>
          <a:r>
            <a:rPr kumimoji="1" lang="ja-JP" altLang="en-US" sz="1300">
              <a:latin typeface="ＭＳ Ｐゴシック" panose="020B0600070205080204" pitchFamily="50" charset="-128"/>
              <a:ea typeface="ＭＳ Ｐゴシック" panose="020B0600070205080204" pitchFamily="50" charset="-128"/>
            </a:rPr>
            <a:t>　今後も高齢化などに伴い、介護保険特別会計や後期高齢者医療特別会計への繰出金の増加が見込まれることから、保険料の適正化を行うなど、繰出金の削減などに努める。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50800</xdr:rowOff>
    </xdr:from>
    <xdr:to>
      <xdr:col>82</xdr:col>
      <xdr:colOff>107950</xdr:colOff>
      <xdr:row>56</xdr:row>
      <xdr:rowOff>88900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652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168910</xdr:rowOff>
    </xdr:from>
    <xdr:to>
      <xdr:col>78</xdr:col>
      <xdr:colOff>69850</xdr:colOff>
      <xdr:row>56</xdr:row>
      <xdr:rowOff>50800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5986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168910</xdr:rowOff>
    </xdr:from>
    <xdr:to>
      <xdr:col>73</xdr:col>
      <xdr:colOff>180975</xdr:colOff>
      <xdr:row>58</xdr:row>
      <xdr:rowOff>58420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598660"/>
          <a:ext cx="889000" cy="40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168910</xdr:rowOff>
    </xdr:from>
    <xdr:to>
      <xdr:col>69</xdr:col>
      <xdr:colOff>92075</xdr:colOff>
      <xdr:row>58</xdr:row>
      <xdr:rowOff>58420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9415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153687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54627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0</xdr:rowOff>
    </xdr:from>
    <xdr:to>
      <xdr:col>78</xdr:col>
      <xdr:colOff>120650</xdr:colOff>
      <xdr:row>56</xdr:row>
      <xdr:rowOff>101600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111777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118110</xdr:rowOff>
    </xdr:from>
    <xdr:to>
      <xdr:col>74</xdr:col>
      <xdr:colOff>31750</xdr:colOff>
      <xdr:row>56</xdr:row>
      <xdr:rowOff>48260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58437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xdr:rowOff>
    </xdr:from>
    <xdr:to>
      <xdr:col>69</xdr:col>
      <xdr:colOff>142875</xdr:colOff>
      <xdr:row>58</xdr:row>
      <xdr:rowOff>109220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93997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118110</xdr:rowOff>
    </xdr:from>
    <xdr:to>
      <xdr:col>65</xdr:col>
      <xdr:colOff>53975</xdr:colOff>
      <xdr:row>58</xdr:row>
      <xdr:rowOff>48260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33037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補助費等に係る経常収支比率は、下水道事業会計への補助金の減や農業共済組合への負担金の減などにより、前年度と比べ１．３ポイント改善した。</a:t>
          </a:r>
        </a:p>
        <a:p>
          <a:r>
            <a:rPr kumimoji="1" lang="ja-JP" altLang="en-US" sz="1300">
              <a:latin typeface="ＭＳ Ｐゴシック" panose="020B0600070205080204" pitchFamily="50" charset="-128"/>
              <a:ea typeface="ＭＳ Ｐゴシック" panose="020B0600070205080204" pitchFamily="50" charset="-128"/>
            </a:rPr>
            <a:t>　今後も引き続き、一部事務組合に対する補助金や公営企業会計の事業内容や市の単独補助金等の見直しを行い、補助費等の削減に努める。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85852</xdr:rowOff>
    </xdr:from>
    <xdr:to>
      <xdr:col>82</xdr:col>
      <xdr:colOff>107950</xdr:colOff>
      <xdr:row>36</xdr:row>
      <xdr:rowOff>145288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25805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145288</xdr:rowOff>
    </xdr:from>
    <xdr:to>
      <xdr:col>78</xdr:col>
      <xdr:colOff>69850</xdr:colOff>
      <xdr:row>36</xdr:row>
      <xdr:rowOff>159004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3174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69850</xdr:rowOff>
    </xdr:from>
    <xdr:to>
      <xdr:col>73</xdr:col>
      <xdr:colOff>180975</xdr:colOff>
      <xdr:row>36</xdr:row>
      <xdr:rowOff>159004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070600"/>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69850</xdr:rowOff>
    </xdr:from>
    <xdr:to>
      <xdr:col>69</xdr:col>
      <xdr:colOff>92075</xdr:colOff>
      <xdr:row>35</xdr:row>
      <xdr:rowOff>78994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0706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75709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35052</xdr:rowOff>
    </xdr:from>
    <xdr:to>
      <xdr:col>82</xdr:col>
      <xdr:colOff>158750</xdr:colOff>
      <xdr:row>36</xdr:row>
      <xdr:rowOff>136652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51579</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94488</xdr:rowOff>
    </xdr:from>
    <xdr:to>
      <xdr:col>78</xdr:col>
      <xdr:colOff>120650</xdr:colOff>
      <xdr:row>37</xdr:row>
      <xdr:rowOff>24638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9415</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108204</xdr:rowOff>
    </xdr:from>
    <xdr:to>
      <xdr:col>74</xdr:col>
      <xdr:colOff>31750</xdr:colOff>
      <xdr:row>37</xdr:row>
      <xdr:rowOff>38354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23131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19050</xdr:rowOff>
    </xdr:from>
    <xdr:to>
      <xdr:col>69</xdr:col>
      <xdr:colOff>142875</xdr:colOff>
      <xdr:row>35</xdr:row>
      <xdr:rowOff>120650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130827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28194</xdr:rowOff>
    </xdr:from>
    <xdr:to>
      <xdr:col>65</xdr:col>
      <xdr:colOff>53975</xdr:colOff>
      <xdr:row>35</xdr:row>
      <xdr:rowOff>129794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139971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公債費に係る経常収支比率は、計画的な繰上償還の実施による元利償還金の減などにより、前年度と比べ１．３ポイント改善した。</a:t>
          </a:r>
        </a:p>
        <a:p>
          <a:r>
            <a:rPr kumimoji="1" lang="ja-JP" altLang="en-US" sz="1300">
              <a:latin typeface="ＭＳ Ｐゴシック" panose="020B0600070205080204" pitchFamily="50" charset="-128"/>
              <a:ea typeface="ＭＳ Ｐゴシック" panose="020B0600070205080204" pitchFamily="50" charset="-128"/>
            </a:rPr>
            <a:t>　依然として、類似団体平均を上回っている状況下にあるため、地方債の発行抑制、積極的な繰上償還の実施を行うことにより、公債費の削減に努める。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125095</xdr:rowOff>
    </xdr:from>
    <xdr:to>
      <xdr:col>24</xdr:col>
      <xdr:colOff>25400</xdr:colOff>
      <xdr:row>75</xdr:row>
      <xdr:rowOff>149861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2983845"/>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151782</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66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146050</xdr:rowOff>
    </xdr:from>
    <xdr:to>
      <xdr:col>19</xdr:col>
      <xdr:colOff>187325</xdr:colOff>
      <xdr:row>75</xdr:row>
      <xdr:rowOff>149861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30048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146050</xdr:rowOff>
    </xdr:from>
    <xdr:to>
      <xdr:col>15</xdr:col>
      <xdr:colOff>98425</xdr:colOff>
      <xdr:row>76</xdr:row>
      <xdr:rowOff>1270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0048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77487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xdr:rowOff>
    </xdr:from>
    <xdr:to>
      <xdr:col>11</xdr:col>
      <xdr:colOff>9525</xdr:colOff>
      <xdr:row>76</xdr:row>
      <xdr:rowOff>10795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03147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81297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74295</xdr:rowOff>
    </xdr:from>
    <xdr:to>
      <xdr:col>24</xdr:col>
      <xdr:colOff>76200</xdr:colOff>
      <xdr:row>76</xdr:row>
      <xdr:rowOff>4445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93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46372</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905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99060</xdr:rowOff>
    </xdr:from>
    <xdr:to>
      <xdr:col>20</xdr:col>
      <xdr:colOff>38100</xdr:colOff>
      <xdr:row>76</xdr:row>
      <xdr:rowOff>29211</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13988</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044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95250</xdr:rowOff>
    </xdr:from>
    <xdr:to>
      <xdr:col>15</xdr:col>
      <xdr:colOff>149225</xdr:colOff>
      <xdr:row>76</xdr:row>
      <xdr:rowOff>25400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04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121920</xdr:rowOff>
    </xdr:from>
    <xdr:to>
      <xdr:col>11</xdr:col>
      <xdr:colOff>60325</xdr:colOff>
      <xdr:row>76</xdr:row>
      <xdr:rowOff>52070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36847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06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131445</xdr:rowOff>
    </xdr:from>
    <xdr:to>
      <xdr:col>6</xdr:col>
      <xdr:colOff>171450</xdr:colOff>
      <xdr:row>76</xdr:row>
      <xdr:rowOff>61595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99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46372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07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公債費以外の経常収支比率は、物件費や扶助費などにおいて類似団体平均を下回っているため、類似団体平均よりも良い水準となっている。</a:t>
          </a:r>
        </a:p>
        <a:p>
          <a:r>
            <a:rPr kumimoji="1" lang="ja-JP" altLang="en-US" sz="1300">
              <a:latin typeface="ＭＳ Ｐゴシック" panose="020B0600070205080204" pitchFamily="50" charset="-128"/>
              <a:ea typeface="ＭＳ Ｐゴシック" panose="020B0600070205080204" pitchFamily="50" charset="-128"/>
            </a:rPr>
            <a:t>　今後とも第２次洲本市行政改革実施方策に基づき、より一層の経常経費の削減に努める。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60706</xdr:rowOff>
    </xdr:from>
    <xdr:to>
      <xdr:col>82</xdr:col>
      <xdr:colOff>107950</xdr:colOff>
      <xdr:row>75</xdr:row>
      <xdr:rowOff>78994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29194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89425</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11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76708</xdr:rowOff>
    </xdr:from>
    <xdr:to>
      <xdr:col>78</xdr:col>
      <xdr:colOff>69850</xdr:colOff>
      <xdr:row>75</xdr:row>
      <xdr:rowOff>60706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276400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76708</xdr:rowOff>
    </xdr:from>
    <xdr:to>
      <xdr:col>73</xdr:col>
      <xdr:colOff>180975</xdr:colOff>
      <xdr:row>75</xdr:row>
      <xdr:rowOff>24130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276400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50564</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159004</xdr:rowOff>
    </xdr:from>
    <xdr:to>
      <xdr:col>69</xdr:col>
      <xdr:colOff>92075</xdr:colOff>
      <xdr:row>75</xdr:row>
      <xdr:rowOff>24130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28463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28194</xdr:rowOff>
    </xdr:from>
    <xdr:to>
      <xdr:col>82</xdr:col>
      <xdr:colOff>158750</xdr:colOff>
      <xdr:row>75</xdr:row>
      <xdr:rowOff>129794</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44721</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73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9906</xdr:rowOff>
    </xdr:from>
    <xdr:to>
      <xdr:col>78</xdr:col>
      <xdr:colOff>120650</xdr:colOff>
      <xdr:row>75</xdr:row>
      <xdr:rowOff>111506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121683</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637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25908</xdr:rowOff>
    </xdr:from>
    <xdr:to>
      <xdr:col>74</xdr:col>
      <xdr:colOff>31750</xdr:colOff>
      <xdr:row>74</xdr:row>
      <xdr:rowOff>127508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271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137685</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4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144780</xdr:rowOff>
    </xdr:from>
    <xdr:to>
      <xdr:col>69</xdr:col>
      <xdr:colOff>142875</xdr:colOff>
      <xdr:row>75</xdr:row>
      <xdr:rowOff>74930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85107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108204</xdr:rowOff>
    </xdr:from>
    <xdr:to>
      <xdr:col>65</xdr:col>
      <xdr:colOff>53975</xdr:colOff>
      <xdr:row>75</xdr:row>
      <xdr:rowOff>38354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48531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56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兵庫県洲本市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41645</xdr:rowOff>
    </xdr:from>
    <xdr:to>
      <xdr:col>29</xdr:col>
      <xdr:colOff>127000</xdr:colOff>
      <xdr:row>18</xdr:row>
      <xdr:rowOff>54458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175370"/>
          <a:ext cx="647700" cy="12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66460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5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41645</xdr:rowOff>
    </xdr:from>
    <xdr:to>
      <xdr:col>26</xdr:col>
      <xdr:colOff>50800</xdr:colOff>
      <xdr:row>18</xdr:row>
      <xdr:rowOff>59541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75370"/>
          <a:ext cx="698500" cy="17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22547</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13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45139</xdr:rowOff>
    </xdr:from>
    <xdr:to>
      <xdr:col>22</xdr:col>
      <xdr:colOff>114300</xdr:colOff>
      <xdr:row>18</xdr:row>
      <xdr:rowOff>59541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178864"/>
          <a:ext cx="698500" cy="14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40051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3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45139</xdr:rowOff>
    </xdr:from>
    <xdr:to>
      <xdr:col>18</xdr:col>
      <xdr:colOff>177800</xdr:colOff>
      <xdr:row>18</xdr:row>
      <xdr:rowOff>60205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78864"/>
          <a:ext cx="698500" cy="15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52112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74493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6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3658</xdr:rowOff>
    </xdr:from>
    <xdr:to>
      <xdr:col>29</xdr:col>
      <xdr:colOff>177800</xdr:colOff>
      <xdr:row>18</xdr:row>
      <xdr:rowOff>105258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37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147185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0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162295</xdr:rowOff>
    </xdr:from>
    <xdr:to>
      <xdr:col>26</xdr:col>
      <xdr:colOff>101600</xdr:colOff>
      <xdr:row>18</xdr:row>
      <xdr:rowOff>92445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24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77222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10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8741</xdr:rowOff>
    </xdr:from>
    <xdr:to>
      <xdr:col>22</xdr:col>
      <xdr:colOff>165100</xdr:colOff>
      <xdr:row>18</xdr:row>
      <xdr:rowOff>110341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42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95118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2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165789</xdr:rowOff>
    </xdr:from>
    <xdr:to>
      <xdr:col>19</xdr:col>
      <xdr:colOff>38100</xdr:colOff>
      <xdr:row>18</xdr:row>
      <xdr:rowOff>95939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28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80716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14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9405</xdr:rowOff>
    </xdr:from>
    <xdr:to>
      <xdr:col>15</xdr:col>
      <xdr:colOff>101600</xdr:colOff>
      <xdr:row>18</xdr:row>
      <xdr:rowOff>111005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43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95782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2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293901</xdr:rowOff>
    </xdr:from>
    <xdr:to>
      <xdr:col>29</xdr:col>
      <xdr:colOff>127000</xdr:colOff>
      <xdr:row>37</xdr:row>
      <xdr:rowOff>303365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418601"/>
          <a:ext cx="647700" cy="9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278678</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403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303365</xdr:rowOff>
    </xdr:from>
    <xdr:to>
      <xdr:col>26</xdr:col>
      <xdr:colOff>50800</xdr:colOff>
      <xdr:row>37</xdr:row>
      <xdr:rowOff>304588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428065"/>
          <a:ext cx="698500" cy="1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26408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494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290479</xdr:rowOff>
    </xdr:from>
    <xdr:to>
      <xdr:col>22</xdr:col>
      <xdr:colOff>114300</xdr:colOff>
      <xdr:row>37</xdr:row>
      <xdr:rowOff>304588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415179"/>
          <a:ext cx="698500" cy="14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26328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49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290479</xdr:rowOff>
    </xdr:from>
    <xdr:to>
      <xdr:col>18</xdr:col>
      <xdr:colOff>177800</xdr:colOff>
      <xdr:row>37</xdr:row>
      <xdr:rowOff>300923</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415179"/>
          <a:ext cx="698500" cy="10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22628</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22419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243101</xdr:rowOff>
    </xdr:from>
    <xdr:to>
      <xdr:col>29</xdr:col>
      <xdr:colOff>177800</xdr:colOff>
      <xdr:row>38</xdr:row>
      <xdr:rowOff>1801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367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88178</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212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252565</xdr:rowOff>
    </xdr:from>
    <xdr:to>
      <xdr:col>26</xdr:col>
      <xdr:colOff>101600</xdr:colOff>
      <xdr:row>38</xdr:row>
      <xdr:rowOff>11265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377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21442</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146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253788</xdr:rowOff>
    </xdr:from>
    <xdr:to>
      <xdr:col>22</xdr:col>
      <xdr:colOff>165100</xdr:colOff>
      <xdr:row>38</xdr:row>
      <xdr:rowOff>12488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378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22665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14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239679</xdr:rowOff>
    </xdr:from>
    <xdr:to>
      <xdr:col>19</xdr:col>
      <xdr:colOff>38100</xdr:colOff>
      <xdr:row>37</xdr:row>
      <xdr:rowOff>341279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364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8556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13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250123</xdr:rowOff>
    </xdr:from>
    <xdr:to>
      <xdr:col>15</xdr:col>
      <xdr:colOff>101600</xdr:colOff>
      <xdr:row>38</xdr:row>
      <xdr:rowOff>8823</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374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19000</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143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兵庫県洲本市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42,781
42,428
182.38
36,387,919
36,203,880
102,586
12,905,817
29,574,228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62.8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118887</xdr:rowOff>
    </xdr:from>
    <xdr:to>
      <xdr:col>24</xdr:col>
      <xdr:colOff>63500</xdr:colOff>
      <xdr:row>36</xdr:row>
      <xdr:rowOff>24420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19637"/>
          <a:ext cx="838200" cy="76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164279</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24420</xdr:rowOff>
    </xdr:from>
    <xdr:to>
      <xdr:col>19</xdr:col>
      <xdr:colOff>177800</xdr:colOff>
      <xdr:row>36</xdr:row>
      <xdr:rowOff>54987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96620"/>
          <a:ext cx="889000" cy="30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20740</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5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36601</xdr:rowOff>
    </xdr:from>
    <xdr:to>
      <xdr:col>15</xdr:col>
      <xdr:colOff>50800</xdr:colOff>
      <xdr:row>36</xdr:row>
      <xdr:rowOff>54987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208801"/>
          <a:ext cx="889000" cy="1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22906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31714</xdr:rowOff>
    </xdr:from>
    <xdr:to>
      <xdr:col>10</xdr:col>
      <xdr:colOff>114300</xdr:colOff>
      <xdr:row>36</xdr:row>
      <xdr:rowOff>36601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203914"/>
          <a:ext cx="889000" cy="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32355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40323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68087</xdr:rowOff>
    </xdr:from>
    <xdr:to>
      <xdr:col>24</xdr:col>
      <xdr:colOff>114300</xdr:colOff>
      <xdr:row>35</xdr:row>
      <xdr:rowOff>169687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6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46514</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4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145070</xdr:rowOff>
    </xdr:from>
    <xdr:to>
      <xdr:col>20</xdr:col>
      <xdr:colOff>38100</xdr:colOff>
      <xdr:row>36</xdr:row>
      <xdr:rowOff>75220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4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66347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23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4187</xdr:rowOff>
    </xdr:from>
    <xdr:to>
      <xdr:col>15</xdr:col>
      <xdr:colOff>101600</xdr:colOff>
      <xdr:row>36</xdr:row>
      <xdr:rowOff>105787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7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96914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26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157251</xdr:rowOff>
    </xdr:from>
    <xdr:to>
      <xdr:col>10</xdr:col>
      <xdr:colOff>165100</xdr:colOff>
      <xdr:row>36</xdr:row>
      <xdr:rowOff>87401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5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78528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25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152364</xdr:rowOff>
    </xdr:from>
    <xdr:to>
      <xdr:col>6</xdr:col>
      <xdr:colOff>38100</xdr:colOff>
      <xdr:row>36</xdr:row>
      <xdr:rowOff>82514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5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73641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24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151541</xdr:rowOff>
    </xdr:from>
    <xdr:to>
      <xdr:col>24</xdr:col>
      <xdr:colOff>63500</xdr:colOff>
      <xdr:row>57</xdr:row>
      <xdr:rowOff>125762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9752741"/>
          <a:ext cx="838200" cy="14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73069</xdr:rowOff>
    </xdr:from>
    <xdr:ext cx="534377"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845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125762</xdr:rowOff>
    </xdr:from>
    <xdr:to>
      <xdr:col>19</xdr:col>
      <xdr:colOff>177800</xdr:colOff>
      <xdr:row>57</xdr:row>
      <xdr:rowOff>166600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898412"/>
          <a:ext cx="889000" cy="4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26957</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530111" y="997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166600</xdr:rowOff>
    </xdr:from>
    <xdr:to>
      <xdr:col>15</xdr:col>
      <xdr:colOff>50800</xdr:colOff>
      <xdr:row>58</xdr:row>
      <xdr:rowOff>14356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9939250"/>
          <a:ext cx="889000" cy="1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47622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41111" y="999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14356</xdr:rowOff>
    </xdr:from>
    <xdr:to>
      <xdr:col>10</xdr:col>
      <xdr:colOff>114300</xdr:colOff>
      <xdr:row>58</xdr:row>
      <xdr:rowOff>50412</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9958456"/>
          <a:ext cx="889000" cy="3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59910</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52111" y="100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90826</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63111" y="969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100741</xdr:rowOff>
    </xdr:from>
    <xdr:to>
      <xdr:col>24</xdr:col>
      <xdr:colOff>114300</xdr:colOff>
      <xdr:row>57</xdr:row>
      <xdr:rowOff>30891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70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123618</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553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74962</xdr:rowOff>
    </xdr:from>
    <xdr:to>
      <xdr:col>20</xdr:col>
      <xdr:colOff>38100</xdr:colOff>
      <xdr:row>58</xdr:row>
      <xdr:rowOff>5112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84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21639</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530111" y="962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115800</xdr:rowOff>
    </xdr:from>
    <xdr:to>
      <xdr:col>15</xdr:col>
      <xdr:colOff>101600</xdr:colOff>
      <xdr:row>58</xdr:row>
      <xdr:rowOff>45950</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88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62477</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41111" y="966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135006</xdr:rowOff>
    </xdr:from>
    <xdr:to>
      <xdr:col>10</xdr:col>
      <xdr:colOff>165100</xdr:colOff>
      <xdr:row>58</xdr:row>
      <xdr:rowOff>65156</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90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81683</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52111" y="968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171062</xdr:rowOff>
    </xdr:from>
    <xdr:to>
      <xdr:col>6</xdr:col>
      <xdr:colOff>38100</xdr:colOff>
      <xdr:row>58</xdr:row>
      <xdr:rowOff>101212</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94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92339</xdr:rowOff>
    </xdr:from>
    <xdr:ext cx="534377"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63111" y="1003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24124</xdr:rowOff>
    </xdr:from>
    <xdr:to>
      <xdr:col>24</xdr:col>
      <xdr:colOff>63500</xdr:colOff>
      <xdr:row>79</xdr:row>
      <xdr:rowOff>29287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568674"/>
          <a:ext cx="838200" cy="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29287</xdr:rowOff>
    </xdr:from>
    <xdr:to>
      <xdr:col>19</xdr:col>
      <xdr:colOff>177800</xdr:colOff>
      <xdr:row>79</xdr:row>
      <xdr:rowOff>29724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3573837"/>
          <a:ext cx="889000" cy="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155763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62428" y="131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29724</xdr:rowOff>
    </xdr:from>
    <xdr:to>
      <xdr:col>15</xdr:col>
      <xdr:colOff>50800</xdr:colOff>
      <xdr:row>79</xdr:row>
      <xdr:rowOff>30448</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3574274"/>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137361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73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29724</xdr:rowOff>
    </xdr:from>
    <xdr:to>
      <xdr:col>10</xdr:col>
      <xdr:colOff>114300</xdr:colOff>
      <xdr:row>79</xdr:row>
      <xdr:rowOff>30448</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1130300" y="13574274"/>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130655</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144774</xdr:rowOff>
    </xdr:from>
    <xdr:to>
      <xdr:col>24</xdr:col>
      <xdr:colOff>114300</xdr:colOff>
      <xdr:row>79</xdr:row>
      <xdr:rowOff>74924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51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59701</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43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149937</xdr:rowOff>
    </xdr:from>
    <xdr:to>
      <xdr:col>20</xdr:col>
      <xdr:colOff>38100</xdr:colOff>
      <xdr:row>79</xdr:row>
      <xdr:rowOff>80087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5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71214</xdr:rowOff>
    </xdr:from>
    <xdr:ext cx="378565"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608017" y="13615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150374</xdr:rowOff>
    </xdr:from>
    <xdr:to>
      <xdr:col>15</xdr:col>
      <xdr:colOff>101600</xdr:colOff>
      <xdr:row>79</xdr:row>
      <xdr:rowOff>80524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52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71651</xdr:rowOff>
    </xdr:from>
    <xdr:ext cx="378565"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719017" y="13616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151098</xdr:rowOff>
    </xdr:from>
    <xdr:to>
      <xdr:col>10</xdr:col>
      <xdr:colOff>165100</xdr:colOff>
      <xdr:row>79</xdr:row>
      <xdr:rowOff>81248</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52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72375</xdr:rowOff>
    </xdr:from>
    <xdr:ext cx="378565"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830017" y="13616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150374</xdr:rowOff>
    </xdr:from>
    <xdr:to>
      <xdr:col>6</xdr:col>
      <xdr:colOff>38100</xdr:colOff>
      <xdr:row>79</xdr:row>
      <xdr:rowOff>80524</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52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71651</xdr:rowOff>
    </xdr:from>
    <xdr:ext cx="378565"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941017" y="13616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41084</xdr:rowOff>
    </xdr:from>
    <xdr:to>
      <xdr:col>24</xdr:col>
      <xdr:colOff>63500</xdr:colOff>
      <xdr:row>97</xdr:row>
      <xdr:rowOff>93663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671734"/>
          <a:ext cx="8382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162920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27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93663</xdr:rowOff>
    </xdr:from>
    <xdr:to>
      <xdr:col>19</xdr:col>
      <xdr:colOff>177800</xdr:colOff>
      <xdr:row>97</xdr:row>
      <xdr:rowOff>156553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724313"/>
          <a:ext cx="889000" cy="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85907</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20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118999</xdr:rowOff>
    </xdr:from>
    <xdr:to>
      <xdr:col>15</xdr:col>
      <xdr:colOff>50800</xdr:colOff>
      <xdr:row>97</xdr:row>
      <xdr:rowOff>156553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6749649"/>
          <a:ext cx="889000" cy="3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139070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118999</xdr:rowOff>
    </xdr:from>
    <xdr:to>
      <xdr:col>10</xdr:col>
      <xdr:colOff>114300</xdr:colOff>
      <xdr:row>97</xdr:row>
      <xdr:rowOff>123737</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749649"/>
          <a:ext cx="889000" cy="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149344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150004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161734</xdr:rowOff>
    </xdr:from>
    <xdr:to>
      <xdr:col>24</xdr:col>
      <xdr:colOff>114300</xdr:colOff>
      <xdr:row>97</xdr:row>
      <xdr:rowOff>91884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62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140161</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59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42863</xdr:rowOff>
    </xdr:from>
    <xdr:to>
      <xdr:col>20</xdr:col>
      <xdr:colOff>38100</xdr:colOff>
      <xdr:row>97</xdr:row>
      <xdr:rowOff>144463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67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135590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76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105753</xdr:rowOff>
    </xdr:from>
    <xdr:to>
      <xdr:col>15</xdr:col>
      <xdr:colOff>101600</xdr:colOff>
      <xdr:row>98</xdr:row>
      <xdr:rowOff>35903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73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27030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82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68199</xdr:rowOff>
    </xdr:from>
    <xdr:to>
      <xdr:col>10</xdr:col>
      <xdr:colOff>165100</xdr:colOff>
      <xdr:row>97</xdr:row>
      <xdr:rowOff>169799</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69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160926</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79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72937</xdr:rowOff>
    </xdr:from>
    <xdr:to>
      <xdr:col>6</xdr:col>
      <xdr:colOff>38100</xdr:colOff>
      <xdr:row>98</xdr:row>
      <xdr:rowOff>3087</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70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165664</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79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165966</xdr:rowOff>
    </xdr:from>
    <xdr:to>
      <xdr:col>55</xdr:col>
      <xdr:colOff>0</xdr:colOff>
      <xdr:row>38</xdr:row>
      <xdr:rowOff>34005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166716"/>
          <a:ext cx="838200" cy="38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103234</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5932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34005</xdr:rowOff>
    </xdr:from>
    <xdr:to>
      <xdr:col>50</xdr:col>
      <xdr:colOff>114300</xdr:colOff>
      <xdr:row>38</xdr:row>
      <xdr:rowOff>35054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549105"/>
          <a:ext cx="889000" cy="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89497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35054</xdr:rowOff>
    </xdr:from>
    <xdr:to>
      <xdr:col>45</xdr:col>
      <xdr:colOff>177800</xdr:colOff>
      <xdr:row>38</xdr:row>
      <xdr:rowOff>102591</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550154"/>
          <a:ext cx="889000" cy="6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83871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102591</xdr:rowOff>
    </xdr:from>
    <xdr:to>
      <xdr:col>41</xdr:col>
      <xdr:colOff>50800</xdr:colOff>
      <xdr:row>38</xdr:row>
      <xdr:rowOff>106955</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617691"/>
          <a:ext cx="889000" cy="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113255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8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126899</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29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115166</xdr:rowOff>
    </xdr:from>
    <xdr:to>
      <xdr:col>55</xdr:col>
      <xdr:colOff>50800</xdr:colOff>
      <xdr:row>36</xdr:row>
      <xdr:rowOff>45316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11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93593</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094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154655</xdr:rowOff>
    </xdr:from>
    <xdr:to>
      <xdr:col>50</xdr:col>
      <xdr:colOff>165100</xdr:colOff>
      <xdr:row>38</xdr:row>
      <xdr:rowOff>84806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9830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75932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59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155703</xdr:rowOff>
    </xdr:from>
    <xdr:to>
      <xdr:col>46</xdr:col>
      <xdr:colOff>38100</xdr:colOff>
      <xdr:row>38</xdr:row>
      <xdr:rowOff>85854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49935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102380</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27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51791</xdr:rowOff>
    </xdr:from>
    <xdr:to>
      <xdr:col>41</xdr:col>
      <xdr:colOff>101600</xdr:colOff>
      <xdr:row>38</xdr:row>
      <xdr:rowOff>153391</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6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144518</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65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56155</xdr:rowOff>
    </xdr:from>
    <xdr:to>
      <xdr:col>36</xdr:col>
      <xdr:colOff>165100</xdr:colOff>
      <xdr:row>38</xdr:row>
      <xdr:rowOff>157755</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7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148882</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66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168810</xdr:rowOff>
    </xdr:from>
    <xdr:to>
      <xdr:col>55</xdr:col>
      <xdr:colOff>0</xdr:colOff>
      <xdr:row>57</xdr:row>
      <xdr:rowOff>96472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770010"/>
          <a:ext cx="838200" cy="9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31163</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460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96038</xdr:rowOff>
    </xdr:from>
    <xdr:to>
      <xdr:col>50</xdr:col>
      <xdr:colOff>114300</xdr:colOff>
      <xdr:row>57</xdr:row>
      <xdr:rowOff>96472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868688"/>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119789</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96038</xdr:rowOff>
    </xdr:from>
    <xdr:to>
      <xdr:col>45</xdr:col>
      <xdr:colOff>177800</xdr:colOff>
      <xdr:row>57</xdr:row>
      <xdr:rowOff>100719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868688"/>
          <a:ext cx="889000" cy="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160516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146755</xdr:rowOff>
    </xdr:from>
    <xdr:to>
      <xdr:col>41</xdr:col>
      <xdr:colOff>50800</xdr:colOff>
      <xdr:row>57</xdr:row>
      <xdr:rowOff>100719</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576505"/>
          <a:ext cx="889000" cy="29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143165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143771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118010</xdr:rowOff>
    </xdr:from>
    <xdr:to>
      <xdr:col>55</xdr:col>
      <xdr:colOff>50800</xdr:colOff>
      <xdr:row>57</xdr:row>
      <xdr:rowOff>48160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71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96437</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69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45672</xdr:rowOff>
    </xdr:from>
    <xdr:to>
      <xdr:col>50</xdr:col>
      <xdr:colOff>165100</xdr:colOff>
      <xdr:row>57</xdr:row>
      <xdr:rowOff>147272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81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138399</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91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45238</xdr:rowOff>
    </xdr:from>
    <xdr:to>
      <xdr:col>46</xdr:col>
      <xdr:colOff>38100</xdr:colOff>
      <xdr:row>57</xdr:row>
      <xdr:rowOff>146838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81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137965</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91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49919</xdr:rowOff>
    </xdr:from>
    <xdr:to>
      <xdr:col>41</xdr:col>
      <xdr:colOff>101600</xdr:colOff>
      <xdr:row>57</xdr:row>
      <xdr:rowOff>151519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82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142646</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91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95955</xdr:rowOff>
    </xdr:from>
    <xdr:to>
      <xdr:col>36</xdr:col>
      <xdr:colOff>165100</xdr:colOff>
      <xdr:row>56</xdr:row>
      <xdr:rowOff>26105</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52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42632</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9300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62626</xdr:rowOff>
    </xdr:from>
    <xdr:to>
      <xdr:col>55</xdr:col>
      <xdr:colOff>0</xdr:colOff>
      <xdr:row>78</xdr:row>
      <xdr:rowOff>65424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435726"/>
          <a:ext cx="838200" cy="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38515</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068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92709</xdr:rowOff>
    </xdr:from>
    <xdr:to>
      <xdr:col>50</xdr:col>
      <xdr:colOff>114300</xdr:colOff>
      <xdr:row>78</xdr:row>
      <xdr:rowOff>62626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294359"/>
          <a:ext cx="889000" cy="14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140623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299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92709</xdr:rowOff>
    </xdr:from>
    <xdr:to>
      <xdr:col>45</xdr:col>
      <xdr:colOff>177800</xdr:colOff>
      <xdr:row>77</xdr:row>
      <xdr:rowOff>112936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294359"/>
          <a:ext cx="889000" cy="2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154165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1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79359</xdr:rowOff>
    </xdr:from>
    <xdr:to>
      <xdr:col>41</xdr:col>
      <xdr:colOff>50800</xdr:colOff>
      <xdr:row>77</xdr:row>
      <xdr:rowOff>112936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2766659"/>
          <a:ext cx="889000" cy="54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131480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81263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28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14624</xdr:rowOff>
    </xdr:from>
    <xdr:to>
      <xdr:col>55</xdr:col>
      <xdr:colOff>50800</xdr:colOff>
      <xdr:row>78</xdr:row>
      <xdr:rowOff>116224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38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101001</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02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11826</xdr:rowOff>
    </xdr:from>
    <xdr:to>
      <xdr:col>50</xdr:col>
      <xdr:colOff>165100</xdr:colOff>
      <xdr:row>78</xdr:row>
      <xdr:rowOff>113426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38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104553</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477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41909</xdr:rowOff>
    </xdr:from>
    <xdr:to>
      <xdr:col>46</xdr:col>
      <xdr:colOff>38100</xdr:colOff>
      <xdr:row>77</xdr:row>
      <xdr:rowOff>143509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24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134636</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33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62136</xdr:rowOff>
    </xdr:from>
    <xdr:to>
      <xdr:col>41</xdr:col>
      <xdr:colOff>101600</xdr:colOff>
      <xdr:row>77</xdr:row>
      <xdr:rowOff>163736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26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154863</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35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28559</xdr:rowOff>
    </xdr:from>
    <xdr:to>
      <xdr:col>36</xdr:col>
      <xdr:colOff>165100</xdr:colOff>
      <xdr:row>74</xdr:row>
      <xdr:rowOff>130159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271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146686</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249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66853</xdr:rowOff>
    </xdr:from>
    <xdr:to>
      <xdr:col>55</xdr:col>
      <xdr:colOff>0</xdr:colOff>
      <xdr:row>98</xdr:row>
      <xdr:rowOff>16495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526053"/>
          <a:ext cx="838200" cy="29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32007</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319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16495</xdr:rowOff>
    </xdr:from>
    <xdr:to>
      <xdr:col>50</xdr:col>
      <xdr:colOff>114300</xdr:colOff>
      <xdr:row>98</xdr:row>
      <xdr:rowOff>113433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818595"/>
          <a:ext cx="889000" cy="9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109676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22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93523</xdr:rowOff>
    </xdr:from>
    <xdr:to>
      <xdr:col>45</xdr:col>
      <xdr:colOff>177800</xdr:colOff>
      <xdr:row>98</xdr:row>
      <xdr:rowOff>113433</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6895623"/>
          <a:ext cx="889000" cy="1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25302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31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93523</xdr:rowOff>
    </xdr:from>
    <xdr:to>
      <xdr:col>41</xdr:col>
      <xdr:colOff>50800</xdr:colOff>
      <xdr:row>98</xdr:row>
      <xdr:rowOff>109035</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895623"/>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13523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83659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16053</xdr:rowOff>
    </xdr:from>
    <xdr:to>
      <xdr:col>55</xdr:col>
      <xdr:colOff>50800</xdr:colOff>
      <xdr:row>96</xdr:row>
      <xdr:rowOff>117653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47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165930</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45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137145</xdr:rowOff>
    </xdr:from>
    <xdr:to>
      <xdr:col>50</xdr:col>
      <xdr:colOff>165100</xdr:colOff>
      <xdr:row>98</xdr:row>
      <xdr:rowOff>67295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76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58422</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86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62633</xdr:rowOff>
    </xdr:from>
    <xdr:to>
      <xdr:col>46</xdr:col>
      <xdr:colOff>38100</xdr:colOff>
      <xdr:row>98</xdr:row>
      <xdr:rowOff>164233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86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155360</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95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42723</xdr:rowOff>
    </xdr:from>
    <xdr:to>
      <xdr:col>41</xdr:col>
      <xdr:colOff>101600</xdr:colOff>
      <xdr:row>98</xdr:row>
      <xdr:rowOff>144323</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84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135450</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93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58235</xdr:rowOff>
    </xdr:from>
    <xdr:to>
      <xdr:col>36</xdr:col>
      <xdr:colOff>165100</xdr:colOff>
      <xdr:row>98</xdr:row>
      <xdr:rowOff>159835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86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150962</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95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118758</xdr:rowOff>
    </xdr:from>
    <xdr:to>
      <xdr:col>85</xdr:col>
      <xdr:colOff>127000</xdr:colOff>
      <xdr:row>39</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633858"/>
          <a:ext cx="838200" cy="7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71010</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14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118758</xdr:rowOff>
    </xdr:from>
    <xdr:to>
      <xdr:col>81</xdr:col>
      <xdr:colOff>50800</xdr:colOff>
      <xdr:row>38</xdr:row>
      <xdr:rowOff>119342</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4592300" y="6633858"/>
          <a:ext cx="889000" cy="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154741</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3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119342</xdr:rowOff>
    </xdr:from>
    <xdr:to>
      <xdr:col>76</xdr:col>
      <xdr:colOff>114300</xdr:colOff>
      <xdr:row>39</xdr:row>
      <xdr:rowOff>11988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634442"/>
          <a:ext cx="889000" cy="6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167530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3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86233</xdr:rowOff>
    </xdr:from>
    <xdr:to>
      <xdr:col>71</xdr:col>
      <xdr:colOff>177800</xdr:colOff>
      <xdr:row>39</xdr:row>
      <xdr:rowOff>11988</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601333"/>
          <a:ext cx="889000" cy="9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44023</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33062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146050</xdr:rowOff>
    </xdr:from>
    <xdr:to>
      <xdr:col>85</xdr:col>
      <xdr:colOff>177800</xdr:colOff>
      <xdr:row>39</xdr:row>
      <xdr:rowOff>76200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60977</xdr:rowOff>
    </xdr:from>
    <xdr:ext cx="469744"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7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67958</xdr:rowOff>
    </xdr:from>
    <xdr:to>
      <xdr:col>81</xdr:col>
      <xdr:colOff>101600</xdr:colOff>
      <xdr:row>38</xdr:row>
      <xdr:rowOff>169558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58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160685</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46428" y="6675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68542</xdr:rowOff>
    </xdr:from>
    <xdr:to>
      <xdr:col>76</xdr:col>
      <xdr:colOff>165100</xdr:colOff>
      <xdr:row>38</xdr:row>
      <xdr:rowOff>170142</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58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161269</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57428" y="667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132638</xdr:rowOff>
    </xdr:from>
    <xdr:to>
      <xdr:col>72</xdr:col>
      <xdr:colOff>38100</xdr:colOff>
      <xdr:row>39</xdr:row>
      <xdr:rowOff>62788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4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53915</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68428" y="6740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35433</xdr:rowOff>
    </xdr:from>
    <xdr:to>
      <xdr:col>67</xdr:col>
      <xdr:colOff>101600</xdr:colOff>
      <xdr:row>38</xdr:row>
      <xdr:rowOff>137033</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55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153560</xdr:rowOff>
    </xdr:from>
    <xdr:ext cx="534377"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47111" y="632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162283</xdr:rowOff>
    </xdr:from>
    <xdr:to>
      <xdr:col>85</xdr:col>
      <xdr:colOff>127000</xdr:colOff>
      <xdr:row>78</xdr:row>
      <xdr:rowOff>4914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3363933"/>
          <a:ext cx="838200" cy="1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139127</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340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149307</xdr:rowOff>
    </xdr:from>
    <xdr:to>
      <xdr:col>81</xdr:col>
      <xdr:colOff>50800</xdr:colOff>
      <xdr:row>77</xdr:row>
      <xdr:rowOff>162283</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4592300" y="13350957"/>
          <a:ext cx="889000" cy="1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86343</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149307</xdr:rowOff>
    </xdr:from>
    <xdr:to>
      <xdr:col>76</xdr:col>
      <xdr:colOff>114300</xdr:colOff>
      <xdr:row>77</xdr:row>
      <xdr:rowOff>156933</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350957"/>
          <a:ext cx="889000" cy="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84197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152140</xdr:rowOff>
    </xdr:from>
    <xdr:to>
      <xdr:col>71</xdr:col>
      <xdr:colOff>177800</xdr:colOff>
      <xdr:row>77</xdr:row>
      <xdr:rowOff>156933</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353790"/>
          <a:ext cx="889000" cy="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83462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80841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125564</xdr:rowOff>
    </xdr:from>
    <xdr:to>
      <xdr:col>85</xdr:col>
      <xdr:colOff>177800</xdr:colOff>
      <xdr:row>78</xdr:row>
      <xdr:rowOff>55714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32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148441</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17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111483</xdr:rowOff>
    </xdr:from>
    <xdr:to>
      <xdr:col>81</xdr:col>
      <xdr:colOff>101600</xdr:colOff>
      <xdr:row>78</xdr:row>
      <xdr:rowOff>41633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31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58160</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08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98507</xdr:rowOff>
    </xdr:from>
    <xdr:to>
      <xdr:col>76</xdr:col>
      <xdr:colOff>165100</xdr:colOff>
      <xdr:row>78</xdr:row>
      <xdr:rowOff>28657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3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45184</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07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106133</xdr:rowOff>
    </xdr:from>
    <xdr:to>
      <xdr:col>72</xdr:col>
      <xdr:colOff>38100</xdr:colOff>
      <xdr:row>78</xdr:row>
      <xdr:rowOff>36283</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30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52810</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08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101340</xdr:rowOff>
    </xdr:from>
    <xdr:to>
      <xdr:col>67</xdr:col>
      <xdr:colOff>101600</xdr:colOff>
      <xdr:row>78</xdr:row>
      <xdr:rowOff>31490</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30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48017</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07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11523</xdr:rowOff>
    </xdr:from>
    <xdr:to>
      <xdr:col>85</xdr:col>
      <xdr:colOff>127000</xdr:colOff>
      <xdr:row>97</xdr:row>
      <xdr:rowOff>169587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642173"/>
          <a:ext cx="838200" cy="1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166242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96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169587</xdr:rowOff>
    </xdr:from>
    <xdr:to>
      <xdr:col>81</xdr:col>
      <xdr:colOff>50800</xdr:colOff>
      <xdr:row>98</xdr:row>
      <xdr:rowOff>51984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800237"/>
          <a:ext cx="889000" cy="5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123305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92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51984</xdr:rowOff>
    </xdr:from>
    <xdr:to>
      <xdr:col>76</xdr:col>
      <xdr:colOff>114300</xdr:colOff>
      <xdr:row>98</xdr:row>
      <xdr:rowOff>78218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854084"/>
          <a:ext cx="889000" cy="2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132380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3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78218</xdr:rowOff>
    </xdr:from>
    <xdr:to>
      <xdr:col>71</xdr:col>
      <xdr:colOff>177800</xdr:colOff>
      <xdr:row>98</xdr:row>
      <xdr:rowOff>80838</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880318"/>
          <a:ext cx="889000" cy="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135413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3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133369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93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132173</xdr:rowOff>
    </xdr:from>
    <xdr:to>
      <xdr:col>85</xdr:col>
      <xdr:colOff>177800</xdr:colOff>
      <xdr:row>97</xdr:row>
      <xdr:rowOff>62323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59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155050</xdr:rowOff>
    </xdr:from>
    <xdr:ext cx="599010"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442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118787</xdr:rowOff>
    </xdr:from>
    <xdr:to>
      <xdr:col>81</xdr:col>
      <xdr:colOff>101600</xdr:colOff>
      <xdr:row>98</xdr:row>
      <xdr:rowOff>48937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74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65464</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52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1184</xdr:rowOff>
    </xdr:from>
    <xdr:to>
      <xdr:col>76</xdr:col>
      <xdr:colOff>165100</xdr:colOff>
      <xdr:row>98</xdr:row>
      <xdr:rowOff>102784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0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119311</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57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27418</xdr:rowOff>
    </xdr:from>
    <xdr:to>
      <xdr:col>72</xdr:col>
      <xdr:colOff>38100</xdr:colOff>
      <xdr:row>98</xdr:row>
      <xdr:rowOff>129018</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2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145545</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60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30038</xdr:rowOff>
    </xdr:from>
    <xdr:to>
      <xdr:col>67</xdr:col>
      <xdr:colOff>101600</xdr:colOff>
      <xdr:row>98</xdr:row>
      <xdr:rowOff>131638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148165</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60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104279</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27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138968</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654068"/>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91127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2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138968</xdr:rowOff>
    </xdr:from>
    <xdr:to>
      <xdr:col>107</xdr:col>
      <xdr:colOff>50800</xdr:colOff>
      <xdr:row>38</xdr:row>
      <xdr:rowOff>139014</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9545300" y="6654068"/>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98716</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138419</xdr:rowOff>
    </xdr:from>
    <xdr:to>
      <xdr:col>102</xdr:col>
      <xdr:colOff>114300</xdr:colOff>
      <xdr:row>38</xdr:row>
      <xdr:rowOff>139014</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653519"/>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107860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117965</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88168</xdr:rowOff>
    </xdr:from>
    <xdr:to>
      <xdr:col>107</xdr:col>
      <xdr:colOff>101600</xdr:colOff>
      <xdr:row>39</xdr:row>
      <xdr:rowOff>18318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60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9445</xdr:rowOff>
    </xdr:from>
    <xdr:ext cx="313932"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277333" y="66959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88214</xdr:rowOff>
    </xdr:from>
    <xdr:to>
      <xdr:col>102</xdr:col>
      <xdr:colOff>165100</xdr:colOff>
      <xdr:row>39</xdr:row>
      <xdr:rowOff>18364</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9491</xdr:rowOff>
    </xdr:from>
    <xdr:ext cx="313932"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88333" y="66960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87619</xdr:rowOff>
    </xdr:from>
    <xdr:to>
      <xdr:col>98</xdr:col>
      <xdr:colOff>38100</xdr:colOff>
      <xdr:row>39</xdr:row>
      <xdr:rowOff>17769</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60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8896</xdr:rowOff>
    </xdr:from>
    <xdr:ext cx="313932"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99333" y="66954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95221</xdr:rowOff>
    </xdr:from>
    <xdr:to>
      <xdr:col>116</xdr:col>
      <xdr:colOff>63500</xdr:colOff>
      <xdr:row>59</xdr:row>
      <xdr:rowOff>95744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210771"/>
          <a:ext cx="838200" cy="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139732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91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94584</xdr:rowOff>
    </xdr:from>
    <xdr:to>
      <xdr:col>111</xdr:col>
      <xdr:colOff>177800</xdr:colOff>
      <xdr:row>59</xdr:row>
      <xdr:rowOff>95221</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210134"/>
          <a:ext cx="889000" cy="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76806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8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83138</xdr:rowOff>
    </xdr:from>
    <xdr:to>
      <xdr:col>107</xdr:col>
      <xdr:colOff>50800</xdr:colOff>
      <xdr:row>59</xdr:row>
      <xdr:rowOff>94584</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98688"/>
          <a:ext cx="889000" cy="1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74978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8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75626</xdr:rowOff>
    </xdr:from>
    <xdr:to>
      <xdr:col>102</xdr:col>
      <xdr:colOff>114300</xdr:colOff>
      <xdr:row>59</xdr:row>
      <xdr:rowOff>83138</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91176"/>
          <a:ext cx="889000" cy="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78342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85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71728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84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44944</xdr:rowOff>
    </xdr:from>
    <xdr:to>
      <xdr:col>116</xdr:col>
      <xdr:colOff>114300</xdr:colOff>
      <xdr:row>59</xdr:row>
      <xdr:rowOff>146544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6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131321</xdr:rowOff>
    </xdr:from>
    <xdr:ext cx="378565"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75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44421</xdr:rowOff>
    </xdr:from>
    <xdr:to>
      <xdr:col>112</xdr:col>
      <xdr:colOff>38100</xdr:colOff>
      <xdr:row>59</xdr:row>
      <xdr:rowOff>146021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5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137148</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4017" y="10252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43784</xdr:rowOff>
    </xdr:from>
    <xdr:to>
      <xdr:col>107</xdr:col>
      <xdr:colOff>101600</xdr:colOff>
      <xdr:row>59</xdr:row>
      <xdr:rowOff>145384</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5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136511</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45017" y="10252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32338</xdr:rowOff>
    </xdr:from>
    <xdr:to>
      <xdr:col>102</xdr:col>
      <xdr:colOff>165100</xdr:colOff>
      <xdr:row>59</xdr:row>
      <xdr:rowOff>133938</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4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125065</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6017" y="10240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24826</xdr:rowOff>
    </xdr:from>
    <xdr:to>
      <xdr:col>98</xdr:col>
      <xdr:colOff>38100</xdr:colOff>
      <xdr:row>59</xdr:row>
      <xdr:rowOff>126426</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4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117553</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233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96533</xdr:rowOff>
    </xdr:from>
    <xdr:to>
      <xdr:col>116</xdr:col>
      <xdr:colOff>63500</xdr:colOff>
      <xdr:row>75</xdr:row>
      <xdr:rowOff>128232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2955283"/>
          <a:ext cx="838200" cy="3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68115</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755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115297</xdr:rowOff>
    </xdr:from>
    <xdr:to>
      <xdr:col>111</xdr:col>
      <xdr:colOff>177800</xdr:colOff>
      <xdr:row>75</xdr:row>
      <xdr:rowOff>128232</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0434300" y="12802597"/>
          <a:ext cx="889000" cy="18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18470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53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112973</xdr:rowOff>
    </xdr:from>
    <xdr:to>
      <xdr:col>107</xdr:col>
      <xdr:colOff>50800</xdr:colOff>
      <xdr:row>74</xdr:row>
      <xdr:rowOff>115297</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2628823"/>
          <a:ext cx="889000" cy="17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165002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50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112973</xdr:rowOff>
    </xdr:from>
    <xdr:to>
      <xdr:col>102</xdr:col>
      <xdr:colOff>114300</xdr:colOff>
      <xdr:row>74</xdr:row>
      <xdr:rowOff>50565</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2628823"/>
          <a:ext cx="889000" cy="10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121829</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8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103998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7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45733</xdr:rowOff>
    </xdr:from>
    <xdr:to>
      <xdr:col>116</xdr:col>
      <xdr:colOff>114300</xdr:colOff>
      <xdr:row>75</xdr:row>
      <xdr:rowOff>147334</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9044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24160</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88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77432</xdr:rowOff>
    </xdr:from>
    <xdr:to>
      <xdr:col>112</xdr:col>
      <xdr:colOff>38100</xdr:colOff>
      <xdr:row>76</xdr:row>
      <xdr:rowOff>7581</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9361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170159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302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64497</xdr:rowOff>
    </xdr:from>
    <xdr:to>
      <xdr:col>107</xdr:col>
      <xdr:colOff>101600</xdr:colOff>
      <xdr:row>74</xdr:row>
      <xdr:rowOff>166097</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75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157224</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84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62173</xdr:rowOff>
    </xdr:from>
    <xdr:to>
      <xdr:col>102</xdr:col>
      <xdr:colOff>165100</xdr:colOff>
      <xdr:row>73</xdr:row>
      <xdr:rowOff>163773</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57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8850</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35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171215</xdr:rowOff>
    </xdr:from>
    <xdr:to>
      <xdr:col>98</xdr:col>
      <xdr:colOff>38100</xdr:colOff>
      <xdr:row>74</xdr:row>
      <xdr:rowOff>101365</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68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117892</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46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a:extLst>
            <a:ext uri="{FF2B5EF4-FFF2-40B4-BE49-F238E27FC236}">
              <a16:creationId xmlns:a16="http://schemas.microsoft.com/office/drawing/2014/main" id="{00000000-0008-0000-0600-00008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a:extLst>
            <a:ext uri="{FF2B5EF4-FFF2-40B4-BE49-F238E27FC236}">
              <a16:creationId xmlns:a16="http://schemas.microsoft.com/office/drawing/2014/main" id="{00000000-0008-0000-0600-000090030000}"/>
            </a:ext>
          </a:extLst>
        </xdr:cNvPr>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a:extLst>
            <a:ext uri="{FF2B5EF4-FFF2-40B4-BE49-F238E27FC236}">
              <a16:creationId xmlns:a16="http://schemas.microsoft.com/office/drawing/2014/main" id="{00000000-0008-0000-0600-000092030000}"/>
            </a:ext>
          </a:extLst>
        </xdr:cNvPr>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a:extLst>
            <a:ext uri="{FF2B5EF4-FFF2-40B4-BE49-F238E27FC236}">
              <a16:creationId xmlns:a16="http://schemas.microsoft.com/office/drawing/2014/main" id="{00000000-0008-0000-0600-000095030000}"/>
            </a:ext>
          </a:extLst>
        </xdr:cNvPr>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a:extLst>
            <a:ext uri="{FF2B5EF4-FFF2-40B4-BE49-F238E27FC236}">
              <a16:creationId xmlns:a16="http://schemas.microsoft.com/office/drawing/2014/main" id="{00000000-0008-0000-0600-0000A0030000}"/>
            </a:ext>
          </a:extLst>
        </xdr:cNvPr>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a:extLst>
            <a:ext uri="{FF2B5EF4-FFF2-40B4-BE49-F238E27FC236}">
              <a16:creationId xmlns:a16="http://schemas.microsoft.com/office/drawing/2014/main" id="{00000000-0008-0000-0600-0000A8030000}"/>
            </a:ext>
          </a:extLst>
        </xdr:cNvPr>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a:extLst>
            <a:ext uri="{FF2B5EF4-FFF2-40B4-BE49-F238E27FC236}">
              <a16:creationId xmlns:a16="http://schemas.microsoft.com/office/drawing/2014/main" id="{00000000-0008-0000-0600-0000AF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物件費は、住民一人当たり１４１，３７４円となっており、前年度と比べ約４４，６００円の増となっている。主な要因としては、ふるさと寄附金返礼品費などの増加によるものである。</a:t>
          </a:r>
        </a:p>
        <a:p>
          <a:r>
            <a:rPr kumimoji="1" lang="ja-JP" altLang="en-US" sz="1300">
              <a:latin typeface="ＭＳ Ｐゴシック" panose="020B0600070205080204" pitchFamily="50" charset="-128"/>
              <a:ea typeface="ＭＳ Ｐゴシック" panose="020B0600070205080204" pitchFamily="50" charset="-128"/>
            </a:rPr>
            <a:t>扶助費は、住民一人当たり８７，２６５円となっており、前年度と比べ約４，１００円の増となっている。主な要因としては、障害介護・障害福祉サービスに係る給付費などの増加によるものである。</a:t>
          </a:r>
        </a:p>
        <a:p>
          <a:r>
            <a:rPr kumimoji="1" lang="ja-JP" altLang="en-US" sz="1300">
              <a:latin typeface="ＭＳ Ｐゴシック" panose="020B0600070205080204" pitchFamily="50" charset="-128"/>
              <a:ea typeface="ＭＳ Ｐゴシック" panose="020B0600070205080204" pitchFamily="50" charset="-128"/>
            </a:rPr>
            <a:t>公債費は、住民一人当たり８１，２７３円となっており、前年度と比べ約４，３００円の減となっている。主な要因としては、起債抑制などによる元利償還金の減少によるものである。</a:t>
          </a:r>
        </a:p>
        <a:p>
          <a:r>
            <a:rPr kumimoji="1" lang="ja-JP" altLang="en-US" sz="1300">
              <a:latin typeface="ＭＳ Ｐゴシック" panose="020B0600070205080204" pitchFamily="50" charset="-128"/>
              <a:ea typeface="ＭＳ Ｐゴシック" panose="020B0600070205080204" pitchFamily="50" charset="-128"/>
            </a:rPr>
            <a:t>積立金は、住民一人当たり１３１，０７０円となっており、前年度と比べ約６９，１００円の増となっている。主な要因としては、好調なふるさと納税によるふるさと洲本もっともっと応援基金積立金などの増加によるものである。</a:t>
          </a:r>
        </a:p>
        <a:p>
          <a:r>
            <a:rPr kumimoji="1" lang="ja-JP" altLang="en-US" sz="1300">
              <a:latin typeface="ＭＳ Ｐゴシック" panose="020B0600070205080204" pitchFamily="50" charset="-128"/>
              <a:ea typeface="ＭＳ Ｐゴシック" panose="020B0600070205080204" pitchFamily="50" charset="-128"/>
            </a:rPr>
            <a:t>繰出金は、住民一人当たり５３，２６６円となっており、前年度と比べ約１，７００円の増となっている。主な要因としては、介護保険特別会計への繰出金などの増加によるものである。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兵庫県洲本市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42,781
42,428
182.38
36,387,919
36,203,880
102,586
12,905,817
29,574,228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62.8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93980</xdr:rowOff>
    </xdr:from>
    <xdr:to>
      <xdr:col>24</xdr:col>
      <xdr:colOff>63500</xdr:colOff>
      <xdr:row>36</xdr:row>
      <xdr:rowOff>153035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6618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148543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77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93980</xdr:rowOff>
    </xdr:from>
    <xdr:to>
      <xdr:col>19</xdr:col>
      <xdr:colOff>177800</xdr:colOff>
      <xdr:row>36</xdr:row>
      <xdr:rowOff>102743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66180"/>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32910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102743</xdr:rowOff>
    </xdr:from>
    <xdr:to>
      <xdr:col>15</xdr:col>
      <xdr:colOff>50800</xdr:colOff>
      <xdr:row>36</xdr:row>
      <xdr:rowOff>120078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274943"/>
          <a:ext cx="889000" cy="1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27957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107886</xdr:rowOff>
    </xdr:from>
    <xdr:to>
      <xdr:col>10</xdr:col>
      <xdr:colOff>114300</xdr:colOff>
      <xdr:row>36</xdr:row>
      <xdr:rowOff>120078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80086"/>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39197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102235</xdr:rowOff>
    </xdr:from>
    <xdr:to>
      <xdr:col>24</xdr:col>
      <xdr:colOff>114300</xdr:colOff>
      <xdr:row>37</xdr:row>
      <xdr:rowOff>32385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7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80662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5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43180</xdr:rowOff>
    </xdr:from>
    <xdr:to>
      <xdr:col>20</xdr:col>
      <xdr:colOff>38100</xdr:colOff>
      <xdr:row>36</xdr:row>
      <xdr:rowOff>144780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1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135907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0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51943</xdr:rowOff>
    </xdr:from>
    <xdr:to>
      <xdr:col>15</xdr:col>
      <xdr:colOff>101600</xdr:colOff>
      <xdr:row>36</xdr:row>
      <xdr:rowOff>153543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2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144670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1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69278</xdr:rowOff>
    </xdr:from>
    <xdr:to>
      <xdr:col>10</xdr:col>
      <xdr:colOff>165100</xdr:colOff>
      <xdr:row>36</xdr:row>
      <xdr:rowOff>170878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4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162005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34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57086</xdr:rowOff>
    </xdr:from>
    <xdr:to>
      <xdr:col>6</xdr:col>
      <xdr:colOff>38100</xdr:colOff>
      <xdr:row>36</xdr:row>
      <xdr:rowOff>158686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2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149813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2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25462</xdr:rowOff>
    </xdr:from>
    <xdr:to>
      <xdr:col>24</xdr:col>
      <xdr:colOff>63500</xdr:colOff>
      <xdr:row>58</xdr:row>
      <xdr:rowOff>39870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626662"/>
          <a:ext cx="838200" cy="35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25338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97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39870</xdr:rowOff>
    </xdr:from>
    <xdr:to>
      <xdr:col>19</xdr:col>
      <xdr:colOff>177800</xdr:colOff>
      <xdr:row>58</xdr:row>
      <xdr:rowOff>98908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83970"/>
          <a:ext cx="889000" cy="59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146362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100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98908</xdr:rowOff>
    </xdr:from>
    <xdr:to>
      <xdr:col>15</xdr:col>
      <xdr:colOff>50800</xdr:colOff>
      <xdr:row>58</xdr:row>
      <xdr:rowOff>106636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43008"/>
          <a:ext cx="889000" cy="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166383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1011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33997</xdr:rowOff>
    </xdr:from>
    <xdr:to>
      <xdr:col>10</xdr:col>
      <xdr:colOff>114300</xdr:colOff>
      <xdr:row>58</xdr:row>
      <xdr:rowOff>106636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78097"/>
          <a:ext cx="889000" cy="7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167529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1011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1265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11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146112</xdr:rowOff>
    </xdr:from>
    <xdr:to>
      <xdr:col>24</xdr:col>
      <xdr:colOff>114300</xdr:colOff>
      <xdr:row>56</xdr:row>
      <xdr:rowOff>76262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57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168989</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427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160520</xdr:rowOff>
    </xdr:from>
    <xdr:to>
      <xdr:col>20</xdr:col>
      <xdr:colOff>38100</xdr:colOff>
      <xdr:row>58</xdr:row>
      <xdr:rowOff>90670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3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107197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708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48108</xdr:rowOff>
    </xdr:from>
    <xdr:to>
      <xdr:col>15</xdr:col>
      <xdr:colOff>101600</xdr:colOff>
      <xdr:row>58</xdr:row>
      <xdr:rowOff>149708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9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166235</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767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55836</xdr:rowOff>
    </xdr:from>
    <xdr:to>
      <xdr:col>10</xdr:col>
      <xdr:colOff>165100</xdr:colOff>
      <xdr:row>58</xdr:row>
      <xdr:rowOff>157436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9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2513</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775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154647</xdr:rowOff>
    </xdr:from>
    <xdr:to>
      <xdr:col>6</xdr:col>
      <xdr:colOff>38100</xdr:colOff>
      <xdr:row>58</xdr:row>
      <xdr:rowOff>84797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2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101324</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70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140244</xdr:rowOff>
    </xdr:from>
    <xdr:to>
      <xdr:col>24</xdr:col>
      <xdr:colOff>63500</xdr:colOff>
      <xdr:row>77</xdr:row>
      <xdr:rowOff>20312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70444"/>
          <a:ext cx="838200" cy="5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49003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077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162026</xdr:rowOff>
    </xdr:from>
    <xdr:to>
      <xdr:col>19</xdr:col>
      <xdr:colOff>177800</xdr:colOff>
      <xdr:row>77</xdr:row>
      <xdr:rowOff>20312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192226"/>
          <a:ext cx="889000" cy="2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158925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162026</xdr:rowOff>
    </xdr:from>
    <xdr:to>
      <xdr:col>15</xdr:col>
      <xdr:colOff>50800</xdr:colOff>
      <xdr:row>77</xdr:row>
      <xdr:rowOff>23078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92226"/>
          <a:ext cx="889000" cy="3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10623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23078</xdr:rowOff>
    </xdr:from>
    <xdr:to>
      <xdr:col>10</xdr:col>
      <xdr:colOff>114300</xdr:colOff>
      <xdr:row>77</xdr:row>
      <xdr:rowOff>47574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24728"/>
          <a:ext cx="889000" cy="2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20416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26767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8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89444</xdr:rowOff>
    </xdr:from>
    <xdr:to>
      <xdr:col>24</xdr:col>
      <xdr:colOff>114300</xdr:colOff>
      <xdr:row>77</xdr:row>
      <xdr:rowOff>19594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1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67871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98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140962</xdr:rowOff>
    </xdr:from>
    <xdr:to>
      <xdr:col>20</xdr:col>
      <xdr:colOff>38100</xdr:colOff>
      <xdr:row>77</xdr:row>
      <xdr:rowOff>71112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7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62239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63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111226</xdr:rowOff>
    </xdr:from>
    <xdr:to>
      <xdr:col>15</xdr:col>
      <xdr:colOff>101600</xdr:colOff>
      <xdr:row>77</xdr:row>
      <xdr:rowOff>41376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4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32503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34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143728</xdr:rowOff>
    </xdr:from>
    <xdr:to>
      <xdr:col>10</xdr:col>
      <xdr:colOff>165100</xdr:colOff>
      <xdr:row>77</xdr:row>
      <xdr:rowOff>73878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7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65005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66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168224</xdr:rowOff>
    </xdr:from>
    <xdr:to>
      <xdr:col>6</xdr:col>
      <xdr:colOff>38100</xdr:colOff>
      <xdr:row>77</xdr:row>
      <xdr:rowOff>98374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89501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9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25836</xdr:rowOff>
    </xdr:from>
    <xdr:to>
      <xdr:col>24</xdr:col>
      <xdr:colOff>63500</xdr:colOff>
      <xdr:row>97</xdr:row>
      <xdr:rowOff>57153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56486"/>
          <a:ext cx="838200" cy="3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136194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52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106324</xdr:rowOff>
    </xdr:from>
    <xdr:to>
      <xdr:col>19</xdr:col>
      <xdr:colOff>177800</xdr:colOff>
      <xdr:row>97</xdr:row>
      <xdr:rowOff>57153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565524"/>
          <a:ext cx="889000" cy="12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74874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9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106324</xdr:rowOff>
    </xdr:from>
    <xdr:to>
      <xdr:col>15</xdr:col>
      <xdr:colOff>50800</xdr:colOff>
      <xdr:row>97</xdr:row>
      <xdr:rowOff>61378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565524"/>
          <a:ext cx="889000" cy="12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100902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1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43765</xdr:rowOff>
    </xdr:from>
    <xdr:to>
      <xdr:col>10</xdr:col>
      <xdr:colOff>114300</xdr:colOff>
      <xdr:row>97</xdr:row>
      <xdr:rowOff>61378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674415"/>
          <a:ext cx="889000" cy="1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99520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97451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146486</xdr:rowOff>
    </xdr:from>
    <xdr:to>
      <xdr:col>24</xdr:col>
      <xdr:colOff>114300</xdr:colOff>
      <xdr:row>97</xdr:row>
      <xdr:rowOff>76636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0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124913</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8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6353</xdr:rowOff>
    </xdr:from>
    <xdr:to>
      <xdr:col>20</xdr:col>
      <xdr:colOff>38100</xdr:colOff>
      <xdr:row>97</xdr:row>
      <xdr:rowOff>107953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3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99080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2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55524</xdr:rowOff>
    </xdr:from>
    <xdr:to>
      <xdr:col>15</xdr:col>
      <xdr:colOff>101600</xdr:colOff>
      <xdr:row>96</xdr:row>
      <xdr:rowOff>157124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51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148251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60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10578</xdr:rowOff>
    </xdr:from>
    <xdr:to>
      <xdr:col>10</xdr:col>
      <xdr:colOff>165100</xdr:colOff>
      <xdr:row>97</xdr:row>
      <xdr:rowOff>112178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4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103305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3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164415</xdr:rowOff>
    </xdr:from>
    <xdr:to>
      <xdr:col>6</xdr:col>
      <xdr:colOff>38100</xdr:colOff>
      <xdr:row>97</xdr:row>
      <xdr:rowOff>94565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85692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1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64262</xdr:rowOff>
    </xdr:from>
    <xdr:to>
      <xdr:col>55</xdr:col>
      <xdr:colOff>0</xdr:colOff>
      <xdr:row>38</xdr:row>
      <xdr:rowOff>69161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579362"/>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9560</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53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59363</xdr:rowOff>
    </xdr:from>
    <xdr:to>
      <xdr:col>50</xdr:col>
      <xdr:colOff>114300</xdr:colOff>
      <xdr:row>38</xdr:row>
      <xdr:rowOff>69161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574463"/>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101218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43035</xdr:rowOff>
    </xdr:from>
    <xdr:to>
      <xdr:col>45</xdr:col>
      <xdr:colOff>177800</xdr:colOff>
      <xdr:row>38</xdr:row>
      <xdr:rowOff>59363</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55813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103177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43035</xdr:rowOff>
    </xdr:from>
    <xdr:to>
      <xdr:col>41</xdr:col>
      <xdr:colOff>50800</xdr:colOff>
      <xdr:row>38</xdr:row>
      <xdr:rowOff>46627</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558135"/>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89135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88808</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13462</xdr:rowOff>
    </xdr:from>
    <xdr:to>
      <xdr:col>55</xdr:col>
      <xdr:colOff>50800</xdr:colOff>
      <xdr:row>38</xdr:row>
      <xdr:rowOff>115062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52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163339</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06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18361</xdr:rowOff>
    </xdr:from>
    <xdr:to>
      <xdr:col>50</xdr:col>
      <xdr:colOff>165100</xdr:colOff>
      <xdr:row>38</xdr:row>
      <xdr:rowOff>119961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53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111088</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626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8563</xdr:rowOff>
    </xdr:from>
    <xdr:to>
      <xdr:col>46</xdr:col>
      <xdr:colOff>38100</xdr:colOff>
      <xdr:row>38</xdr:row>
      <xdr:rowOff>110163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52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101290</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616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163685</xdr:rowOff>
    </xdr:from>
    <xdr:to>
      <xdr:col>41</xdr:col>
      <xdr:colOff>101600</xdr:colOff>
      <xdr:row>38</xdr:row>
      <xdr:rowOff>93835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50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84962</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600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167277</xdr:rowOff>
    </xdr:from>
    <xdr:to>
      <xdr:col>36</xdr:col>
      <xdr:colOff>165100</xdr:colOff>
      <xdr:row>38</xdr:row>
      <xdr:rowOff>97427</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51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88554</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603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106823</xdr:rowOff>
    </xdr:from>
    <xdr:to>
      <xdr:col>55</xdr:col>
      <xdr:colOff>0</xdr:colOff>
      <xdr:row>57</xdr:row>
      <xdr:rowOff>121860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879473"/>
          <a:ext cx="838200" cy="1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63715</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3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121860</xdr:rowOff>
    </xdr:from>
    <xdr:to>
      <xdr:col>50</xdr:col>
      <xdr:colOff>114300</xdr:colOff>
      <xdr:row>57</xdr:row>
      <xdr:rowOff>151661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894510"/>
          <a:ext cx="889000" cy="2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19865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96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150266</xdr:rowOff>
    </xdr:from>
    <xdr:to>
      <xdr:col>45</xdr:col>
      <xdr:colOff>177800</xdr:colOff>
      <xdr:row>57</xdr:row>
      <xdr:rowOff>151661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922916"/>
          <a:ext cx="889000" cy="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41905</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4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150266</xdr:rowOff>
    </xdr:from>
    <xdr:to>
      <xdr:col>41</xdr:col>
      <xdr:colOff>50800</xdr:colOff>
      <xdr:row>57</xdr:row>
      <xdr:rowOff>170762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922916"/>
          <a:ext cx="889000" cy="2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45530</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4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56256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56023</xdr:rowOff>
    </xdr:from>
    <xdr:to>
      <xdr:col>55</xdr:col>
      <xdr:colOff>50800</xdr:colOff>
      <xdr:row>57</xdr:row>
      <xdr:rowOff>157623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2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78900</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68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71060</xdr:rowOff>
    </xdr:from>
    <xdr:to>
      <xdr:col>50</xdr:col>
      <xdr:colOff>165100</xdr:colOff>
      <xdr:row>58</xdr:row>
      <xdr:rowOff>1210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4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17737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61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100861</xdr:rowOff>
    </xdr:from>
    <xdr:to>
      <xdr:col>46</xdr:col>
      <xdr:colOff>38100</xdr:colOff>
      <xdr:row>58</xdr:row>
      <xdr:rowOff>31011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7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22138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96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99466</xdr:rowOff>
    </xdr:from>
    <xdr:to>
      <xdr:col>41</xdr:col>
      <xdr:colOff>101600</xdr:colOff>
      <xdr:row>58</xdr:row>
      <xdr:rowOff>29616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7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20743</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96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119962</xdr:rowOff>
    </xdr:from>
    <xdr:to>
      <xdr:col>36</xdr:col>
      <xdr:colOff>165100</xdr:colOff>
      <xdr:row>58</xdr:row>
      <xdr:rowOff>50112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89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41239</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98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46895</xdr:rowOff>
    </xdr:from>
    <xdr:to>
      <xdr:col>55</xdr:col>
      <xdr:colOff>0</xdr:colOff>
      <xdr:row>77</xdr:row>
      <xdr:rowOff>143391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248545"/>
          <a:ext cx="838200" cy="9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154959</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01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143135</xdr:rowOff>
    </xdr:from>
    <xdr:to>
      <xdr:col>50</xdr:col>
      <xdr:colOff>114300</xdr:colOff>
      <xdr:row>77</xdr:row>
      <xdr:rowOff>143391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344785"/>
          <a:ext cx="889000" cy="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140425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99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143135</xdr:rowOff>
    </xdr:from>
    <xdr:to>
      <xdr:col>45</xdr:col>
      <xdr:colOff>177800</xdr:colOff>
      <xdr:row>77</xdr:row>
      <xdr:rowOff>160217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344785"/>
          <a:ext cx="889000" cy="17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154832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0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160217</xdr:rowOff>
    </xdr:from>
    <xdr:to>
      <xdr:col>41</xdr:col>
      <xdr:colOff>50800</xdr:colOff>
      <xdr:row>77</xdr:row>
      <xdr:rowOff>164697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361867"/>
          <a:ext cx="889000" cy="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156478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01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165199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0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167545</xdr:rowOff>
    </xdr:from>
    <xdr:to>
      <xdr:col>55</xdr:col>
      <xdr:colOff>50800</xdr:colOff>
      <xdr:row>77</xdr:row>
      <xdr:rowOff>97695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19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110510</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14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92591</xdr:rowOff>
    </xdr:from>
    <xdr:to>
      <xdr:col>50</xdr:col>
      <xdr:colOff>165100</xdr:colOff>
      <xdr:row>78</xdr:row>
      <xdr:rowOff>22741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29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13868</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38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92335</xdr:rowOff>
    </xdr:from>
    <xdr:to>
      <xdr:col>46</xdr:col>
      <xdr:colOff>38100</xdr:colOff>
      <xdr:row>78</xdr:row>
      <xdr:rowOff>22485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29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13612</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38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109417</xdr:rowOff>
    </xdr:from>
    <xdr:to>
      <xdr:col>41</xdr:col>
      <xdr:colOff>101600</xdr:colOff>
      <xdr:row>78</xdr:row>
      <xdr:rowOff>39567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31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30694</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403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113897</xdr:rowOff>
    </xdr:from>
    <xdr:to>
      <xdr:col>36</xdr:col>
      <xdr:colOff>165100</xdr:colOff>
      <xdr:row>78</xdr:row>
      <xdr:rowOff>44047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1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35174</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40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148397</xdr:rowOff>
    </xdr:from>
    <xdr:to>
      <xdr:col>55</xdr:col>
      <xdr:colOff>0</xdr:colOff>
      <xdr:row>97</xdr:row>
      <xdr:rowOff>7668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607597"/>
          <a:ext cx="838200" cy="3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107422</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223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7668</xdr:rowOff>
    </xdr:from>
    <xdr:to>
      <xdr:col>50</xdr:col>
      <xdr:colOff>114300</xdr:colOff>
      <xdr:row>97</xdr:row>
      <xdr:rowOff>54955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638318"/>
          <a:ext cx="889000" cy="4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88515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20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13001</xdr:rowOff>
    </xdr:from>
    <xdr:to>
      <xdr:col>45</xdr:col>
      <xdr:colOff>177800</xdr:colOff>
      <xdr:row>97</xdr:row>
      <xdr:rowOff>54955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643651"/>
          <a:ext cx="889000" cy="4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77553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19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32835</xdr:rowOff>
    </xdr:from>
    <xdr:to>
      <xdr:col>41</xdr:col>
      <xdr:colOff>50800</xdr:colOff>
      <xdr:row>97</xdr:row>
      <xdr:rowOff>13001</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492035"/>
          <a:ext cx="889000" cy="15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72578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1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97528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21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97597</xdr:rowOff>
    </xdr:from>
    <xdr:to>
      <xdr:col>55</xdr:col>
      <xdr:colOff>50800</xdr:colOff>
      <xdr:row>97</xdr:row>
      <xdr:rowOff>27747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55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76024</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53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128318</xdr:rowOff>
    </xdr:from>
    <xdr:to>
      <xdr:col>50</xdr:col>
      <xdr:colOff>165100</xdr:colOff>
      <xdr:row>97</xdr:row>
      <xdr:rowOff>58468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58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49595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68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4155</xdr:rowOff>
    </xdr:from>
    <xdr:to>
      <xdr:col>46</xdr:col>
      <xdr:colOff>38100</xdr:colOff>
      <xdr:row>97</xdr:row>
      <xdr:rowOff>105755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63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96882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72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133651</xdr:rowOff>
    </xdr:from>
    <xdr:to>
      <xdr:col>41</xdr:col>
      <xdr:colOff>101600</xdr:colOff>
      <xdr:row>97</xdr:row>
      <xdr:rowOff>63801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59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54928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68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153485</xdr:rowOff>
    </xdr:from>
    <xdr:to>
      <xdr:col>36</xdr:col>
      <xdr:colOff>165100</xdr:colOff>
      <xdr:row>96</xdr:row>
      <xdr:rowOff>83635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44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74762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53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12174</xdr:rowOff>
    </xdr:from>
    <xdr:to>
      <xdr:col>85</xdr:col>
      <xdr:colOff>127000</xdr:colOff>
      <xdr:row>37</xdr:row>
      <xdr:rowOff>132466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355824"/>
          <a:ext cx="838200" cy="12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137266</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138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132466</xdr:rowOff>
    </xdr:from>
    <xdr:to>
      <xdr:col>81</xdr:col>
      <xdr:colOff>50800</xdr:colOff>
      <xdr:row>37</xdr:row>
      <xdr:rowOff>143162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476116"/>
          <a:ext cx="889000" cy="1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102295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10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143162</xdr:rowOff>
    </xdr:from>
    <xdr:to>
      <xdr:col>76</xdr:col>
      <xdr:colOff>114300</xdr:colOff>
      <xdr:row>38</xdr:row>
      <xdr:rowOff>1364</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486812"/>
          <a:ext cx="889000" cy="2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105627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0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1364</xdr:rowOff>
    </xdr:from>
    <xdr:to>
      <xdr:col>71</xdr:col>
      <xdr:colOff>177800</xdr:colOff>
      <xdr:row>38</xdr:row>
      <xdr:rowOff>4304</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516464"/>
          <a:ext cx="8890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119179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11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116436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132824</xdr:rowOff>
    </xdr:from>
    <xdr:to>
      <xdr:col>85</xdr:col>
      <xdr:colOff>177800</xdr:colOff>
      <xdr:row>37</xdr:row>
      <xdr:rowOff>62974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30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111251</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28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81666</xdr:rowOff>
    </xdr:from>
    <xdr:to>
      <xdr:col>81</xdr:col>
      <xdr:colOff>101600</xdr:colOff>
      <xdr:row>38</xdr:row>
      <xdr:rowOff>11816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42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2943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51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92362</xdr:rowOff>
    </xdr:from>
    <xdr:to>
      <xdr:col>76</xdr:col>
      <xdr:colOff>165100</xdr:colOff>
      <xdr:row>38</xdr:row>
      <xdr:rowOff>22512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43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13639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52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122014</xdr:rowOff>
    </xdr:from>
    <xdr:to>
      <xdr:col>72</xdr:col>
      <xdr:colOff>38100</xdr:colOff>
      <xdr:row>38</xdr:row>
      <xdr:rowOff>52164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46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43291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55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124954</xdr:rowOff>
    </xdr:from>
    <xdr:to>
      <xdr:col>67</xdr:col>
      <xdr:colOff>101600</xdr:colOff>
      <xdr:row>38</xdr:row>
      <xdr:rowOff>55104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46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46231</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56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38864</xdr:rowOff>
    </xdr:from>
    <xdr:to>
      <xdr:col>85</xdr:col>
      <xdr:colOff>127000</xdr:colOff>
      <xdr:row>57</xdr:row>
      <xdr:rowOff>58676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811514"/>
          <a:ext cx="8382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162702</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42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58676</xdr:rowOff>
    </xdr:from>
    <xdr:to>
      <xdr:col>81</xdr:col>
      <xdr:colOff>50800</xdr:colOff>
      <xdr:row>57</xdr:row>
      <xdr:rowOff>92418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831326"/>
          <a:ext cx="889000" cy="3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118322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37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92418</xdr:rowOff>
    </xdr:from>
    <xdr:to>
      <xdr:col>76</xdr:col>
      <xdr:colOff>114300</xdr:colOff>
      <xdr:row>57</xdr:row>
      <xdr:rowOff>96091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865068"/>
          <a:ext cx="889000" cy="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170077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96091</xdr:rowOff>
    </xdr:from>
    <xdr:to>
      <xdr:col>71</xdr:col>
      <xdr:colOff>177800</xdr:colOff>
      <xdr:row>57</xdr:row>
      <xdr:rowOff>119019</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868741"/>
          <a:ext cx="889000" cy="2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165529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169140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159514</xdr:rowOff>
    </xdr:from>
    <xdr:to>
      <xdr:col>85</xdr:col>
      <xdr:colOff>177800</xdr:colOff>
      <xdr:row>57</xdr:row>
      <xdr:rowOff>89664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76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137941</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73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7876</xdr:rowOff>
    </xdr:from>
    <xdr:to>
      <xdr:col>81</xdr:col>
      <xdr:colOff>101600</xdr:colOff>
      <xdr:row>57</xdr:row>
      <xdr:rowOff>109476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78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100603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87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41618</xdr:rowOff>
    </xdr:from>
    <xdr:to>
      <xdr:col>76</xdr:col>
      <xdr:colOff>165100</xdr:colOff>
      <xdr:row>57</xdr:row>
      <xdr:rowOff>143218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81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134345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90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45291</xdr:rowOff>
    </xdr:from>
    <xdr:to>
      <xdr:col>72</xdr:col>
      <xdr:colOff>38100</xdr:colOff>
      <xdr:row>57</xdr:row>
      <xdr:rowOff>146891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81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138018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91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68219</xdr:rowOff>
    </xdr:from>
    <xdr:to>
      <xdr:col>67</xdr:col>
      <xdr:colOff>101600</xdr:colOff>
      <xdr:row>57</xdr:row>
      <xdr:rowOff>169819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84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160946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93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118757</xdr:rowOff>
    </xdr:from>
    <xdr:to>
      <xdr:col>85</xdr:col>
      <xdr:colOff>127000</xdr:colOff>
      <xdr:row>79</xdr:row>
      <xdr:rowOff>25400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491857"/>
          <a:ext cx="838200" cy="7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71010</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7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118757</xdr:rowOff>
    </xdr:from>
    <xdr:to>
      <xdr:col>81</xdr:col>
      <xdr:colOff>50800</xdr:colOff>
      <xdr:row>78</xdr:row>
      <xdr:rowOff>119342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491857"/>
          <a:ext cx="889000" cy="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154742</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1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119342</xdr:rowOff>
    </xdr:from>
    <xdr:to>
      <xdr:col>76</xdr:col>
      <xdr:colOff>114300</xdr:colOff>
      <xdr:row>79</xdr:row>
      <xdr:rowOff>11988</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492442"/>
          <a:ext cx="889000" cy="6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167530</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19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86233</xdr:rowOff>
    </xdr:from>
    <xdr:to>
      <xdr:col>71</xdr:col>
      <xdr:colOff>177800</xdr:colOff>
      <xdr:row>79</xdr:row>
      <xdr:rowOff>11988</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459333"/>
          <a:ext cx="889000" cy="9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44023</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33062</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146050</xdr:rowOff>
    </xdr:from>
    <xdr:to>
      <xdr:col>85</xdr:col>
      <xdr:colOff>177800</xdr:colOff>
      <xdr:row>79</xdr:row>
      <xdr:rowOff>76200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1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60977</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43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67957</xdr:rowOff>
    </xdr:from>
    <xdr:to>
      <xdr:col>81</xdr:col>
      <xdr:colOff>101600</xdr:colOff>
      <xdr:row>78</xdr:row>
      <xdr:rowOff>169557</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4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160684</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46428" y="13533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68542</xdr:rowOff>
    </xdr:from>
    <xdr:to>
      <xdr:col>76</xdr:col>
      <xdr:colOff>165100</xdr:colOff>
      <xdr:row>78</xdr:row>
      <xdr:rowOff>170142</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4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161269</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57428" y="1353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132638</xdr:rowOff>
    </xdr:from>
    <xdr:to>
      <xdr:col>72</xdr:col>
      <xdr:colOff>38100</xdr:colOff>
      <xdr:row>79</xdr:row>
      <xdr:rowOff>62788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0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53915</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598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35433</xdr:rowOff>
    </xdr:from>
    <xdr:to>
      <xdr:col>67</xdr:col>
      <xdr:colOff>101600</xdr:colOff>
      <xdr:row>78</xdr:row>
      <xdr:rowOff>137033</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0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153560</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47111" y="1318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162283</xdr:rowOff>
    </xdr:from>
    <xdr:to>
      <xdr:col>85</xdr:col>
      <xdr:colOff>127000</xdr:colOff>
      <xdr:row>98</xdr:row>
      <xdr:rowOff>4914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792933"/>
          <a:ext cx="838200" cy="1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139113</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76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149307</xdr:rowOff>
    </xdr:from>
    <xdr:to>
      <xdr:col>81</xdr:col>
      <xdr:colOff>50800</xdr:colOff>
      <xdr:row>97</xdr:row>
      <xdr:rowOff>162283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779957"/>
          <a:ext cx="889000" cy="1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86337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149307</xdr:rowOff>
    </xdr:from>
    <xdr:to>
      <xdr:col>76</xdr:col>
      <xdr:colOff>114300</xdr:colOff>
      <xdr:row>97</xdr:row>
      <xdr:rowOff>156933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779957"/>
          <a:ext cx="889000" cy="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84179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152140</xdr:rowOff>
    </xdr:from>
    <xdr:to>
      <xdr:col>71</xdr:col>
      <xdr:colOff>177800</xdr:colOff>
      <xdr:row>97</xdr:row>
      <xdr:rowOff>156933</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782790"/>
          <a:ext cx="889000" cy="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83417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80723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125564</xdr:rowOff>
    </xdr:from>
    <xdr:to>
      <xdr:col>85</xdr:col>
      <xdr:colOff>177800</xdr:colOff>
      <xdr:row>98</xdr:row>
      <xdr:rowOff>55714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75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148441</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607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111483</xdr:rowOff>
    </xdr:from>
    <xdr:to>
      <xdr:col>81</xdr:col>
      <xdr:colOff>101600</xdr:colOff>
      <xdr:row>98</xdr:row>
      <xdr:rowOff>41633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7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58160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51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98507</xdr:rowOff>
    </xdr:from>
    <xdr:to>
      <xdr:col>76</xdr:col>
      <xdr:colOff>165100</xdr:colOff>
      <xdr:row>98</xdr:row>
      <xdr:rowOff>28657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72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45184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50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106133</xdr:rowOff>
    </xdr:from>
    <xdr:to>
      <xdr:col>72</xdr:col>
      <xdr:colOff>38100</xdr:colOff>
      <xdr:row>98</xdr:row>
      <xdr:rowOff>36283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73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52810</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51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101340</xdr:rowOff>
    </xdr:from>
    <xdr:to>
      <xdr:col>67</xdr:col>
      <xdr:colOff>101600</xdr:colOff>
      <xdr:row>98</xdr:row>
      <xdr:rowOff>31490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48017</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50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３５９，９６２円となっており、前年度と比べ約２１８，８００円の増となっている。主な要因としては、好調なふるさと納税によるふるさと洲本もっともっと応援基金積立金などの増加によるものである。</a:t>
          </a:r>
        </a:p>
        <a:p>
          <a:r>
            <a:rPr kumimoji="1" lang="ja-JP" altLang="en-US" sz="1300">
              <a:latin typeface="ＭＳ Ｐゴシック" panose="020B0600070205080204" pitchFamily="50" charset="-128"/>
              <a:ea typeface="ＭＳ Ｐゴシック" panose="020B0600070205080204" pitchFamily="50" charset="-128"/>
            </a:rPr>
            <a:t>民生費は、住民一人当たり１７４，８８１円となっており、前年度と比べ約１１，３００円の増となっている。主な要因としては、介護保険特別会計への繰出金などの増加によるものである。</a:t>
          </a:r>
        </a:p>
        <a:p>
          <a:r>
            <a:rPr kumimoji="1" lang="ja-JP" altLang="en-US" sz="1300">
              <a:latin typeface="ＭＳ Ｐゴシック" panose="020B0600070205080204" pitchFamily="50" charset="-128"/>
              <a:ea typeface="ＭＳ Ｐゴシック" panose="020B0600070205080204" pitchFamily="50" charset="-128"/>
            </a:rPr>
            <a:t>衛生費は、住民一人当たり３８，２１０円となっており、前年度と比べ約２，８００円の増となっている。主な要因としては、資源ごみ拠点回収事業費などの増加によるものである。</a:t>
          </a:r>
        </a:p>
        <a:p>
          <a:r>
            <a:rPr kumimoji="1" lang="ja-JP" altLang="en-US" sz="1300">
              <a:latin typeface="ＭＳ Ｐゴシック" panose="020B0600070205080204" pitchFamily="50" charset="-128"/>
              <a:ea typeface="ＭＳ Ｐゴシック" panose="020B0600070205080204" pitchFamily="50" charset="-128"/>
            </a:rPr>
            <a:t>農林水産業費は、住民一人当たり４４，６９１円となっており、前年度と比べ約３，３００円の増となっている。主な要因としては、元気な水産業創造事業費などの増加によるものである。</a:t>
          </a:r>
        </a:p>
        <a:p>
          <a:r>
            <a:rPr kumimoji="1" lang="ja-JP" altLang="en-US" sz="1300">
              <a:latin typeface="ＭＳ Ｐゴシック" panose="020B0600070205080204" pitchFamily="50" charset="-128"/>
              <a:ea typeface="ＭＳ Ｐゴシック" panose="020B0600070205080204" pitchFamily="50" charset="-128"/>
            </a:rPr>
            <a:t>土木費は、住民一人当たり４２，７０１円となっており、前年度と比べ約２，８００円の増となっている。主な要因としては、道路新設改良費などの増加によるものである。</a:t>
          </a:r>
        </a:p>
        <a:p>
          <a:r>
            <a:rPr kumimoji="1" lang="ja-JP" altLang="en-US" sz="1300">
              <a:latin typeface="ＭＳ Ｐゴシック" panose="020B0600070205080204" pitchFamily="50" charset="-128"/>
              <a:ea typeface="ＭＳ Ｐゴシック" panose="020B0600070205080204" pitchFamily="50" charset="-128"/>
            </a:rPr>
            <a:t>教育費は、住民一人当たり４５，７３３円となっており、前年度と比べ約２，６００円の増となっている。主な要因としては、</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スクール構想実現事業費などの増加によるものである。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兵庫県洲本市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実質収支は、平成１７年度以降１６年連続で黒字となっているが、実質単年度収支は、特別会計の赤字補填に要する繰出金などに充当するため、財政調整基金を１億３５百万円取り崩した影響や新型コロナウイルス感染症の影響による使用料・手数料の減収などもあり、平成２７年度以降６年連続で赤字となった。</a:t>
          </a:r>
        </a:p>
        <a:p>
          <a:r>
            <a:rPr kumimoji="1" lang="ja-JP" altLang="en-US" sz="1200">
              <a:latin typeface="ＭＳ ゴシック" pitchFamily="49" charset="-128"/>
              <a:ea typeface="ＭＳ ゴシック" pitchFamily="49" charset="-128"/>
            </a:rPr>
            <a:t>　今後は第２次洲本市行政改革実施方策に基づき、事務事業を見直し、行財政の健全化に努める。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兵庫県洲本市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全会計において、平成３０年度以降黒字となっている。</a:t>
          </a:r>
        </a:p>
        <a:p>
          <a:r>
            <a:rPr kumimoji="1" lang="ja-JP" altLang="en-US" sz="1400">
              <a:latin typeface="ＭＳ ゴシック" pitchFamily="49" charset="-128"/>
              <a:ea typeface="ＭＳ ゴシック" pitchFamily="49" charset="-128"/>
            </a:rPr>
            <a:t>　今後においては、公共施設の再編整備などにより投資的経費が増になるなど、厳しい財政状況が続くと想定されることから、適正な財政運営の維持に努める。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36387919</v>
      </c>
      <c r="BO4" s="464"/>
      <c r="BP4" s="464"/>
      <c r="BQ4" s="464"/>
      <c r="BR4" s="464"/>
      <c r="BS4" s="464"/>
      <c r="BT4" s="464"/>
      <c r="BU4" s="465"/>
      <c r="BV4" s="463">
        <v>25944968</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0.8</v>
      </c>
      <c r="CU4" s="648"/>
      <c r="CV4" s="648"/>
      <c r="CW4" s="648"/>
      <c r="CX4" s="648"/>
      <c r="CY4" s="648"/>
      <c r="CZ4" s="648"/>
      <c r="DA4" s="649"/>
      <c r="DB4" s="647">
        <v>2.1</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36203880</v>
      </c>
      <c r="BO5" s="469"/>
      <c r="BP5" s="469"/>
      <c r="BQ5" s="469"/>
      <c r="BR5" s="469"/>
      <c r="BS5" s="469"/>
      <c r="BT5" s="469"/>
      <c r="BU5" s="470"/>
      <c r="BV5" s="468">
        <v>25603391</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92.6</v>
      </c>
      <c r="CU5" s="439"/>
      <c r="CV5" s="439"/>
      <c r="CW5" s="439"/>
      <c r="CX5" s="439"/>
      <c r="CY5" s="439"/>
      <c r="CZ5" s="439"/>
      <c r="DA5" s="440"/>
      <c r="DB5" s="438">
        <v>93.5</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184039</v>
      </c>
      <c r="BO6" s="469"/>
      <c r="BP6" s="469"/>
      <c r="BQ6" s="469"/>
      <c r="BR6" s="469"/>
      <c r="BS6" s="469"/>
      <c r="BT6" s="469"/>
      <c r="BU6" s="470"/>
      <c r="BV6" s="468">
        <v>341577</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96.4</v>
      </c>
      <c r="CU6" s="622"/>
      <c r="CV6" s="622"/>
      <c r="CW6" s="622"/>
      <c r="CX6" s="622"/>
      <c r="CY6" s="622"/>
      <c r="CZ6" s="622"/>
      <c r="DA6" s="623"/>
      <c r="DB6" s="621">
        <v>97.4</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102</v>
      </c>
      <c r="AV7" s="526"/>
      <c r="AW7" s="526"/>
      <c r="AX7" s="526"/>
      <c r="AY7" s="448" t="s">
        <v>106</v>
      </c>
      <c r="AZ7" s="449"/>
      <c r="BA7" s="449"/>
      <c r="BB7" s="449"/>
      <c r="BC7" s="449"/>
      <c r="BD7" s="449"/>
      <c r="BE7" s="449"/>
      <c r="BF7" s="449"/>
      <c r="BG7" s="449"/>
      <c r="BH7" s="449"/>
      <c r="BI7" s="449"/>
      <c r="BJ7" s="449"/>
      <c r="BK7" s="449"/>
      <c r="BL7" s="449"/>
      <c r="BM7" s="450"/>
      <c r="BN7" s="468">
        <v>81453</v>
      </c>
      <c r="BO7" s="469"/>
      <c r="BP7" s="469"/>
      <c r="BQ7" s="469"/>
      <c r="BR7" s="469"/>
      <c r="BS7" s="469"/>
      <c r="BT7" s="469"/>
      <c r="BU7" s="470"/>
      <c r="BV7" s="468">
        <v>69814</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12905817</v>
      </c>
      <c r="CU7" s="469"/>
      <c r="CV7" s="469"/>
      <c r="CW7" s="469"/>
      <c r="CX7" s="469"/>
      <c r="CY7" s="469"/>
      <c r="CZ7" s="469"/>
      <c r="DA7" s="470"/>
      <c r="DB7" s="468">
        <v>12815859</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102586</v>
      </c>
      <c r="BO8" s="469"/>
      <c r="BP8" s="469"/>
      <c r="BQ8" s="469"/>
      <c r="BR8" s="469"/>
      <c r="BS8" s="469"/>
      <c r="BT8" s="469"/>
      <c r="BU8" s="470"/>
      <c r="BV8" s="468">
        <v>271763</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0.49</v>
      </c>
      <c r="CU8" s="582"/>
      <c r="CV8" s="582"/>
      <c r="CW8" s="582"/>
      <c r="CX8" s="582"/>
      <c r="CY8" s="582"/>
      <c r="CZ8" s="582"/>
      <c r="DA8" s="583"/>
      <c r="DB8" s="581">
        <v>0.48</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41236</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116</v>
      </c>
      <c r="AV9" s="526"/>
      <c r="AW9" s="526"/>
      <c r="AX9" s="526"/>
      <c r="AY9" s="448" t="s">
        <v>117</v>
      </c>
      <c r="AZ9" s="449"/>
      <c r="BA9" s="449"/>
      <c r="BB9" s="449"/>
      <c r="BC9" s="449"/>
      <c r="BD9" s="449"/>
      <c r="BE9" s="449"/>
      <c r="BF9" s="449"/>
      <c r="BG9" s="449"/>
      <c r="BH9" s="449"/>
      <c r="BI9" s="449"/>
      <c r="BJ9" s="449"/>
      <c r="BK9" s="449"/>
      <c r="BL9" s="449"/>
      <c r="BM9" s="450"/>
      <c r="BN9" s="468">
        <v>-169177</v>
      </c>
      <c r="BO9" s="469"/>
      <c r="BP9" s="469"/>
      <c r="BQ9" s="469"/>
      <c r="BR9" s="469"/>
      <c r="BS9" s="469"/>
      <c r="BT9" s="469"/>
      <c r="BU9" s="470"/>
      <c r="BV9" s="468">
        <v>42754</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21.2</v>
      </c>
      <c r="CU9" s="439"/>
      <c r="CV9" s="439"/>
      <c r="CW9" s="439"/>
      <c r="CX9" s="439"/>
      <c r="CY9" s="439"/>
      <c r="CZ9" s="439"/>
      <c r="DA9" s="440"/>
      <c r="DB9" s="438">
        <v>23</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119</v>
      </c>
      <c r="M10" s="442"/>
      <c r="N10" s="442"/>
      <c r="O10" s="442"/>
      <c r="P10" s="442"/>
      <c r="Q10" s="443"/>
      <c r="R10" s="444">
        <v>44258</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150550</v>
      </c>
      <c r="BO10" s="469"/>
      <c r="BP10" s="469"/>
      <c r="BQ10" s="469"/>
      <c r="BR10" s="469"/>
      <c r="BS10" s="469"/>
      <c r="BT10" s="469"/>
      <c r="BU10" s="470"/>
      <c r="BV10" s="468">
        <v>150854</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127</v>
      </c>
      <c r="AV11" s="526"/>
      <c r="AW11" s="526"/>
      <c r="AX11" s="526"/>
      <c r="AY11" s="448" t="s">
        <v>128</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33896</v>
      </c>
      <c r="BW11" s="469"/>
      <c r="BX11" s="469"/>
      <c r="BY11" s="469"/>
      <c r="BZ11" s="469"/>
      <c r="CA11" s="469"/>
      <c r="CB11" s="469"/>
      <c r="CC11" s="470"/>
      <c r="CD11" s="477" t="s">
        <v>129</v>
      </c>
      <c r="CE11" s="478"/>
      <c r="CF11" s="478"/>
      <c r="CG11" s="478"/>
      <c r="CH11" s="478"/>
      <c r="CI11" s="478"/>
      <c r="CJ11" s="478"/>
      <c r="CK11" s="478"/>
      <c r="CL11" s="478"/>
      <c r="CM11" s="478"/>
      <c r="CN11" s="478"/>
      <c r="CO11" s="478"/>
      <c r="CP11" s="478"/>
      <c r="CQ11" s="478"/>
      <c r="CR11" s="478"/>
      <c r="CS11" s="479"/>
      <c r="CT11" s="581" t="s">
        <v>130</v>
      </c>
      <c r="CU11" s="582"/>
      <c r="CV11" s="582"/>
      <c r="CW11" s="582"/>
      <c r="CX11" s="582"/>
      <c r="CY11" s="582"/>
      <c r="CZ11" s="582"/>
      <c r="DA11" s="583"/>
      <c r="DB11" s="581" t="s">
        <v>131</v>
      </c>
      <c r="DC11" s="582"/>
      <c r="DD11" s="582"/>
      <c r="DE11" s="582"/>
      <c r="DF11" s="582"/>
      <c r="DG11" s="582"/>
      <c r="DH11" s="582"/>
      <c r="DI11" s="583"/>
      <c r="DJ11" s="186"/>
      <c r="DK11" s="186"/>
      <c r="DL11" s="186"/>
      <c r="DM11" s="186"/>
      <c r="DN11" s="186"/>
      <c r="DO11" s="186"/>
    </row>
    <row r="12" spans="1:119" ht="18.75" customHeight="1" x14ac:dyDescent="0.15">
      <c r="A12" s="187"/>
      <c r="B12" s="584" t="s">
        <v>132</v>
      </c>
      <c r="C12" s="585"/>
      <c r="D12" s="585"/>
      <c r="E12" s="585"/>
      <c r="F12" s="585"/>
      <c r="G12" s="585"/>
      <c r="H12" s="585"/>
      <c r="I12" s="585"/>
      <c r="J12" s="585"/>
      <c r="K12" s="586"/>
      <c r="L12" s="593" t="s">
        <v>133</v>
      </c>
      <c r="M12" s="594"/>
      <c r="N12" s="594"/>
      <c r="O12" s="594"/>
      <c r="P12" s="594"/>
      <c r="Q12" s="595"/>
      <c r="R12" s="596">
        <v>42781</v>
      </c>
      <c r="S12" s="597"/>
      <c r="T12" s="597"/>
      <c r="U12" s="597"/>
      <c r="V12" s="598"/>
      <c r="W12" s="599" t="s">
        <v>1</v>
      </c>
      <c r="X12" s="526"/>
      <c r="Y12" s="526"/>
      <c r="Z12" s="526"/>
      <c r="AA12" s="526"/>
      <c r="AB12" s="600"/>
      <c r="AC12" s="601" t="s">
        <v>134</v>
      </c>
      <c r="AD12" s="602"/>
      <c r="AE12" s="602"/>
      <c r="AF12" s="602"/>
      <c r="AG12" s="603"/>
      <c r="AH12" s="601" t="s">
        <v>135</v>
      </c>
      <c r="AI12" s="602"/>
      <c r="AJ12" s="602"/>
      <c r="AK12" s="602"/>
      <c r="AL12" s="604"/>
      <c r="AM12" s="537" t="s">
        <v>136</v>
      </c>
      <c r="AN12" s="442"/>
      <c r="AO12" s="442"/>
      <c r="AP12" s="442"/>
      <c r="AQ12" s="442"/>
      <c r="AR12" s="442"/>
      <c r="AS12" s="442"/>
      <c r="AT12" s="443"/>
      <c r="AU12" s="525" t="s">
        <v>94</v>
      </c>
      <c r="AV12" s="526"/>
      <c r="AW12" s="526"/>
      <c r="AX12" s="526"/>
      <c r="AY12" s="448" t="s">
        <v>137</v>
      </c>
      <c r="AZ12" s="449"/>
      <c r="BA12" s="449"/>
      <c r="BB12" s="449"/>
      <c r="BC12" s="449"/>
      <c r="BD12" s="449"/>
      <c r="BE12" s="449"/>
      <c r="BF12" s="449"/>
      <c r="BG12" s="449"/>
      <c r="BH12" s="449"/>
      <c r="BI12" s="449"/>
      <c r="BJ12" s="449"/>
      <c r="BK12" s="449"/>
      <c r="BL12" s="449"/>
      <c r="BM12" s="450"/>
      <c r="BN12" s="468">
        <v>135000</v>
      </c>
      <c r="BO12" s="469"/>
      <c r="BP12" s="469"/>
      <c r="BQ12" s="469"/>
      <c r="BR12" s="469"/>
      <c r="BS12" s="469"/>
      <c r="BT12" s="469"/>
      <c r="BU12" s="470"/>
      <c r="BV12" s="468">
        <v>350000</v>
      </c>
      <c r="BW12" s="469"/>
      <c r="BX12" s="469"/>
      <c r="BY12" s="469"/>
      <c r="BZ12" s="469"/>
      <c r="CA12" s="469"/>
      <c r="CB12" s="469"/>
      <c r="CC12" s="470"/>
      <c r="CD12" s="477" t="s">
        <v>138</v>
      </c>
      <c r="CE12" s="478"/>
      <c r="CF12" s="478"/>
      <c r="CG12" s="478"/>
      <c r="CH12" s="478"/>
      <c r="CI12" s="478"/>
      <c r="CJ12" s="478"/>
      <c r="CK12" s="478"/>
      <c r="CL12" s="478"/>
      <c r="CM12" s="478"/>
      <c r="CN12" s="478"/>
      <c r="CO12" s="478"/>
      <c r="CP12" s="478"/>
      <c r="CQ12" s="478"/>
      <c r="CR12" s="478"/>
      <c r="CS12" s="479"/>
      <c r="CT12" s="581" t="s">
        <v>139</v>
      </c>
      <c r="CU12" s="582"/>
      <c r="CV12" s="582"/>
      <c r="CW12" s="582"/>
      <c r="CX12" s="582"/>
      <c r="CY12" s="582"/>
      <c r="CZ12" s="582"/>
      <c r="DA12" s="583"/>
      <c r="DB12" s="581" t="s">
        <v>131</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140</v>
      </c>
      <c r="N13" s="569"/>
      <c r="O13" s="569"/>
      <c r="P13" s="569"/>
      <c r="Q13" s="570"/>
      <c r="R13" s="571">
        <v>42428</v>
      </c>
      <c r="S13" s="572"/>
      <c r="T13" s="572"/>
      <c r="U13" s="572"/>
      <c r="V13" s="573"/>
      <c r="W13" s="559" t="s">
        <v>141</v>
      </c>
      <c r="X13" s="481"/>
      <c r="Y13" s="481"/>
      <c r="Z13" s="481"/>
      <c r="AA13" s="481"/>
      <c r="AB13" s="482"/>
      <c r="AC13" s="444">
        <v>2418</v>
      </c>
      <c r="AD13" s="445"/>
      <c r="AE13" s="445"/>
      <c r="AF13" s="445"/>
      <c r="AG13" s="446"/>
      <c r="AH13" s="444">
        <v>2481</v>
      </c>
      <c r="AI13" s="445"/>
      <c r="AJ13" s="445"/>
      <c r="AK13" s="445"/>
      <c r="AL13" s="447"/>
      <c r="AM13" s="537" t="s">
        <v>142</v>
      </c>
      <c r="AN13" s="442"/>
      <c r="AO13" s="442"/>
      <c r="AP13" s="442"/>
      <c r="AQ13" s="442"/>
      <c r="AR13" s="442"/>
      <c r="AS13" s="442"/>
      <c r="AT13" s="443"/>
      <c r="AU13" s="525" t="s">
        <v>143</v>
      </c>
      <c r="AV13" s="526"/>
      <c r="AW13" s="526"/>
      <c r="AX13" s="526"/>
      <c r="AY13" s="448" t="s">
        <v>144</v>
      </c>
      <c r="AZ13" s="449"/>
      <c r="BA13" s="449"/>
      <c r="BB13" s="449"/>
      <c r="BC13" s="449"/>
      <c r="BD13" s="449"/>
      <c r="BE13" s="449"/>
      <c r="BF13" s="449"/>
      <c r="BG13" s="449"/>
      <c r="BH13" s="449"/>
      <c r="BI13" s="449"/>
      <c r="BJ13" s="449"/>
      <c r="BK13" s="449"/>
      <c r="BL13" s="449"/>
      <c r="BM13" s="450"/>
      <c r="BN13" s="468">
        <v>-153627</v>
      </c>
      <c r="BO13" s="469"/>
      <c r="BP13" s="469"/>
      <c r="BQ13" s="469"/>
      <c r="BR13" s="469"/>
      <c r="BS13" s="469"/>
      <c r="BT13" s="469"/>
      <c r="BU13" s="470"/>
      <c r="BV13" s="468">
        <v>-122496</v>
      </c>
      <c r="BW13" s="469"/>
      <c r="BX13" s="469"/>
      <c r="BY13" s="469"/>
      <c r="BZ13" s="469"/>
      <c r="CA13" s="469"/>
      <c r="CB13" s="469"/>
      <c r="CC13" s="470"/>
      <c r="CD13" s="477" t="s">
        <v>145</v>
      </c>
      <c r="CE13" s="478"/>
      <c r="CF13" s="478"/>
      <c r="CG13" s="478"/>
      <c r="CH13" s="478"/>
      <c r="CI13" s="478"/>
      <c r="CJ13" s="478"/>
      <c r="CK13" s="478"/>
      <c r="CL13" s="478"/>
      <c r="CM13" s="478"/>
      <c r="CN13" s="478"/>
      <c r="CO13" s="478"/>
      <c r="CP13" s="478"/>
      <c r="CQ13" s="478"/>
      <c r="CR13" s="478"/>
      <c r="CS13" s="479"/>
      <c r="CT13" s="438">
        <v>14.3</v>
      </c>
      <c r="CU13" s="439"/>
      <c r="CV13" s="439"/>
      <c r="CW13" s="439"/>
      <c r="CX13" s="439"/>
      <c r="CY13" s="439"/>
      <c r="CZ13" s="439"/>
      <c r="DA13" s="440"/>
      <c r="DB13" s="438">
        <v>14.8</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146</v>
      </c>
      <c r="M14" s="605"/>
      <c r="N14" s="605"/>
      <c r="O14" s="605"/>
      <c r="P14" s="605"/>
      <c r="Q14" s="606"/>
      <c r="R14" s="571">
        <v>43316</v>
      </c>
      <c r="S14" s="572"/>
      <c r="T14" s="572"/>
      <c r="U14" s="572"/>
      <c r="V14" s="573"/>
      <c r="W14" s="574"/>
      <c r="X14" s="484"/>
      <c r="Y14" s="484"/>
      <c r="Z14" s="484"/>
      <c r="AA14" s="484"/>
      <c r="AB14" s="485"/>
      <c r="AC14" s="564">
        <v>11.6</v>
      </c>
      <c r="AD14" s="565"/>
      <c r="AE14" s="565"/>
      <c r="AF14" s="565"/>
      <c r="AG14" s="566"/>
      <c r="AH14" s="564">
        <v>11.6</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147</v>
      </c>
      <c r="CE14" s="475"/>
      <c r="CF14" s="475"/>
      <c r="CG14" s="475"/>
      <c r="CH14" s="475"/>
      <c r="CI14" s="475"/>
      <c r="CJ14" s="475"/>
      <c r="CK14" s="475"/>
      <c r="CL14" s="475"/>
      <c r="CM14" s="475"/>
      <c r="CN14" s="475"/>
      <c r="CO14" s="475"/>
      <c r="CP14" s="475"/>
      <c r="CQ14" s="475"/>
      <c r="CR14" s="475"/>
      <c r="CS14" s="476"/>
      <c r="CT14" s="575">
        <v>62.8</v>
      </c>
      <c r="CU14" s="576"/>
      <c r="CV14" s="576"/>
      <c r="CW14" s="576"/>
      <c r="CX14" s="576"/>
      <c r="CY14" s="576"/>
      <c r="CZ14" s="576"/>
      <c r="DA14" s="577"/>
      <c r="DB14" s="575">
        <v>95.9</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140</v>
      </c>
      <c r="N15" s="569"/>
      <c r="O15" s="569"/>
      <c r="P15" s="569"/>
      <c r="Q15" s="570"/>
      <c r="R15" s="571">
        <v>43012</v>
      </c>
      <c r="S15" s="572"/>
      <c r="T15" s="572"/>
      <c r="U15" s="572"/>
      <c r="V15" s="573"/>
      <c r="W15" s="559" t="s">
        <v>148</v>
      </c>
      <c r="X15" s="481"/>
      <c r="Y15" s="481"/>
      <c r="Z15" s="481"/>
      <c r="AA15" s="481"/>
      <c r="AB15" s="482"/>
      <c r="AC15" s="444">
        <v>4621</v>
      </c>
      <c r="AD15" s="445"/>
      <c r="AE15" s="445"/>
      <c r="AF15" s="445"/>
      <c r="AG15" s="446"/>
      <c r="AH15" s="444">
        <v>5101</v>
      </c>
      <c r="AI15" s="445"/>
      <c r="AJ15" s="445"/>
      <c r="AK15" s="445"/>
      <c r="AL15" s="447"/>
      <c r="AM15" s="537"/>
      <c r="AN15" s="442"/>
      <c r="AO15" s="442"/>
      <c r="AP15" s="442"/>
      <c r="AQ15" s="442"/>
      <c r="AR15" s="442"/>
      <c r="AS15" s="442"/>
      <c r="AT15" s="443"/>
      <c r="AU15" s="525"/>
      <c r="AV15" s="526"/>
      <c r="AW15" s="526"/>
      <c r="AX15" s="526"/>
      <c r="AY15" s="460" t="s">
        <v>149</v>
      </c>
      <c r="AZ15" s="461"/>
      <c r="BA15" s="461"/>
      <c r="BB15" s="461"/>
      <c r="BC15" s="461"/>
      <c r="BD15" s="461"/>
      <c r="BE15" s="461"/>
      <c r="BF15" s="461"/>
      <c r="BG15" s="461"/>
      <c r="BH15" s="461"/>
      <c r="BI15" s="461"/>
      <c r="BJ15" s="461"/>
      <c r="BK15" s="461"/>
      <c r="BL15" s="461"/>
      <c r="BM15" s="462"/>
      <c r="BN15" s="463">
        <v>5341654</v>
      </c>
      <c r="BO15" s="464"/>
      <c r="BP15" s="464"/>
      <c r="BQ15" s="464"/>
      <c r="BR15" s="464"/>
      <c r="BS15" s="464"/>
      <c r="BT15" s="464"/>
      <c r="BU15" s="465"/>
      <c r="BV15" s="463">
        <v>5231665</v>
      </c>
      <c r="BW15" s="464"/>
      <c r="BX15" s="464"/>
      <c r="BY15" s="464"/>
      <c r="BZ15" s="464"/>
      <c r="CA15" s="464"/>
      <c r="CB15" s="464"/>
      <c r="CC15" s="465"/>
      <c r="CD15" s="578" t="s">
        <v>150</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151</v>
      </c>
      <c r="M16" s="562"/>
      <c r="N16" s="562"/>
      <c r="O16" s="562"/>
      <c r="P16" s="562"/>
      <c r="Q16" s="563"/>
      <c r="R16" s="556" t="s">
        <v>152</v>
      </c>
      <c r="S16" s="557"/>
      <c r="T16" s="557"/>
      <c r="U16" s="557"/>
      <c r="V16" s="558"/>
      <c r="W16" s="574"/>
      <c r="X16" s="484"/>
      <c r="Y16" s="484"/>
      <c r="Z16" s="484"/>
      <c r="AA16" s="484"/>
      <c r="AB16" s="485"/>
      <c r="AC16" s="564">
        <v>22.2</v>
      </c>
      <c r="AD16" s="565"/>
      <c r="AE16" s="565"/>
      <c r="AF16" s="565"/>
      <c r="AG16" s="566"/>
      <c r="AH16" s="564">
        <v>23.8</v>
      </c>
      <c r="AI16" s="565"/>
      <c r="AJ16" s="565"/>
      <c r="AK16" s="565"/>
      <c r="AL16" s="567"/>
      <c r="AM16" s="537"/>
      <c r="AN16" s="442"/>
      <c r="AO16" s="442"/>
      <c r="AP16" s="442"/>
      <c r="AQ16" s="442"/>
      <c r="AR16" s="442"/>
      <c r="AS16" s="442"/>
      <c r="AT16" s="443"/>
      <c r="AU16" s="525"/>
      <c r="AV16" s="526"/>
      <c r="AW16" s="526"/>
      <c r="AX16" s="526"/>
      <c r="AY16" s="448" t="s">
        <v>153</v>
      </c>
      <c r="AZ16" s="449"/>
      <c r="BA16" s="449"/>
      <c r="BB16" s="449"/>
      <c r="BC16" s="449"/>
      <c r="BD16" s="449"/>
      <c r="BE16" s="449"/>
      <c r="BF16" s="449"/>
      <c r="BG16" s="449"/>
      <c r="BH16" s="449"/>
      <c r="BI16" s="449"/>
      <c r="BJ16" s="449"/>
      <c r="BK16" s="449"/>
      <c r="BL16" s="449"/>
      <c r="BM16" s="450"/>
      <c r="BN16" s="468">
        <v>10934341</v>
      </c>
      <c r="BO16" s="469"/>
      <c r="BP16" s="469"/>
      <c r="BQ16" s="469"/>
      <c r="BR16" s="469"/>
      <c r="BS16" s="469"/>
      <c r="BT16" s="469"/>
      <c r="BU16" s="470"/>
      <c r="BV16" s="468">
        <v>10734130</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154</v>
      </c>
      <c r="N17" s="554"/>
      <c r="O17" s="554"/>
      <c r="P17" s="554"/>
      <c r="Q17" s="555"/>
      <c r="R17" s="556" t="s">
        <v>155</v>
      </c>
      <c r="S17" s="557"/>
      <c r="T17" s="557"/>
      <c r="U17" s="557"/>
      <c r="V17" s="558"/>
      <c r="W17" s="559" t="s">
        <v>156</v>
      </c>
      <c r="X17" s="481"/>
      <c r="Y17" s="481"/>
      <c r="Z17" s="481"/>
      <c r="AA17" s="481"/>
      <c r="AB17" s="482"/>
      <c r="AC17" s="444">
        <v>13748</v>
      </c>
      <c r="AD17" s="445"/>
      <c r="AE17" s="445"/>
      <c r="AF17" s="445"/>
      <c r="AG17" s="446"/>
      <c r="AH17" s="444">
        <v>13878</v>
      </c>
      <c r="AI17" s="445"/>
      <c r="AJ17" s="445"/>
      <c r="AK17" s="445"/>
      <c r="AL17" s="447"/>
      <c r="AM17" s="537"/>
      <c r="AN17" s="442"/>
      <c r="AO17" s="442"/>
      <c r="AP17" s="442"/>
      <c r="AQ17" s="442"/>
      <c r="AR17" s="442"/>
      <c r="AS17" s="442"/>
      <c r="AT17" s="443"/>
      <c r="AU17" s="525"/>
      <c r="AV17" s="526"/>
      <c r="AW17" s="526"/>
      <c r="AX17" s="526"/>
      <c r="AY17" s="448" t="s">
        <v>157</v>
      </c>
      <c r="AZ17" s="449"/>
      <c r="BA17" s="449"/>
      <c r="BB17" s="449"/>
      <c r="BC17" s="449"/>
      <c r="BD17" s="449"/>
      <c r="BE17" s="449"/>
      <c r="BF17" s="449"/>
      <c r="BG17" s="449"/>
      <c r="BH17" s="449"/>
      <c r="BI17" s="449"/>
      <c r="BJ17" s="449"/>
      <c r="BK17" s="449"/>
      <c r="BL17" s="449"/>
      <c r="BM17" s="450"/>
      <c r="BN17" s="468">
        <v>6764609</v>
      </c>
      <c r="BO17" s="469"/>
      <c r="BP17" s="469"/>
      <c r="BQ17" s="469"/>
      <c r="BR17" s="469"/>
      <c r="BS17" s="469"/>
      <c r="BT17" s="469"/>
      <c r="BU17" s="470"/>
      <c r="BV17" s="468">
        <v>6698860</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158</v>
      </c>
      <c r="C18" s="531"/>
      <c r="D18" s="531"/>
      <c r="E18" s="532"/>
      <c r="F18" s="532"/>
      <c r="G18" s="532"/>
      <c r="H18" s="532"/>
      <c r="I18" s="532"/>
      <c r="J18" s="532"/>
      <c r="K18" s="532"/>
      <c r="L18" s="533">
        <v>182.38</v>
      </c>
      <c r="M18" s="533"/>
      <c r="N18" s="533"/>
      <c r="O18" s="533"/>
      <c r="P18" s="533"/>
      <c r="Q18" s="533"/>
      <c r="R18" s="534"/>
      <c r="S18" s="534"/>
      <c r="T18" s="534"/>
      <c r="U18" s="534"/>
      <c r="V18" s="535"/>
      <c r="W18" s="549"/>
      <c r="X18" s="550"/>
      <c r="Y18" s="550"/>
      <c r="Z18" s="550"/>
      <c r="AA18" s="550"/>
      <c r="AB18" s="560"/>
      <c r="AC18" s="432">
        <v>66.099999999999994</v>
      </c>
      <c r="AD18" s="433"/>
      <c r="AE18" s="433"/>
      <c r="AF18" s="433"/>
      <c r="AG18" s="536"/>
      <c r="AH18" s="432">
        <v>64.7</v>
      </c>
      <c r="AI18" s="433"/>
      <c r="AJ18" s="433"/>
      <c r="AK18" s="433"/>
      <c r="AL18" s="434"/>
      <c r="AM18" s="537"/>
      <c r="AN18" s="442"/>
      <c r="AO18" s="442"/>
      <c r="AP18" s="442"/>
      <c r="AQ18" s="442"/>
      <c r="AR18" s="442"/>
      <c r="AS18" s="442"/>
      <c r="AT18" s="443"/>
      <c r="AU18" s="525"/>
      <c r="AV18" s="526"/>
      <c r="AW18" s="526"/>
      <c r="AX18" s="526"/>
      <c r="AY18" s="448" t="s">
        <v>159</v>
      </c>
      <c r="AZ18" s="449"/>
      <c r="BA18" s="449"/>
      <c r="BB18" s="449"/>
      <c r="BC18" s="449"/>
      <c r="BD18" s="449"/>
      <c r="BE18" s="449"/>
      <c r="BF18" s="449"/>
      <c r="BG18" s="449"/>
      <c r="BH18" s="449"/>
      <c r="BI18" s="449"/>
      <c r="BJ18" s="449"/>
      <c r="BK18" s="449"/>
      <c r="BL18" s="449"/>
      <c r="BM18" s="450"/>
      <c r="BN18" s="468">
        <v>12111104</v>
      </c>
      <c r="BO18" s="469"/>
      <c r="BP18" s="469"/>
      <c r="BQ18" s="469"/>
      <c r="BR18" s="469"/>
      <c r="BS18" s="469"/>
      <c r="BT18" s="469"/>
      <c r="BU18" s="470"/>
      <c r="BV18" s="468">
        <v>12322075</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160</v>
      </c>
      <c r="C19" s="531"/>
      <c r="D19" s="531"/>
      <c r="E19" s="532"/>
      <c r="F19" s="532"/>
      <c r="G19" s="532"/>
      <c r="H19" s="532"/>
      <c r="I19" s="532"/>
      <c r="J19" s="532"/>
      <c r="K19" s="532"/>
      <c r="L19" s="538">
        <v>226</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161</v>
      </c>
      <c r="AZ19" s="449"/>
      <c r="BA19" s="449"/>
      <c r="BB19" s="449"/>
      <c r="BC19" s="449"/>
      <c r="BD19" s="449"/>
      <c r="BE19" s="449"/>
      <c r="BF19" s="449"/>
      <c r="BG19" s="449"/>
      <c r="BH19" s="449"/>
      <c r="BI19" s="449"/>
      <c r="BJ19" s="449"/>
      <c r="BK19" s="449"/>
      <c r="BL19" s="449"/>
      <c r="BM19" s="450"/>
      <c r="BN19" s="468">
        <v>15385155</v>
      </c>
      <c r="BO19" s="469"/>
      <c r="BP19" s="469"/>
      <c r="BQ19" s="469"/>
      <c r="BR19" s="469"/>
      <c r="BS19" s="469"/>
      <c r="BT19" s="469"/>
      <c r="BU19" s="470"/>
      <c r="BV19" s="468">
        <v>15214343</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162</v>
      </c>
      <c r="C20" s="531"/>
      <c r="D20" s="531"/>
      <c r="E20" s="532"/>
      <c r="F20" s="532"/>
      <c r="G20" s="532"/>
      <c r="H20" s="532"/>
      <c r="I20" s="532"/>
      <c r="J20" s="532"/>
      <c r="K20" s="532"/>
      <c r="L20" s="538">
        <v>17792</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163</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164</v>
      </c>
      <c r="C22" s="498"/>
      <c r="D22" s="499"/>
      <c r="E22" s="506" t="s">
        <v>1</v>
      </c>
      <c r="F22" s="481"/>
      <c r="G22" s="481"/>
      <c r="H22" s="481"/>
      <c r="I22" s="481"/>
      <c r="J22" s="481"/>
      <c r="K22" s="482"/>
      <c r="L22" s="506" t="s">
        <v>165</v>
      </c>
      <c r="M22" s="481"/>
      <c r="N22" s="481"/>
      <c r="O22" s="481"/>
      <c r="P22" s="482"/>
      <c r="Q22" s="491" t="s">
        <v>166</v>
      </c>
      <c r="R22" s="492"/>
      <c r="S22" s="492"/>
      <c r="T22" s="492"/>
      <c r="U22" s="492"/>
      <c r="V22" s="507"/>
      <c r="W22" s="509" t="s">
        <v>167</v>
      </c>
      <c r="X22" s="498"/>
      <c r="Y22" s="499"/>
      <c r="Z22" s="506" t="s">
        <v>1</v>
      </c>
      <c r="AA22" s="481"/>
      <c r="AB22" s="481"/>
      <c r="AC22" s="481"/>
      <c r="AD22" s="481"/>
      <c r="AE22" s="481"/>
      <c r="AF22" s="481"/>
      <c r="AG22" s="482"/>
      <c r="AH22" s="480" t="s">
        <v>168</v>
      </c>
      <c r="AI22" s="481"/>
      <c r="AJ22" s="481"/>
      <c r="AK22" s="481"/>
      <c r="AL22" s="482"/>
      <c r="AM22" s="480" t="s">
        <v>169</v>
      </c>
      <c r="AN22" s="486"/>
      <c r="AO22" s="486"/>
      <c r="AP22" s="486"/>
      <c r="AQ22" s="486"/>
      <c r="AR22" s="487"/>
      <c r="AS22" s="491" t="s">
        <v>166</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170</v>
      </c>
      <c r="AZ23" s="461"/>
      <c r="BA23" s="461"/>
      <c r="BB23" s="461"/>
      <c r="BC23" s="461"/>
      <c r="BD23" s="461"/>
      <c r="BE23" s="461"/>
      <c r="BF23" s="461"/>
      <c r="BG23" s="461"/>
      <c r="BH23" s="461"/>
      <c r="BI23" s="461"/>
      <c r="BJ23" s="461"/>
      <c r="BK23" s="461"/>
      <c r="BL23" s="461"/>
      <c r="BM23" s="462"/>
      <c r="BN23" s="468">
        <v>29574228</v>
      </c>
      <c r="BO23" s="469"/>
      <c r="BP23" s="469"/>
      <c r="BQ23" s="469"/>
      <c r="BR23" s="469"/>
      <c r="BS23" s="469"/>
      <c r="BT23" s="469"/>
      <c r="BU23" s="470"/>
      <c r="BV23" s="468">
        <v>30629474</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171</v>
      </c>
      <c r="F24" s="442"/>
      <c r="G24" s="442"/>
      <c r="H24" s="442"/>
      <c r="I24" s="442"/>
      <c r="J24" s="442"/>
      <c r="K24" s="443"/>
      <c r="L24" s="444">
        <v>1</v>
      </c>
      <c r="M24" s="445"/>
      <c r="N24" s="445"/>
      <c r="O24" s="445"/>
      <c r="P24" s="446"/>
      <c r="Q24" s="444">
        <v>9200</v>
      </c>
      <c r="R24" s="445"/>
      <c r="S24" s="445"/>
      <c r="T24" s="445"/>
      <c r="U24" s="445"/>
      <c r="V24" s="446"/>
      <c r="W24" s="510"/>
      <c r="X24" s="501"/>
      <c r="Y24" s="502"/>
      <c r="Z24" s="441" t="s">
        <v>172</v>
      </c>
      <c r="AA24" s="442"/>
      <c r="AB24" s="442"/>
      <c r="AC24" s="442"/>
      <c r="AD24" s="442"/>
      <c r="AE24" s="442"/>
      <c r="AF24" s="442"/>
      <c r="AG24" s="443"/>
      <c r="AH24" s="444">
        <v>360</v>
      </c>
      <c r="AI24" s="445"/>
      <c r="AJ24" s="445"/>
      <c r="AK24" s="445"/>
      <c r="AL24" s="446"/>
      <c r="AM24" s="444">
        <v>1127880</v>
      </c>
      <c r="AN24" s="445"/>
      <c r="AO24" s="445"/>
      <c r="AP24" s="445"/>
      <c r="AQ24" s="445"/>
      <c r="AR24" s="446"/>
      <c r="AS24" s="444">
        <v>3133</v>
      </c>
      <c r="AT24" s="445"/>
      <c r="AU24" s="445"/>
      <c r="AV24" s="445"/>
      <c r="AW24" s="445"/>
      <c r="AX24" s="447"/>
      <c r="AY24" s="435" t="s">
        <v>173</v>
      </c>
      <c r="AZ24" s="436"/>
      <c r="BA24" s="436"/>
      <c r="BB24" s="436"/>
      <c r="BC24" s="436"/>
      <c r="BD24" s="436"/>
      <c r="BE24" s="436"/>
      <c r="BF24" s="436"/>
      <c r="BG24" s="436"/>
      <c r="BH24" s="436"/>
      <c r="BI24" s="436"/>
      <c r="BJ24" s="436"/>
      <c r="BK24" s="436"/>
      <c r="BL24" s="436"/>
      <c r="BM24" s="437"/>
      <c r="BN24" s="468">
        <v>13208170</v>
      </c>
      <c r="BO24" s="469"/>
      <c r="BP24" s="469"/>
      <c r="BQ24" s="469"/>
      <c r="BR24" s="469"/>
      <c r="BS24" s="469"/>
      <c r="BT24" s="469"/>
      <c r="BU24" s="470"/>
      <c r="BV24" s="468">
        <v>12817432</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174</v>
      </c>
      <c r="F25" s="442"/>
      <c r="G25" s="442"/>
      <c r="H25" s="442"/>
      <c r="I25" s="442"/>
      <c r="J25" s="442"/>
      <c r="K25" s="443"/>
      <c r="L25" s="444">
        <v>2</v>
      </c>
      <c r="M25" s="445"/>
      <c r="N25" s="445"/>
      <c r="O25" s="445"/>
      <c r="P25" s="446"/>
      <c r="Q25" s="444">
        <v>7400</v>
      </c>
      <c r="R25" s="445"/>
      <c r="S25" s="445"/>
      <c r="T25" s="445"/>
      <c r="U25" s="445"/>
      <c r="V25" s="446"/>
      <c r="W25" s="510"/>
      <c r="X25" s="501"/>
      <c r="Y25" s="502"/>
      <c r="Z25" s="441" t="s">
        <v>175</v>
      </c>
      <c r="AA25" s="442"/>
      <c r="AB25" s="442"/>
      <c r="AC25" s="442"/>
      <c r="AD25" s="442"/>
      <c r="AE25" s="442"/>
      <c r="AF25" s="442"/>
      <c r="AG25" s="443"/>
      <c r="AH25" s="444" t="s">
        <v>139</v>
      </c>
      <c r="AI25" s="445"/>
      <c r="AJ25" s="445"/>
      <c r="AK25" s="445"/>
      <c r="AL25" s="446"/>
      <c r="AM25" s="444" t="s">
        <v>139</v>
      </c>
      <c r="AN25" s="445"/>
      <c r="AO25" s="445"/>
      <c r="AP25" s="445"/>
      <c r="AQ25" s="445"/>
      <c r="AR25" s="446"/>
      <c r="AS25" s="444" t="s">
        <v>139</v>
      </c>
      <c r="AT25" s="445"/>
      <c r="AU25" s="445"/>
      <c r="AV25" s="445"/>
      <c r="AW25" s="445"/>
      <c r="AX25" s="447"/>
      <c r="AY25" s="460" t="s">
        <v>176</v>
      </c>
      <c r="AZ25" s="461"/>
      <c r="BA25" s="461"/>
      <c r="BB25" s="461"/>
      <c r="BC25" s="461"/>
      <c r="BD25" s="461"/>
      <c r="BE25" s="461"/>
      <c r="BF25" s="461"/>
      <c r="BG25" s="461"/>
      <c r="BH25" s="461"/>
      <c r="BI25" s="461"/>
      <c r="BJ25" s="461"/>
      <c r="BK25" s="461"/>
      <c r="BL25" s="461"/>
      <c r="BM25" s="462"/>
      <c r="BN25" s="463">
        <v>2643547</v>
      </c>
      <c r="BO25" s="464"/>
      <c r="BP25" s="464"/>
      <c r="BQ25" s="464"/>
      <c r="BR25" s="464"/>
      <c r="BS25" s="464"/>
      <c r="BT25" s="464"/>
      <c r="BU25" s="465"/>
      <c r="BV25" s="463">
        <v>1408760</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177</v>
      </c>
      <c r="F26" s="442"/>
      <c r="G26" s="442"/>
      <c r="H26" s="442"/>
      <c r="I26" s="442"/>
      <c r="J26" s="442"/>
      <c r="K26" s="443"/>
      <c r="L26" s="444">
        <v>1</v>
      </c>
      <c r="M26" s="445"/>
      <c r="N26" s="445"/>
      <c r="O26" s="445"/>
      <c r="P26" s="446"/>
      <c r="Q26" s="444">
        <v>6500</v>
      </c>
      <c r="R26" s="445"/>
      <c r="S26" s="445"/>
      <c r="T26" s="445"/>
      <c r="U26" s="445"/>
      <c r="V26" s="446"/>
      <c r="W26" s="510"/>
      <c r="X26" s="501"/>
      <c r="Y26" s="502"/>
      <c r="Z26" s="441" t="s">
        <v>178</v>
      </c>
      <c r="AA26" s="523"/>
      <c r="AB26" s="523"/>
      <c r="AC26" s="523"/>
      <c r="AD26" s="523"/>
      <c r="AE26" s="523"/>
      <c r="AF26" s="523"/>
      <c r="AG26" s="524"/>
      <c r="AH26" s="444">
        <v>31</v>
      </c>
      <c r="AI26" s="445"/>
      <c r="AJ26" s="445"/>
      <c r="AK26" s="445"/>
      <c r="AL26" s="446"/>
      <c r="AM26" s="444">
        <v>99169</v>
      </c>
      <c r="AN26" s="445"/>
      <c r="AO26" s="445"/>
      <c r="AP26" s="445"/>
      <c r="AQ26" s="445"/>
      <c r="AR26" s="446"/>
      <c r="AS26" s="444">
        <v>3199</v>
      </c>
      <c r="AT26" s="445"/>
      <c r="AU26" s="445"/>
      <c r="AV26" s="445"/>
      <c r="AW26" s="445"/>
      <c r="AX26" s="447"/>
      <c r="AY26" s="477" t="s">
        <v>179</v>
      </c>
      <c r="AZ26" s="478"/>
      <c r="BA26" s="478"/>
      <c r="BB26" s="478"/>
      <c r="BC26" s="478"/>
      <c r="BD26" s="478"/>
      <c r="BE26" s="478"/>
      <c r="BF26" s="478"/>
      <c r="BG26" s="478"/>
      <c r="BH26" s="478"/>
      <c r="BI26" s="478"/>
      <c r="BJ26" s="478"/>
      <c r="BK26" s="478"/>
      <c r="BL26" s="478"/>
      <c r="BM26" s="479"/>
      <c r="BN26" s="468" t="s">
        <v>139</v>
      </c>
      <c r="BO26" s="469"/>
      <c r="BP26" s="469"/>
      <c r="BQ26" s="469"/>
      <c r="BR26" s="469"/>
      <c r="BS26" s="469"/>
      <c r="BT26" s="469"/>
      <c r="BU26" s="470"/>
      <c r="BV26" s="468" t="s">
        <v>139</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180</v>
      </c>
      <c r="F27" s="442"/>
      <c r="G27" s="442"/>
      <c r="H27" s="442"/>
      <c r="I27" s="442"/>
      <c r="J27" s="442"/>
      <c r="K27" s="443"/>
      <c r="L27" s="444">
        <v>1</v>
      </c>
      <c r="M27" s="445"/>
      <c r="N27" s="445"/>
      <c r="O27" s="445"/>
      <c r="P27" s="446"/>
      <c r="Q27" s="444">
        <v>5050</v>
      </c>
      <c r="R27" s="445"/>
      <c r="S27" s="445"/>
      <c r="T27" s="445"/>
      <c r="U27" s="445"/>
      <c r="V27" s="446"/>
      <c r="W27" s="510"/>
      <c r="X27" s="501"/>
      <c r="Y27" s="502"/>
      <c r="Z27" s="441" t="s">
        <v>181</v>
      </c>
      <c r="AA27" s="442"/>
      <c r="AB27" s="442"/>
      <c r="AC27" s="442"/>
      <c r="AD27" s="442"/>
      <c r="AE27" s="442"/>
      <c r="AF27" s="442"/>
      <c r="AG27" s="443"/>
      <c r="AH27" s="444">
        <v>8</v>
      </c>
      <c r="AI27" s="445"/>
      <c r="AJ27" s="445"/>
      <c r="AK27" s="445"/>
      <c r="AL27" s="446"/>
      <c r="AM27" s="444">
        <v>20728</v>
      </c>
      <c r="AN27" s="445"/>
      <c r="AO27" s="445"/>
      <c r="AP27" s="445"/>
      <c r="AQ27" s="445"/>
      <c r="AR27" s="446"/>
      <c r="AS27" s="444">
        <v>2591</v>
      </c>
      <c r="AT27" s="445"/>
      <c r="AU27" s="445"/>
      <c r="AV27" s="445"/>
      <c r="AW27" s="445"/>
      <c r="AX27" s="447"/>
      <c r="AY27" s="474" t="s">
        <v>182</v>
      </c>
      <c r="AZ27" s="475"/>
      <c r="BA27" s="475"/>
      <c r="BB27" s="475"/>
      <c r="BC27" s="475"/>
      <c r="BD27" s="475"/>
      <c r="BE27" s="475"/>
      <c r="BF27" s="475"/>
      <c r="BG27" s="475"/>
      <c r="BH27" s="475"/>
      <c r="BI27" s="475"/>
      <c r="BJ27" s="475"/>
      <c r="BK27" s="475"/>
      <c r="BL27" s="475"/>
      <c r="BM27" s="476"/>
      <c r="BN27" s="471" t="s">
        <v>139</v>
      </c>
      <c r="BO27" s="472"/>
      <c r="BP27" s="472"/>
      <c r="BQ27" s="472"/>
      <c r="BR27" s="472"/>
      <c r="BS27" s="472"/>
      <c r="BT27" s="472"/>
      <c r="BU27" s="473"/>
      <c r="BV27" s="471" t="s">
        <v>139</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183</v>
      </c>
      <c r="F28" s="442"/>
      <c r="G28" s="442"/>
      <c r="H28" s="442"/>
      <c r="I28" s="442"/>
      <c r="J28" s="442"/>
      <c r="K28" s="443"/>
      <c r="L28" s="444">
        <v>1</v>
      </c>
      <c r="M28" s="445"/>
      <c r="N28" s="445"/>
      <c r="O28" s="445"/>
      <c r="P28" s="446"/>
      <c r="Q28" s="444">
        <v>4220</v>
      </c>
      <c r="R28" s="445"/>
      <c r="S28" s="445"/>
      <c r="T28" s="445"/>
      <c r="U28" s="445"/>
      <c r="V28" s="446"/>
      <c r="W28" s="510"/>
      <c r="X28" s="501"/>
      <c r="Y28" s="502"/>
      <c r="Z28" s="441" t="s">
        <v>184</v>
      </c>
      <c r="AA28" s="442"/>
      <c r="AB28" s="442"/>
      <c r="AC28" s="442"/>
      <c r="AD28" s="442"/>
      <c r="AE28" s="442"/>
      <c r="AF28" s="442"/>
      <c r="AG28" s="443"/>
      <c r="AH28" s="444" t="s">
        <v>139</v>
      </c>
      <c r="AI28" s="445"/>
      <c r="AJ28" s="445"/>
      <c r="AK28" s="445"/>
      <c r="AL28" s="446"/>
      <c r="AM28" s="444" t="s">
        <v>139</v>
      </c>
      <c r="AN28" s="445"/>
      <c r="AO28" s="445"/>
      <c r="AP28" s="445"/>
      <c r="AQ28" s="445"/>
      <c r="AR28" s="446"/>
      <c r="AS28" s="444" t="s">
        <v>139</v>
      </c>
      <c r="AT28" s="445"/>
      <c r="AU28" s="445"/>
      <c r="AV28" s="445"/>
      <c r="AW28" s="445"/>
      <c r="AX28" s="447"/>
      <c r="AY28" s="451" t="s">
        <v>185</v>
      </c>
      <c r="AZ28" s="452"/>
      <c r="BA28" s="452"/>
      <c r="BB28" s="453"/>
      <c r="BC28" s="460" t="s">
        <v>48</v>
      </c>
      <c r="BD28" s="461"/>
      <c r="BE28" s="461"/>
      <c r="BF28" s="461"/>
      <c r="BG28" s="461"/>
      <c r="BH28" s="461"/>
      <c r="BI28" s="461"/>
      <c r="BJ28" s="461"/>
      <c r="BK28" s="461"/>
      <c r="BL28" s="461"/>
      <c r="BM28" s="462"/>
      <c r="BN28" s="463">
        <v>2572678</v>
      </c>
      <c r="BO28" s="464"/>
      <c r="BP28" s="464"/>
      <c r="BQ28" s="464"/>
      <c r="BR28" s="464"/>
      <c r="BS28" s="464"/>
      <c r="BT28" s="464"/>
      <c r="BU28" s="465"/>
      <c r="BV28" s="463">
        <v>2557128</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186</v>
      </c>
      <c r="F29" s="442"/>
      <c r="G29" s="442"/>
      <c r="H29" s="442"/>
      <c r="I29" s="442"/>
      <c r="J29" s="442"/>
      <c r="K29" s="443"/>
      <c r="L29" s="444">
        <v>16</v>
      </c>
      <c r="M29" s="445"/>
      <c r="N29" s="445"/>
      <c r="O29" s="445"/>
      <c r="P29" s="446"/>
      <c r="Q29" s="444">
        <v>3900</v>
      </c>
      <c r="R29" s="445"/>
      <c r="S29" s="445"/>
      <c r="T29" s="445"/>
      <c r="U29" s="445"/>
      <c r="V29" s="446"/>
      <c r="W29" s="511"/>
      <c r="X29" s="512"/>
      <c r="Y29" s="513"/>
      <c r="Z29" s="441" t="s">
        <v>187</v>
      </c>
      <c r="AA29" s="442"/>
      <c r="AB29" s="442"/>
      <c r="AC29" s="442"/>
      <c r="AD29" s="442"/>
      <c r="AE29" s="442"/>
      <c r="AF29" s="442"/>
      <c r="AG29" s="443"/>
      <c r="AH29" s="444">
        <v>368</v>
      </c>
      <c r="AI29" s="445"/>
      <c r="AJ29" s="445"/>
      <c r="AK29" s="445"/>
      <c r="AL29" s="446"/>
      <c r="AM29" s="444">
        <v>1148608</v>
      </c>
      <c r="AN29" s="445"/>
      <c r="AO29" s="445"/>
      <c r="AP29" s="445"/>
      <c r="AQ29" s="445"/>
      <c r="AR29" s="446"/>
      <c r="AS29" s="444">
        <v>3121</v>
      </c>
      <c r="AT29" s="445"/>
      <c r="AU29" s="445"/>
      <c r="AV29" s="445"/>
      <c r="AW29" s="445"/>
      <c r="AX29" s="447"/>
      <c r="AY29" s="454"/>
      <c r="AZ29" s="455"/>
      <c r="BA29" s="455"/>
      <c r="BB29" s="456"/>
      <c r="BC29" s="448" t="s">
        <v>188</v>
      </c>
      <c r="BD29" s="449"/>
      <c r="BE29" s="449"/>
      <c r="BF29" s="449"/>
      <c r="BG29" s="449"/>
      <c r="BH29" s="449"/>
      <c r="BI29" s="449"/>
      <c r="BJ29" s="449"/>
      <c r="BK29" s="449"/>
      <c r="BL29" s="449"/>
      <c r="BM29" s="450"/>
      <c r="BN29" s="468">
        <v>91324</v>
      </c>
      <c r="BO29" s="469"/>
      <c r="BP29" s="469"/>
      <c r="BQ29" s="469"/>
      <c r="BR29" s="469"/>
      <c r="BS29" s="469"/>
      <c r="BT29" s="469"/>
      <c r="BU29" s="470"/>
      <c r="BV29" s="468">
        <v>91042</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189</v>
      </c>
      <c r="X30" s="521"/>
      <c r="Y30" s="521"/>
      <c r="Z30" s="521"/>
      <c r="AA30" s="521"/>
      <c r="AB30" s="521"/>
      <c r="AC30" s="521"/>
      <c r="AD30" s="521"/>
      <c r="AE30" s="521"/>
      <c r="AF30" s="521"/>
      <c r="AG30" s="522"/>
      <c r="AH30" s="432">
        <v>99.9</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4723954</v>
      </c>
      <c r="BO30" s="472"/>
      <c r="BP30" s="472"/>
      <c r="BQ30" s="472"/>
      <c r="BR30" s="472"/>
      <c r="BS30" s="472"/>
      <c r="BT30" s="472"/>
      <c r="BU30" s="473"/>
      <c r="BV30" s="471">
        <v>3247561</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196</v>
      </c>
      <c r="D33" s="431"/>
      <c r="E33" s="430" t="s">
        <v>197</v>
      </c>
      <c r="F33" s="430"/>
      <c r="G33" s="430"/>
      <c r="H33" s="430"/>
      <c r="I33" s="430"/>
      <c r="J33" s="430"/>
      <c r="K33" s="430"/>
      <c r="L33" s="430"/>
      <c r="M33" s="430"/>
      <c r="N33" s="430"/>
      <c r="O33" s="430"/>
      <c r="P33" s="430"/>
      <c r="Q33" s="430"/>
      <c r="R33" s="430"/>
      <c r="S33" s="430"/>
      <c r="T33" s="216"/>
      <c r="U33" s="431" t="s">
        <v>196</v>
      </c>
      <c r="V33" s="431"/>
      <c r="W33" s="430" t="s">
        <v>197</v>
      </c>
      <c r="X33" s="430"/>
      <c r="Y33" s="430"/>
      <c r="Z33" s="430"/>
      <c r="AA33" s="430"/>
      <c r="AB33" s="430"/>
      <c r="AC33" s="430"/>
      <c r="AD33" s="430"/>
      <c r="AE33" s="430"/>
      <c r="AF33" s="430"/>
      <c r="AG33" s="430"/>
      <c r="AH33" s="430"/>
      <c r="AI33" s="430"/>
      <c r="AJ33" s="430"/>
      <c r="AK33" s="430"/>
      <c r="AL33" s="216"/>
      <c r="AM33" s="431" t="s">
        <v>196</v>
      </c>
      <c r="AN33" s="431"/>
      <c r="AO33" s="430" t="s">
        <v>197</v>
      </c>
      <c r="AP33" s="430"/>
      <c r="AQ33" s="430"/>
      <c r="AR33" s="430"/>
      <c r="AS33" s="430"/>
      <c r="AT33" s="430"/>
      <c r="AU33" s="430"/>
      <c r="AV33" s="430"/>
      <c r="AW33" s="430"/>
      <c r="AX33" s="430"/>
      <c r="AY33" s="430"/>
      <c r="AZ33" s="430"/>
      <c r="BA33" s="430"/>
      <c r="BB33" s="430"/>
      <c r="BC33" s="430"/>
      <c r="BD33" s="217"/>
      <c r="BE33" s="430" t="s">
        <v>198</v>
      </c>
      <c r="BF33" s="430"/>
      <c r="BG33" s="430" t="s">
        <v>199</v>
      </c>
      <c r="BH33" s="430"/>
      <c r="BI33" s="430"/>
      <c r="BJ33" s="430"/>
      <c r="BK33" s="430"/>
      <c r="BL33" s="430"/>
      <c r="BM33" s="430"/>
      <c r="BN33" s="430"/>
      <c r="BO33" s="430"/>
      <c r="BP33" s="430"/>
      <c r="BQ33" s="430"/>
      <c r="BR33" s="430"/>
      <c r="BS33" s="430"/>
      <c r="BT33" s="430"/>
      <c r="BU33" s="430"/>
      <c r="BV33" s="217"/>
      <c r="BW33" s="431" t="s">
        <v>198</v>
      </c>
      <c r="BX33" s="431"/>
      <c r="BY33" s="430" t="s">
        <v>200</v>
      </c>
      <c r="BZ33" s="430"/>
      <c r="CA33" s="430"/>
      <c r="CB33" s="430"/>
      <c r="CC33" s="430"/>
      <c r="CD33" s="430"/>
      <c r="CE33" s="430"/>
      <c r="CF33" s="430"/>
      <c r="CG33" s="430"/>
      <c r="CH33" s="430"/>
      <c r="CI33" s="430"/>
      <c r="CJ33" s="430"/>
      <c r="CK33" s="430"/>
      <c r="CL33" s="430"/>
      <c r="CM33" s="430"/>
      <c r="CN33" s="216"/>
      <c r="CO33" s="431" t="s">
        <v>196</v>
      </c>
      <c r="CP33" s="431"/>
      <c r="CQ33" s="430" t="s">
        <v>201</v>
      </c>
      <c r="CR33" s="430"/>
      <c r="CS33" s="430"/>
      <c r="CT33" s="430"/>
      <c r="CU33" s="430"/>
      <c r="CV33" s="430"/>
      <c r="CW33" s="430"/>
      <c r="CX33" s="430"/>
      <c r="CY33" s="430"/>
      <c r="CZ33" s="430"/>
      <c r="DA33" s="430"/>
      <c r="DB33" s="430"/>
      <c r="DC33" s="430"/>
      <c r="DD33" s="430"/>
      <c r="DE33" s="430"/>
      <c r="DF33" s="216"/>
      <c r="DG33" s="429" t="s">
        <v>202</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IF('各会計、関係団体の財政状況及び健全化判断比率'!B31="","",'各会計、関係団体の財政状況及び健全化判断比率'!B31)</f>
        <v>下水道事業会計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10</v>
      </c>
      <c r="BX34" s="427"/>
      <c r="BY34" s="426" t="str">
        <f>IF('各会計、関係団体の財政状況及び健全化判断比率'!B68="","",'各会計、関係団体の財政状況及び健全化判断比率'!B68)</f>
        <v>淡路広域行政事務組合（一般会計）</v>
      </c>
      <c r="BZ34" s="426"/>
      <c r="CA34" s="426"/>
      <c r="CB34" s="426"/>
      <c r="CC34" s="426"/>
      <c r="CD34" s="426"/>
      <c r="CE34" s="426"/>
      <c r="CF34" s="426"/>
      <c r="CG34" s="426"/>
      <c r="CH34" s="426"/>
      <c r="CI34" s="426"/>
      <c r="CJ34" s="426"/>
      <c r="CK34" s="426"/>
      <c r="CL34" s="426"/>
      <c r="CM34" s="426"/>
      <c r="CN34" s="214"/>
      <c r="CO34" s="427">
        <f>IF(CQ34="","",MAX(C34:D43,U34:V43,AM34:AN43,BE34:BF43,BW34:BX43)+1)</f>
        <v>20</v>
      </c>
      <c r="CP34" s="427"/>
      <c r="CQ34" s="426" t="str">
        <f>IF('各会計、関係団体の財政状況及び健全化判断比率'!BS7="","",'各会計、関係団体の財政状況及び健全化判断比率'!BS7)</f>
        <v>株式会社淡路島第一次産業振興公社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CATV事業特別会計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f t="shared" ref="AM35:AM43" si="0">IF(AO35="","",AM34+1)</f>
        <v>7</v>
      </c>
      <c r="AN35" s="427"/>
      <c r="AO35" s="426" t="str">
        <f>IF('各会計、関係団体の財政状況及び健全化判断比率'!B32="","",'各会計、関係団体の財政状況及び健全化判断比率'!B32)</f>
        <v>介護サービス事業会計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11</v>
      </c>
      <c r="BX35" s="427"/>
      <c r="BY35" s="426" t="str">
        <f>IF('各会計、関係団体の財政状況及び健全化判断比率'!B69="","",'各会計、関係団体の財政状況及び健全化判断比率'!B69)</f>
        <v>淡路広域行政事務組合（淡路ふるさと市町村圏事業特別会計）</v>
      </c>
      <c r="BZ35" s="426"/>
      <c r="CA35" s="426"/>
      <c r="CB35" s="426"/>
      <c r="CC35" s="426"/>
      <c r="CD35" s="426"/>
      <c r="CE35" s="426"/>
      <c r="CF35" s="426"/>
      <c r="CG35" s="426"/>
      <c r="CH35" s="426"/>
      <c r="CI35" s="426"/>
      <c r="CJ35" s="426"/>
      <c r="CK35" s="426"/>
      <c r="CL35" s="426"/>
      <c r="CM35" s="426"/>
      <c r="CN35" s="214"/>
      <c r="CO35" s="427">
        <f t="shared" ref="CO35:CO43" si="3">IF(CQ35="","",CO34+1)</f>
        <v>21</v>
      </c>
      <c r="CP35" s="427"/>
      <c r="CQ35" s="426" t="str">
        <f>IF('各会計、関係団体の財政状況及び健全化判断比率'!BS8="","",'各会計、関係団体の財政状況及び健全化判断比率'!BS8)</f>
        <v>株式会社淡路島テレビジョン</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f t="shared" si="0"/>
        <v>8</v>
      </c>
      <c r="AN36" s="427"/>
      <c r="AO36" s="426" t="str">
        <f>IF('各会計、関係団体の財政状況及び健全化判断比率'!B33="","",'各会計、関係団体の財政状況及び健全化判断比率'!B33)</f>
        <v>駐車場事業会計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12</v>
      </c>
      <c r="BX36" s="427"/>
      <c r="BY36" s="426" t="str">
        <f>IF('各会計、関係団体の財政状況及び健全化判断比率'!B70="","",'各会計、関係団体の財政状況及び健全化判断比率'!B70)</f>
        <v>淡路広域行政事務組合（淡路食肉センター事業特別会計）</v>
      </c>
      <c r="BZ36" s="426"/>
      <c r="CA36" s="426"/>
      <c r="CB36" s="426"/>
      <c r="CC36" s="426"/>
      <c r="CD36" s="426"/>
      <c r="CE36" s="426"/>
      <c r="CF36" s="426"/>
      <c r="CG36" s="426"/>
      <c r="CH36" s="426"/>
      <c r="CI36" s="426"/>
      <c r="CJ36" s="426"/>
      <c r="CK36" s="426"/>
      <c r="CL36" s="426"/>
      <c r="CM36" s="426"/>
      <c r="CN36" s="214"/>
      <c r="CO36" s="427">
        <f t="shared" si="3"/>
        <v>22</v>
      </c>
      <c r="CP36" s="427"/>
      <c r="CQ36" s="426" t="str">
        <f>IF('各会計、関係団体の財政状況及び健全化判断比率'!BS9="","",'各会計、関係団体の財政状況及び健全化判断比率'!BS9)</f>
        <v>株式会社淡路開発事業団</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f t="shared" si="0"/>
        <v>9</v>
      </c>
      <c r="AN37" s="427"/>
      <c r="AO37" s="426" t="str">
        <f>IF('各会計、関係団体の財政状況及び健全化判断比率'!B34="","",'各会計、関係団体の財政状況及び健全化判断比率'!B34)</f>
        <v>土地取得造成事業会計</v>
      </c>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13</v>
      </c>
      <c r="BX37" s="427"/>
      <c r="BY37" s="426" t="str">
        <f>IF('各会計、関係団体の財政状況及び健全化判断比率'!B71="","",'各会計、関係団体の財政状況及び健全化判断比率'!B71)</f>
        <v>淡路広域行政事務組合（淡路公平委員会特別会計）</v>
      </c>
      <c r="BZ37" s="426"/>
      <c r="CA37" s="426"/>
      <c r="CB37" s="426"/>
      <c r="CC37" s="426"/>
      <c r="CD37" s="426"/>
      <c r="CE37" s="426"/>
      <c r="CF37" s="426"/>
      <c r="CG37" s="426"/>
      <c r="CH37" s="426"/>
      <c r="CI37" s="426"/>
      <c r="CJ37" s="426"/>
      <c r="CK37" s="426"/>
      <c r="CL37" s="426"/>
      <c r="CM37" s="426"/>
      <c r="CN37" s="214"/>
      <c r="CO37" s="427">
        <f t="shared" si="3"/>
        <v>23</v>
      </c>
      <c r="CP37" s="427"/>
      <c r="CQ37" s="426" t="str">
        <f>IF('各会計、関係団体の財政状況及び健全化判断比率'!BS10="","",'各会計、関係団体の財政状況及び健全化判断比率'!BS10)</f>
        <v>一般財団法人五色ふるさと振興公社</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14</v>
      </c>
      <c r="BX38" s="427"/>
      <c r="BY38" s="426" t="str">
        <f>IF('各会計、関係団体の財政状況及び健全化判断比率'!B72="","",'各会計、関係団体の財政状況及び健全化判断比率'!B72)</f>
        <v>淡路広域消防事務組合</v>
      </c>
      <c r="BZ38" s="426"/>
      <c r="CA38" s="426"/>
      <c r="CB38" s="426"/>
      <c r="CC38" s="426"/>
      <c r="CD38" s="426"/>
      <c r="CE38" s="426"/>
      <c r="CF38" s="426"/>
      <c r="CG38" s="426"/>
      <c r="CH38" s="426"/>
      <c r="CI38" s="426"/>
      <c r="CJ38" s="426"/>
      <c r="CK38" s="426"/>
      <c r="CL38" s="426"/>
      <c r="CM38" s="426"/>
      <c r="CN38" s="214"/>
      <c r="CO38" s="427">
        <f t="shared" si="3"/>
        <v>24</v>
      </c>
      <c r="CP38" s="427"/>
      <c r="CQ38" s="426" t="str">
        <f>IF('各会計、関係団体の財政状況及び健全化判断比率'!BS11="","",'各会計、関係団体の財政状況及び健全化判断比率'!BS11)</f>
        <v>株式会社クリーンエネルギー五色</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15</v>
      </c>
      <c r="BX39" s="427"/>
      <c r="BY39" s="426" t="str">
        <f>IF('各会計、関係団体の財政状況及び健全化判断比率'!B73="","",'各会計、関係団体の財政状況及び健全化判断比率'!B73)</f>
        <v>洲本市・南あわじ市衛生事務組合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16</v>
      </c>
      <c r="BX40" s="427"/>
      <c r="BY40" s="426" t="str">
        <f>IF('各会計、関係団体の財政状況及び健全化判断比率'!B74="","",'各会計、関係団体の財政状況及び健全化判断比率'!B74)</f>
        <v>南あわじ市・洲本市小中学校組合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17</v>
      </c>
      <c r="BX41" s="427"/>
      <c r="BY41" s="426" t="str">
        <f>IF('各会計、関係団体の財政状況及び健全化判断比率'!B75="","",'各会計、関係団体の財政状況及び健全化判断比率'!B75)</f>
        <v>淡路広域水道企業団</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18</v>
      </c>
      <c r="BX42" s="427"/>
      <c r="BY42" s="426" t="str">
        <f>IF('各会計、関係団体の財政状況及び健全化判断比率'!B76="","",'各会計、関係団体の財政状況及び健全化判断比率'!B76)</f>
        <v>洲本市・南あわじ市山林事務組合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19</v>
      </c>
      <c r="BX43" s="427"/>
      <c r="BY43" s="426" t="str">
        <f>IF('各会計、関係団体の財政状況及び健全化判断比率'!B77="","",'各会計、関係団体の財政状況及び健全化判断比率'!B77)</f>
        <v>兵庫県後期高齢者医療広域連合（一般会計）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D0EKWt1rdd9n6dC9sHUVayqRfX08C4ENcDgm4oshAo2uwNXx/j7b0fYYQfb3jeGlwhgK6eawnUWj/0KMQDN5SA==" saltValue="hGgB0SCahJuOKAAIZvjep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x14ac:dyDescent="0.15">
      <c r="A34" s="22"/>
      <c r="B34" s="31"/>
      <c r="C34" s="1249" t="s">
        <v>582</v>
      </c>
      <c r="D34" s="1249"/>
      <c r="E34" s="1250"/>
      <c r="F34" s="32" t="s">
        <v>531</v>
      </c>
      <c r="G34" s="33" t="s">
        <v>531</v>
      </c>
      <c r="H34" s="33">
        <v>6.68</v>
      </c>
      <c r="I34" s="33">
        <v>6.28</v>
      </c>
      <c r="J34" s="34">
        <v>8.9700000000000006</v>
      </c>
      <c r="K34" s="22"/>
      <c r="L34" s="22"/>
      <c r="M34" s="22"/>
      <c r="N34" s="22"/>
      <c r="O34" s="22"/>
      <c r="P34" s="22"/>
    </row>
    <row r="35" spans="1:16" ht="39" customHeight="1" x14ac:dyDescent="0.15">
      <c r="A35" s="22"/>
      <c r="B35" s="35"/>
      <c r="C35" s="1243" t="s">
        <v>583</v>
      </c>
      <c r="D35" s="1244"/>
      <c r="E35" s="1245"/>
      <c r="F35" s="36">
        <v>3.19</v>
      </c>
      <c r="G35" s="37">
        <v>2.73</v>
      </c>
      <c r="H35" s="37">
        <v>1.75</v>
      </c>
      <c r="I35" s="37">
        <v>2.12</v>
      </c>
      <c r="J35" s="38">
        <v>0.79</v>
      </c>
      <c r="K35" s="22"/>
      <c r="L35" s="22"/>
      <c r="M35" s="22"/>
      <c r="N35" s="22"/>
      <c r="O35" s="22"/>
      <c r="P35" s="22"/>
    </row>
    <row r="36" spans="1:16" ht="39" customHeight="1" x14ac:dyDescent="0.15">
      <c r="A36" s="22"/>
      <c r="B36" s="35"/>
      <c r="C36" s="1243" t="s">
        <v>584</v>
      </c>
      <c r="D36" s="1244"/>
      <c r="E36" s="1245"/>
      <c r="F36" s="36" t="s">
        <v>531</v>
      </c>
      <c r="G36" s="37" t="s">
        <v>531</v>
      </c>
      <c r="H36" s="37">
        <v>0.71</v>
      </c>
      <c r="I36" s="37">
        <v>0.68</v>
      </c>
      <c r="J36" s="38">
        <v>0.71</v>
      </c>
      <c r="K36" s="22"/>
      <c r="L36" s="22"/>
      <c r="M36" s="22"/>
      <c r="N36" s="22"/>
      <c r="O36" s="22"/>
      <c r="P36" s="22"/>
    </row>
    <row r="37" spans="1:16" ht="39" customHeight="1" x14ac:dyDescent="0.15">
      <c r="A37" s="22"/>
      <c r="B37" s="35"/>
      <c r="C37" s="1243" t="s">
        <v>585</v>
      </c>
      <c r="D37" s="1244"/>
      <c r="E37" s="1245"/>
      <c r="F37" s="36" t="s">
        <v>586</v>
      </c>
      <c r="G37" s="37" t="s">
        <v>587</v>
      </c>
      <c r="H37" s="37">
        <v>0.92</v>
      </c>
      <c r="I37" s="37">
        <v>0.77</v>
      </c>
      <c r="J37" s="38">
        <v>0.36</v>
      </c>
      <c r="K37" s="22"/>
      <c r="L37" s="22"/>
      <c r="M37" s="22"/>
      <c r="N37" s="22"/>
      <c r="O37" s="22"/>
      <c r="P37" s="22"/>
    </row>
    <row r="38" spans="1:16" ht="39" customHeight="1" x14ac:dyDescent="0.15">
      <c r="A38" s="22"/>
      <c r="B38" s="35"/>
      <c r="C38" s="1243" t="s">
        <v>588</v>
      </c>
      <c r="D38" s="1244"/>
      <c r="E38" s="1245"/>
      <c r="F38" s="36" t="s">
        <v>589</v>
      </c>
      <c r="G38" s="37">
        <v>1</v>
      </c>
      <c r="H38" s="37">
        <v>1.04</v>
      </c>
      <c r="I38" s="37">
        <v>0.32</v>
      </c>
      <c r="J38" s="38">
        <v>0.3</v>
      </c>
      <c r="K38" s="22"/>
      <c r="L38" s="22"/>
      <c r="M38" s="22"/>
      <c r="N38" s="22"/>
      <c r="O38" s="22"/>
      <c r="P38" s="22"/>
    </row>
    <row r="39" spans="1:16" ht="39" customHeight="1" x14ac:dyDescent="0.15">
      <c r="A39" s="22"/>
      <c r="B39" s="35"/>
      <c r="C39" s="1243" t="s">
        <v>590</v>
      </c>
      <c r="D39" s="1244"/>
      <c r="E39" s="1245"/>
      <c r="F39" s="36" t="s">
        <v>531</v>
      </c>
      <c r="G39" s="37" t="s">
        <v>531</v>
      </c>
      <c r="H39" s="37">
        <v>0.17</v>
      </c>
      <c r="I39" s="37">
        <v>0.26</v>
      </c>
      <c r="J39" s="38">
        <v>0.22</v>
      </c>
      <c r="K39" s="22"/>
      <c r="L39" s="22"/>
      <c r="M39" s="22"/>
      <c r="N39" s="22"/>
      <c r="O39" s="22"/>
      <c r="P39" s="22"/>
    </row>
    <row r="40" spans="1:16" ht="39" customHeight="1" x14ac:dyDescent="0.15">
      <c r="A40" s="22"/>
      <c r="B40" s="35"/>
      <c r="C40" s="1243" t="s">
        <v>591</v>
      </c>
      <c r="D40" s="1244"/>
      <c r="E40" s="1245"/>
      <c r="F40" s="36" t="s">
        <v>531</v>
      </c>
      <c r="G40" s="37" t="s">
        <v>531</v>
      </c>
      <c r="H40" s="37">
        <v>0.33</v>
      </c>
      <c r="I40" s="37">
        <v>0.5</v>
      </c>
      <c r="J40" s="38">
        <v>0.13</v>
      </c>
      <c r="K40" s="22"/>
      <c r="L40" s="22"/>
      <c r="M40" s="22"/>
      <c r="N40" s="22"/>
      <c r="O40" s="22"/>
      <c r="P40" s="22"/>
    </row>
    <row r="41" spans="1:16" ht="39" customHeight="1" x14ac:dyDescent="0.15">
      <c r="A41" s="22"/>
      <c r="B41" s="35"/>
      <c r="C41" s="1243" t="s">
        <v>592</v>
      </c>
      <c r="D41" s="1244"/>
      <c r="E41" s="1245"/>
      <c r="F41" s="36">
        <v>0.11</v>
      </c>
      <c r="G41" s="37">
        <v>0.12</v>
      </c>
      <c r="H41" s="37">
        <v>0.13</v>
      </c>
      <c r="I41" s="37">
        <v>0.13</v>
      </c>
      <c r="J41" s="38">
        <v>0.13</v>
      </c>
      <c r="K41" s="22"/>
      <c r="L41" s="22"/>
      <c r="M41" s="22"/>
      <c r="N41" s="22"/>
      <c r="O41" s="22"/>
      <c r="P41" s="22"/>
    </row>
    <row r="42" spans="1:16" ht="39" customHeight="1" x14ac:dyDescent="0.15">
      <c r="A42" s="22"/>
      <c r="B42" s="39"/>
      <c r="C42" s="1243" t="s">
        <v>593</v>
      </c>
      <c r="D42" s="1244"/>
      <c r="E42" s="1245"/>
      <c r="F42" s="36" t="s">
        <v>531</v>
      </c>
      <c r="G42" s="37" t="s">
        <v>531</v>
      </c>
      <c r="H42" s="37" t="s">
        <v>531</v>
      </c>
      <c r="I42" s="37" t="s">
        <v>531</v>
      </c>
      <c r="J42" s="38" t="s">
        <v>531</v>
      </c>
      <c r="K42" s="22"/>
      <c r="L42" s="22"/>
      <c r="M42" s="22"/>
      <c r="N42" s="22"/>
      <c r="O42" s="22"/>
      <c r="P42" s="22"/>
    </row>
    <row r="43" spans="1:16" ht="39" customHeight="1" thickBot="1" x14ac:dyDescent="0.2">
      <c r="A43" s="22"/>
      <c r="B43" s="40"/>
      <c r="C43" s="1246" t="s">
        <v>594</v>
      </c>
      <c r="D43" s="1247"/>
      <c r="E43" s="1248"/>
      <c r="F43" s="41">
        <v>1.9</v>
      </c>
      <c r="G43" s="42">
        <v>3.55</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UbssRDRx0Aj3ejgvBJHf2Fgf/0n4KhAtlyYmgytY5BXrIiGjlgwZ9khxnIC2UzfuBh1bfWcUQHOyTW5EPOjYA==" saltValue="Uhh5kgzTNCefimVKGYoL4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x14ac:dyDescent="0.15">
      <c r="A45" s="48"/>
      <c r="B45" s="1269" t="s">
        <v>11</v>
      </c>
      <c r="C45" s="1270"/>
      <c r="D45" s="58"/>
      <c r="E45" s="1275" t="s">
        <v>12</v>
      </c>
      <c r="F45" s="1275"/>
      <c r="G45" s="1275"/>
      <c r="H45" s="1275"/>
      <c r="I45" s="1275"/>
      <c r="J45" s="1276"/>
      <c r="K45" s="59">
        <v>3999</v>
      </c>
      <c r="L45" s="60">
        <v>3868</v>
      </c>
      <c r="M45" s="60">
        <v>3734</v>
      </c>
      <c r="N45" s="60">
        <v>3673</v>
      </c>
      <c r="O45" s="61">
        <v>3477</v>
      </c>
      <c r="P45" s="48"/>
      <c r="Q45" s="48"/>
      <c r="R45" s="48"/>
      <c r="S45" s="48"/>
      <c r="T45" s="48"/>
      <c r="U45" s="48"/>
    </row>
    <row r="46" spans="1:21" ht="30.75" customHeight="1" x14ac:dyDescent="0.15">
      <c r="A46" s="48"/>
      <c r="B46" s="1271"/>
      <c r="C46" s="1272"/>
      <c r="D46" s="62"/>
      <c r="E46" s="1253" t="s">
        <v>13</v>
      </c>
      <c r="F46" s="1253"/>
      <c r="G46" s="1253"/>
      <c r="H46" s="1253"/>
      <c r="I46" s="1253"/>
      <c r="J46" s="1254"/>
      <c r="K46" s="63" t="s">
        <v>531</v>
      </c>
      <c r="L46" s="64" t="s">
        <v>531</v>
      </c>
      <c r="M46" s="64" t="s">
        <v>531</v>
      </c>
      <c r="N46" s="64" t="s">
        <v>531</v>
      </c>
      <c r="O46" s="65" t="s">
        <v>531</v>
      </c>
      <c r="P46" s="48"/>
      <c r="Q46" s="48"/>
      <c r="R46" s="48"/>
      <c r="S46" s="48"/>
      <c r="T46" s="48"/>
      <c r="U46" s="48"/>
    </row>
    <row r="47" spans="1:21" ht="30.75" customHeight="1" x14ac:dyDescent="0.15">
      <c r="A47" s="48"/>
      <c r="B47" s="1271"/>
      <c r="C47" s="1272"/>
      <c r="D47" s="62"/>
      <c r="E47" s="1253" t="s">
        <v>14</v>
      </c>
      <c r="F47" s="1253"/>
      <c r="G47" s="1253"/>
      <c r="H47" s="1253"/>
      <c r="I47" s="1253"/>
      <c r="J47" s="1254"/>
      <c r="K47" s="63" t="s">
        <v>531</v>
      </c>
      <c r="L47" s="64" t="s">
        <v>531</v>
      </c>
      <c r="M47" s="64" t="s">
        <v>531</v>
      </c>
      <c r="N47" s="64" t="s">
        <v>531</v>
      </c>
      <c r="O47" s="65" t="s">
        <v>531</v>
      </c>
      <c r="P47" s="48"/>
      <c r="Q47" s="48"/>
      <c r="R47" s="48"/>
      <c r="S47" s="48"/>
      <c r="T47" s="48"/>
      <c r="U47" s="48"/>
    </row>
    <row r="48" spans="1:21" ht="30.75" customHeight="1" x14ac:dyDescent="0.15">
      <c r="A48" s="48"/>
      <c r="B48" s="1271"/>
      <c r="C48" s="1272"/>
      <c r="D48" s="62"/>
      <c r="E48" s="1253" t="s">
        <v>15</v>
      </c>
      <c r="F48" s="1253"/>
      <c r="G48" s="1253"/>
      <c r="H48" s="1253"/>
      <c r="I48" s="1253"/>
      <c r="J48" s="1254"/>
      <c r="K48" s="63">
        <v>624</v>
      </c>
      <c r="L48" s="64">
        <v>643</v>
      </c>
      <c r="M48" s="64">
        <v>613</v>
      </c>
      <c r="N48" s="64">
        <v>611</v>
      </c>
      <c r="O48" s="65">
        <v>569</v>
      </c>
      <c r="P48" s="48"/>
      <c r="Q48" s="48"/>
      <c r="R48" s="48"/>
      <c r="S48" s="48"/>
      <c r="T48" s="48"/>
      <c r="U48" s="48"/>
    </row>
    <row r="49" spans="1:21" ht="30.75" customHeight="1" x14ac:dyDescent="0.15">
      <c r="A49" s="48"/>
      <c r="B49" s="1271"/>
      <c r="C49" s="1272"/>
      <c r="D49" s="62"/>
      <c r="E49" s="1253" t="s">
        <v>16</v>
      </c>
      <c r="F49" s="1253"/>
      <c r="G49" s="1253"/>
      <c r="H49" s="1253"/>
      <c r="I49" s="1253"/>
      <c r="J49" s="1254"/>
      <c r="K49" s="63">
        <v>282</v>
      </c>
      <c r="L49" s="64">
        <v>305</v>
      </c>
      <c r="M49" s="64">
        <v>262</v>
      </c>
      <c r="N49" s="64">
        <v>223</v>
      </c>
      <c r="O49" s="65">
        <v>266</v>
      </c>
      <c r="P49" s="48"/>
      <c r="Q49" s="48"/>
      <c r="R49" s="48"/>
      <c r="S49" s="48"/>
      <c r="T49" s="48"/>
      <c r="U49" s="48"/>
    </row>
    <row r="50" spans="1:21" ht="30.75" customHeight="1" x14ac:dyDescent="0.15">
      <c r="A50" s="48"/>
      <c r="B50" s="1271"/>
      <c r="C50" s="1272"/>
      <c r="D50" s="62"/>
      <c r="E50" s="1253" t="s">
        <v>17</v>
      </c>
      <c r="F50" s="1253"/>
      <c r="G50" s="1253"/>
      <c r="H50" s="1253"/>
      <c r="I50" s="1253"/>
      <c r="J50" s="1254"/>
      <c r="K50" s="63">
        <v>33</v>
      </c>
      <c r="L50" s="64">
        <v>33</v>
      </c>
      <c r="M50" s="64">
        <v>12</v>
      </c>
      <c r="N50" s="64">
        <v>12</v>
      </c>
      <c r="O50" s="65">
        <v>12</v>
      </c>
      <c r="P50" s="48"/>
      <c r="Q50" s="48"/>
      <c r="R50" s="48"/>
      <c r="S50" s="48"/>
      <c r="T50" s="48"/>
      <c r="U50" s="48"/>
    </row>
    <row r="51" spans="1:21" ht="30.75" customHeight="1" x14ac:dyDescent="0.15">
      <c r="A51" s="48"/>
      <c r="B51" s="1273"/>
      <c r="C51" s="1274"/>
      <c r="D51" s="66"/>
      <c r="E51" s="1253" t="s">
        <v>18</v>
      </c>
      <c r="F51" s="1253"/>
      <c r="G51" s="1253"/>
      <c r="H51" s="1253"/>
      <c r="I51" s="1253"/>
      <c r="J51" s="1254"/>
      <c r="K51" s="63">
        <v>0</v>
      </c>
      <c r="L51" s="64">
        <v>0</v>
      </c>
      <c r="M51" s="64">
        <v>0</v>
      </c>
      <c r="N51" s="64">
        <v>0</v>
      </c>
      <c r="O51" s="65">
        <v>0</v>
      </c>
      <c r="P51" s="48"/>
      <c r="Q51" s="48"/>
      <c r="R51" s="48"/>
      <c r="S51" s="48"/>
      <c r="T51" s="48"/>
      <c r="U51" s="48"/>
    </row>
    <row r="52" spans="1:21" ht="30.75" customHeight="1" x14ac:dyDescent="0.15">
      <c r="A52" s="48"/>
      <c r="B52" s="1251" t="s">
        <v>19</v>
      </c>
      <c r="C52" s="1252"/>
      <c r="D52" s="66"/>
      <c r="E52" s="1253" t="s">
        <v>20</v>
      </c>
      <c r="F52" s="1253"/>
      <c r="G52" s="1253"/>
      <c r="H52" s="1253"/>
      <c r="I52" s="1253"/>
      <c r="J52" s="1254"/>
      <c r="K52" s="63">
        <v>3379</v>
      </c>
      <c r="L52" s="64">
        <v>3188</v>
      </c>
      <c r="M52" s="64">
        <v>3151</v>
      </c>
      <c r="N52" s="64">
        <v>3059</v>
      </c>
      <c r="O52" s="65">
        <v>2775</v>
      </c>
      <c r="P52" s="48"/>
      <c r="Q52" s="48"/>
      <c r="R52" s="48"/>
      <c r="S52" s="48"/>
      <c r="T52" s="48"/>
      <c r="U52" s="48"/>
    </row>
    <row r="53" spans="1:21" ht="30.75" customHeight="1" thickBot="1" x14ac:dyDescent="0.2">
      <c r="A53" s="48"/>
      <c r="B53" s="1255" t="s">
        <v>21</v>
      </c>
      <c r="C53" s="1256"/>
      <c r="D53" s="67"/>
      <c r="E53" s="1257" t="s">
        <v>22</v>
      </c>
      <c r="F53" s="1257"/>
      <c r="G53" s="1257"/>
      <c r="H53" s="1257"/>
      <c r="I53" s="1257"/>
      <c r="J53" s="1258"/>
      <c r="K53" s="68">
        <v>1559</v>
      </c>
      <c r="L53" s="69">
        <v>1661</v>
      </c>
      <c r="M53" s="69">
        <v>1470</v>
      </c>
      <c r="N53" s="69">
        <v>1460</v>
      </c>
      <c r="O53" s="70">
        <v>1549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595</v>
      </c>
      <c r="P55" s="48"/>
      <c r="Q55" s="48"/>
      <c r="R55" s="48"/>
      <c r="S55" s="48"/>
      <c r="T55" s="48"/>
      <c r="U55" s="48"/>
    </row>
    <row r="56" spans="1:21" ht="31.5" customHeight="1" thickBot="1" x14ac:dyDescent="0.2">
      <c r="A56" s="48"/>
      <c r="B56" s="76"/>
      <c r="C56" s="77"/>
      <c r="D56" s="77"/>
      <c r="E56" s="78"/>
      <c r="F56" s="78"/>
      <c r="G56" s="78"/>
      <c r="H56" s="78"/>
      <c r="I56" s="78"/>
      <c r="J56" s="79" t="s">
        <v>2</v>
      </c>
      <c r="K56" s="80" t="s">
        <v>596</v>
      </c>
      <c r="L56" s="81" t="s">
        <v>597</v>
      </c>
      <c r="M56" s="81" t="s">
        <v>598</v>
      </c>
      <c r="N56" s="81" t="s">
        <v>599</v>
      </c>
      <c r="O56" s="82" t="s">
        <v>600</v>
      </c>
      <c r="P56" s="48"/>
      <c r="Q56" s="48"/>
      <c r="R56" s="48"/>
      <c r="S56" s="48"/>
      <c r="T56" s="48"/>
      <c r="U56" s="48"/>
    </row>
    <row r="57" spans="1:21" ht="31.5" customHeight="1" x14ac:dyDescent="0.15">
      <c r="B57" s="1259" t="s">
        <v>25</v>
      </c>
      <c r="C57" s="1260"/>
      <c r="D57" s="1263" t="s">
        <v>26</v>
      </c>
      <c r="E57" s="1264"/>
      <c r="F57" s="1264"/>
      <c r="G57" s="1264"/>
      <c r="H57" s="1264"/>
      <c r="I57" s="1264"/>
      <c r="J57" s="1265"/>
      <c r="K57" s="83"/>
      <c r="L57" s="84"/>
      <c r="M57" s="84"/>
      <c r="N57" s="84"/>
      <c r="O57" s="85"/>
    </row>
    <row r="58" spans="1:21" ht="31.5" customHeight="1" thickBot="1" x14ac:dyDescent="0.2">
      <c r="B58" s="1261"/>
      <c r="C58" s="1262"/>
      <c r="D58" s="1266" t="s">
        <v>27</v>
      </c>
      <c r="E58" s="1267"/>
      <c r="F58" s="1267"/>
      <c r="G58" s="1267"/>
      <c r="H58" s="1267"/>
      <c r="I58" s="1267"/>
      <c r="J58" s="1268"/>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bzVfFsOH7a8Ze8joR5Y/J2lrXehDpwhENzxBU6SrzvZ8d9g/HofOVE3IueYdCGaoXGsokJjTVbF+RJje1TeCw==" saltValue="xzOB8q0fC4fPMVo3IwxvX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572</v>
      </c>
      <c r="J40" s="100" t="s">
        <v>573</v>
      </c>
      <c r="K40" s="100" t="s">
        <v>574</v>
      </c>
      <c r="L40" s="100" t="s">
        <v>575</v>
      </c>
      <c r="M40" s="101" t="s">
        <v>576</v>
      </c>
    </row>
    <row r="41" spans="2:13" ht="27.75" customHeight="1" x14ac:dyDescent="0.15">
      <c r="B41" s="1289" t="s">
        <v>30</v>
      </c>
      <c r="C41" s="1290"/>
      <c r="D41" s="102"/>
      <c r="E41" s="1291" t="s">
        <v>31</v>
      </c>
      <c r="F41" s="1291"/>
      <c r="G41" s="1291"/>
      <c r="H41" s="1292"/>
      <c r="I41" s="103">
        <v>36121</v>
      </c>
      <c r="J41" s="104">
        <v>34290</v>
      </c>
      <c r="K41" s="104">
        <v>32613</v>
      </c>
      <c r="L41" s="104">
        <v>30629</v>
      </c>
      <c r="M41" s="105">
        <v>29574</v>
      </c>
    </row>
    <row r="42" spans="2:13" ht="27.75" customHeight="1" x14ac:dyDescent="0.15">
      <c r="B42" s="1279"/>
      <c r="C42" s="1280"/>
      <c r="D42" s="106"/>
      <c r="E42" s="1283" t="s">
        <v>32</v>
      </c>
      <c r="F42" s="1283"/>
      <c r="G42" s="1283"/>
      <c r="H42" s="1284"/>
      <c r="I42" s="107">
        <v>86</v>
      </c>
      <c r="J42" s="108">
        <v>74</v>
      </c>
      <c r="K42" s="108">
        <v>63</v>
      </c>
      <c r="L42" s="108">
        <v>51</v>
      </c>
      <c r="M42" s="109">
        <v>39</v>
      </c>
    </row>
    <row r="43" spans="2:13" ht="27.75" customHeight="1" x14ac:dyDescent="0.15">
      <c r="B43" s="1279"/>
      <c r="C43" s="1280"/>
      <c r="D43" s="106"/>
      <c r="E43" s="1283" t="s">
        <v>33</v>
      </c>
      <c r="F43" s="1283"/>
      <c r="G43" s="1283"/>
      <c r="H43" s="1284"/>
      <c r="I43" s="107">
        <v>11992</v>
      </c>
      <c r="J43" s="108">
        <v>11685</v>
      </c>
      <c r="K43" s="108">
        <v>11247</v>
      </c>
      <c r="L43" s="108">
        <v>10863</v>
      </c>
      <c r="M43" s="109">
        <v>10265</v>
      </c>
    </row>
    <row r="44" spans="2:13" ht="27.75" customHeight="1" x14ac:dyDescent="0.15">
      <c r="B44" s="1279"/>
      <c r="C44" s="1280"/>
      <c r="D44" s="106"/>
      <c r="E44" s="1283" t="s">
        <v>34</v>
      </c>
      <c r="F44" s="1283"/>
      <c r="G44" s="1283"/>
      <c r="H44" s="1284"/>
      <c r="I44" s="107">
        <v>2989</v>
      </c>
      <c r="J44" s="108">
        <v>3435</v>
      </c>
      <c r="K44" s="108">
        <v>3216</v>
      </c>
      <c r="L44" s="108">
        <v>2787</v>
      </c>
      <c r="M44" s="109">
        <v>2466</v>
      </c>
    </row>
    <row r="45" spans="2:13" ht="27.75" customHeight="1" x14ac:dyDescent="0.15">
      <c r="B45" s="1279"/>
      <c r="C45" s="1280"/>
      <c r="D45" s="106"/>
      <c r="E45" s="1283" t="s">
        <v>35</v>
      </c>
      <c r="F45" s="1283"/>
      <c r="G45" s="1283"/>
      <c r="H45" s="1284"/>
      <c r="I45" s="107">
        <v>2854</v>
      </c>
      <c r="J45" s="108">
        <v>2819</v>
      </c>
      <c r="K45" s="108">
        <v>2822</v>
      </c>
      <c r="L45" s="108">
        <v>2838</v>
      </c>
      <c r="M45" s="109">
        <v>2817</v>
      </c>
    </row>
    <row r="46" spans="2:13" ht="27.75" customHeight="1" x14ac:dyDescent="0.15">
      <c r="B46" s="1279"/>
      <c r="C46" s="1280"/>
      <c r="D46" s="110"/>
      <c r="E46" s="1283" t="s">
        <v>36</v>
      </c>
      <c r="F46" s="1283"/>
      <c r="G46" s="1283"/>
      <c r="H46" s="1284"/>
      <c r="I46" s="107">
        <v>24</v>
      </c>
      <c r="J46" s="108" t="s">
        <v>531</v>
      </c>
      <c r="K46" s="108" t="s">
        <v>531</v>
      </c>
      <c r="L46" s="108" t="s">
        <v>531</v>
      </c>
      <c r="M46" s="109" t="s">
        <v>531</v>
      </c>
    </row>
    <row r="47" spans="2:13" ht="27.75" customHeight="1" x14ac:dyDescent="0.15">
      <c r="B47" s="1279"/>
      <c r="C47" s="1280"/>
      <c r="D47" s="111"/>
      <c r="E47" s="1293" t="s">
        <v>37</v>
      </c>
      <c r="F47" s="1294"/>
      <c r="G47" s="1294"/>
      <c r="H47" s="1295"/>
      <c r="I47" s="107" t="s">
        <v>531</v>
      </c>
      <c r="J47" s="108" t="s">
        <v>531</v>
      </c>
      <c r="K47" s="108" t="s">
        <v>531</v>
      </c>
      <c r="L47" s="108" t="s">
        <v>531</v>
      </c>
      <c r="M47" s="109" t="s">
        <v>531</v>
      </c>
    </row>
    <row r="48" spans="2:13" ht="27.75" customHeight="1" x14ac:dyDescent="0.15">
      <c r="B48" s="1279"/>
      <c r="C48" s="1280"/>
      <c r="D48" s="106"/>
      <c r="E48" s="1283" t="s">
        <v>38</v>
      </c>
      <c r="F48" s="1283"/>
      <c r="G48" s="1283"/>
      <c r="H48" s="1284"/>
      <c r="I48" s="107" t="s">
        <v>531</v>
      </c>
      <c r="J48" s="108" t="s">
        <v>531</v>
      </c>
      <c r="K48" s="108" t="s">
        <v>531</v>
      </c>
      <c r="L48" s="108" t="s">
        <v>531</v>
      </c>
      <c r="M48" s="109" t="s">
        <v>531</v>
      </c>
    </row>
    <row r="49" spans="2:13" ht="27.75" customHeight="1" x14ac:dyDescent="0.15">
      <c r="B49" s="1281"/>
      <c r="C49" s="1282"/>
      <c r="D49" s="106"/>
      <c r="E49" s="1283" t="s">
        <v>39</v>
      </c>
      <c r="F49" s="1283"/>
      <c r="G49" s="1283"/>
      <c r="H49" s="1284"/>
      <c r="I49" s="107" t="s">
        <v>531</v>
      </c>
      <c r="J49" s="108" t="s">
        <v>531</v>
      </c>
      <c r="K49" s="108" t="s">
        <v>531</v>
      </c>
      <c r="L49" s="108" t="s">
        <v>531</v>
      </c>
      <c r="M49" s="109" t="s">
        <v>531</v>
      </c>
    </row>
    <row r="50" spans="2:13" ht="27.75" customHeight="1" x14ac:dyDescent="0.15">
      <c r="B50" s="1277" t="s">
        <v>40</v>
      </c>
      <c r="C50" s="1278"/>
      <c r="D50" s="112"/>
      <c r="E50" s="1283" t="s">
        <v>41</v>
      </c>
      <c r="F50" s="1283"/>
      <c r="G50" s="1283"/>
      <c r="H50" s="1284"/>
      <c r="I50" s="107">
        <v>5244</v>
      </c>
      <c r="J50" s="108">
        <v>4965</v>
      </c>
      <c r="K50" s="108">
        <v>5228</v>
      </c>
      <c r="L50" s="108">
        <v>6046</v>
      </c>
      <c r="M50" s="109">
        <v>7765</v>
      </c>
    </row>
    <row r="51" spans="2:13" ht="27.75" customHeight="1" x14ac:dyDescent="0.15">
      <c r="B51" s="1279"/>
      <c r="C51" s="1280"/>
      <c r="D51" s="106"/>
      <c r="E51" s="1283" t="s">
        <v>42</v>
      </c>
      <c r="F51" s="1283"/>
      <c r="G51" s="1283"/>
      <c r="H51" s="1284"/>
      <c r="I51" s="107">
        <v>6728</v>
      </c>
      <c r="J51" s="108">
        <v>6199</v>
      </c>
      <c r="K51" s="108">
        <v>5854</v>
      </c>
      <c r="L51" s="108">
        <v>5626</v>
      </c>
      <c r="M51" s="109">
        <v>5258</v>
      </c>
    </row>
    <row r="52" spans="2:13" ht="27.75" customHeight="1" x14ac:dyDescent="0.15">
      <c r="B52" s="1281"/>
      <c r="C52" s="1282"/>
      <c r="D52" s="106"/>
      <c r="E52" s="1283" t="s">
        <v>43</v>
      </c>
      <c r="F52" s="1283"/>
      <c r="G52" s="1283"/>
      <c r="H52" s="1284"/>
      <c r="I52" s="107">
        <v>28906</v>
      </c>
      <c r="J52" s="108">
        <v>27993</v>
      </c>
      <c r="K52" s="108">
        <v>26789</v>
      </c>
      <c r="L52" s="108">
        <v>25678</v>
      </c>
      <c r="M52" s="109">
        <v>25479</v>
      </c>
    </row>
    <row r="53" spans="2:13" ht="27.75" customHeight="1" thickBot="1" x14ac:dyDescent="0.2">
      <c r="B53" s="1285" t="s">
        <v>44</v>
      </c>
      <c r="C53" s="1286"/>
      <c r="D53" s="113"/>
      <c r="E53" s="1287" t="s">
        <v>45</v>
      </c>
      <c r="F53" s="1287"/>
      <c r="G53" s="1287"/>
      <c r="H53" s="1288"/>
      <c r="I53" s="114">
        <v>13188</v>
      </c>
      <c r="J53" s="115">
        <v>13148</v>
      </c>
      <c r="K53" s="115">
        <v>12090</v>
      </c>
      <c r="L53" s="115">
        <v>9818</v>
      </c>
      <c r="M53" s="116">
        <v>6659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p7JVE4jkuHsnG4HWHclNm01fdGYk7OFSRGe6AgH45skVhQ7UBFthZvdn+LIyqdHwP/FV8dNIAI+tiJ1ApSH+g==" saltValue="yY67bw+wvM9vbAhVJPIiD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574</v>
      </c>
      <c r="G54" s="125" t="s">
        <v>575</v>
      </c>
      <c r="H54" s="126" t="s">
        <v>576</v>
      </c>
    </row>
    <row r="55" spans="2:8" ht="52.5" customHeight="1" x14ac:dyDescent="0.15">
      <c r="B55" s="127"/>
      <c r="C55" s="1304" t="s">
        <v>48</v>
      </c>
      <c r="D55" s="1304"/>
      <c r="E55" s="1305"/>
      <c r="F55" s="128">
        <v>2756</v>
      </c>
      <c r="G55" s="128">
        <v>2557</v>
      </c>
      <c r="H55" s="129">
        <v>2573</v>
      </c>
    </row>
    <row r="56" spans="2:8" ht="52.5" customHeight="1" x14ac:dyDescent="0.15">
      <c r="B56" s="130"/>
      <c r="C56" s="1306" t="s">
        <v>49</v>
      </c>
      <c r="D56" s="1306"/>
      <c r="E56" s="1307"/>
      <c r="F56" s="131">
        <v>1</v>
      </c>
      <c r="G56" s="131">
        <v>91</v>
      </c>
      <c r="H56" s="132">
        <v>91</v>
      </c>
    </row>
    <row r="57" spans="2:8" ht="53.25" customHeight="1" x14ac:dyDescent="0.15">
      <c r="B57" s="130"/>
      <c r="C57" s="1308" t="s">
        <v>50</v>
      </c>
      <c r="D57" s="1308"/>
      <c r="E57" s="1309"/>
      <c r="F57" s="133">
        <v>2461</v>
      </c>
      <c r="G57" s="133">
        <v>3248</v>
      </c>
      <c r="H57" s="134">
        <v>4724</v>
      </c>
    </row>
    <row r="58" spans="2:8" ht="45.75" customHeight="1" x14ac:dyDescent="0.15">
      <c r="B58" s="135"/>
      <c r="C58" s="1296" t="s">
        <v>620</v>
      </c>
      <c r="D58" s="1297"/>
      <c r="E58" s="1298"/>
      <c r="F58" s="136">
        <v>1141</v>
      </c>
      <c r="G58" s="136">
        <v>2047</v>
      </c>
      <c r="H58" s="137">
        <v>3708</v>
      </c>
    </row>
    <row r="59" spans="2:8" ht="45.75" customHeight="1" x14ac:dyDescent="0.15">
      <c r="B59" s="135"/>
      <c r="C59" s="1296" t="s">
        <v>621</v>
      </c>
      <c r="D59" s="1297"/>
      <c r="E59" s="1298"/>
      <c r="F59" s="136">
        <v>418</v>
      </c>
      <c r="G59" s="136">
        <v>407</v>
      </c>
      <c r="H59" s="137">
        <v>395</v>
      </c>
    </row>
    <row r="60" spans="2:8" ht="45.75" customHeight="1" x14ac:dyDescent="0.15">
      <c r="B60" s="135"/>
      <c r="C60" s="1296" t="s">
        <v>623</v>
      </c>
      <c r="D60" s="1297"/>
      <c r="E60" s="1298"/>
      <c r="F60" s="136">
        <v>474</v>
      </c>
      <c r="G60" s="136">
        <v>409</v>
      </c>
      <c r="H60" s="137">
        <v>362</v>
      </c>
    </row>
    <row r="61" spans="2:8" ht="45.75" customHeight="1" x14ac:dyDescent="0.15">
      <c r="B61" s="135"/>
      <c r="C61" s="1296" t="s">
        <v>622</v>
      </c>
      <c r="D61" s="1297"/>
      <c r="E61" s="1298"/>
      <c r="F61" s="136">
        <v>195</v>
      </c>
      <c r="G61" s="136">
        <v>203</v>
      </c>
      <c r="H61" s="137">
        <v>120</v>
      </c>
    </row>
    <row r="62" spans="2:8" ht="45.75" customHeight="1" thickBot="1" x14ac:dyDescent="0.2">
      <c r="B62" s="138"/>
      <c r="C62" s="1299" t="s">
        <v>624</v>
      </c>
      <c r="D62" s="1300"/>
      <c r="E62" s="1301"/>
      <c r="F62" s="139">
        <v>40</v>
      </c>
      <c r="G62" s="139">
        <v>40</v>
      </c>
      <c r="H62" s="140">
        <v>39</v>
      </c>
    </row>
    <row r="63" spans="2:8" ht="52.5" customHeight="1" thickBot="1" x14ac:dyDescent="0.2">
      <c r="B63" s="141"/>
      <c r="C63" s="1302" t="s">
        <v>51</v>
      </c>
      <c r="D63" s="1302"/>
      <c r="E63" s="1303"/>
      <c r="F63" s="142">
        <v>5218</v>
      </c>
      <c r="G63" s="142">
        <v>5896</v>
      </c>
      <c r="H63" s="143">
        <v>7388</v>
      </c>
    </row>
    <row r="64" spans="2:8" ht="15" customHeight="1" x14ac:dyDescent="0.15"/>
  </sheetData>
  <sheetProtection algorithmName="SHA-512" hashValue="HfrzfqwT51a4vx73fIbAwuIiEmFN1cs+NGra4a2tcR2bS6M6AatrLaUz4aS4fthO3OV9GITx8paaAEpC5Dbcvw==" saltValue="/UPfyhI+6ASVaKaH9Rqxc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625</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625</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626</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627</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0" t="s">
        <v>628</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x14ac:dyDescent="0.15">
      <c r="B44" s="397"/>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x14ac:dyDescent="0.15">
      <c r="B45" s="397"/>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x14ac:dyDescent="0.15">
      <c r="B46" s="397"/>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x14ac:dyDescent="0.15">
      <c r="B47" s="397"/>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629</v>
      </c>
    </row>
    <row r="50" spans="1:109" x14ac:dyDescent="0.15">
      <c r="B50" s="397"/>
      <c r="G50" s="1319"/>
      <c r="H50" s="1319"/>
      <c r="I50" s="1319"/>
      <c r="J50" s="1319"/>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23" t="s">
        <v>572</v>
      </c>
      <c r="BQ50" s="1323"/>
      <c r="BR50" s="1323"/>
      <c r="BS50" s="1323"/>
      <c r="BT50" s="1323"/>
      <c r="BU50" s="1323"/>
      <c r="BV50" s="1323"/>
      <c r="BW50" s="1323"/>
      <c r="BX50" s="1323" t="s">
        <v>573</v>
      </c>
      <c r="BY50" s="1323"/>
      <c r="BZ50" s="1323"/>
      <c r="CA50" s="1323"/>
      <c r="CB50" s="1323"/>
      <c r="CC50" s="1323"/>
      <c r="CD50" s="1323"/>
      <c r="CE50" s="1323"/>
      <c r="CF50" s="1323" t="s">
        <v>574</v>
      </c>
      <c r="CG50" s="1323"/>
      <c r="CH50" s="1323"/>
      <c r="CI50" s="1323"/>
      <c r="CJ50" s="1323"/>
      <c r="CK50" s="1323"/>
      <c r="CL50" s="1323"/>
      <c r="CM50" s="1323"/>
      <c r="CN50" s="1323" t="s">
        <v>575</v>
      </c>
      <c r="CO50" s="1323"/>
      <c r="CP50" s="1323"/>
      <c r="CQ50" s="1323"/>
      <c r="CR50" s="1323"/>
      <c r="CS50" s="1323"/>
      <c r="CT50" s="1323"/>
      <c r="CU50" s="1323"/>
      <c r="CV50" s="1323" t="s">
        <v>576</v>
      </c>
      <c r="CW50" s="1323"/>
      <c r="CX50" s="1323"/>
      <c r="CY50" s="1323"/>
      <c r="CZ50" s="1323"/>
      <c r="DA50" s="1323"/>
      <c r="DB50" s="1323"/>
      <c r="DC50" s="1323"/>
    </row>
    <row r="51" spans="1:109" ht="13.5" customHeight="1" x14ac:dyDescent="0.15">
      <c r="B51" s="397"/>
      <c r="G51" s="1329"/>
      <c r="H51" s="1329"/>
      <c r="I51" s="1327"/>
      <c r="J51" s="1327"/>
      <c r="K51" s="1325"/>
      <c r="L51" s="1325"/>
      <c r="M51" s="1325"/>
      <c r="N51" s="1325"/>
      <c r="AM51" s="406"/>
      <c r="AN51" s="1326" t="s">
        <v>630</v>
      </c>
      <c r="AO51" s="1326"/>
      <c r="AP51" s="1326"/>
      <c r="AQ51" s="1326"/>
      <c r="AR51" s="1326"/>
      <c r="AS51" s="1326"/>
      <c r="AT51" s="1326"/>
      <c r="AU51" s="1326"/>
      <c r="AV51" s="1326"/>
      <c r="AW51" s="1326"/>
      <c r="AX51" s="1326"/>
      <c r="AY51" s="1326"/>
      <c r="AZ51" s="1326"/>
      <c r="BA51" s="1326"/>
      <c r="BB51" s="1326" t="s">
        <v>631</v>
      </c>
      <c r="BC51" s="1326"/>
      <c r="BD51" s="1326"/>
      <c r="BE51" s="1326"/>
      <c r="BF51" s="1326"/>
      <c r="BG51" s="1326"/>
      <c r="BH51" s="1326"/>
      <c r="BI51" s="1326"/>
      <c r="BJ51" s="1326"/>
      <c r="BK51" s="1326"/>
      <c r="BL51" s="1326"/>
      <c r="BM51" s="1326"/>
      <c r="BN51" s="1326"/>
      <c r="BO51" s="1326"/>
      <c r="BP51" s="1324">
        <v>126.5</v>
      </c>
      <c r="BQ51" s="1324"/>
      <c r="BR51" s="1324"/>
      <c r="BS51" s="1324"/>
      <c r="BT51" s="1324"/>
      <c r="BU51" s="1324"/>
      <c r="BV51" s="1324"/>
      <c r="BW51" s="1324"/>
      <c r="BX51" s="1324">
        <v>128.4</v>
      </c>
      <c r="BY51" s="1324"/>
      <c r="BZ51" s="1324"/>
      <c r="CA51" s="1324"/>
      <c r="CB51" s="1324"/>
      <c r="CC51" s="1324"/>
      <c r="CD51" s="1324"/>
      <c r="CE51" s="1324"/>
      <c r="CF51" s="1324">
        <v>116.8</v>
      </c>
      <c r="CG51" s="1324"/>
      <c r="CH51" s="1324"/>
      <c r="CI51" s="1324"/>
      <c r="CJ51" s="1324"/>
      <c r="CK51" s="1324"/>
      <c r="CL51" s="1324"/>
      <c r="CM51" s="1324"/>
      <c r="CN51" s="1324">
        <v>95.9</v>
      </c>
      <c r="CO51" s="1324"/>
      <c r="CP51" s="1324"/>
      <c r="CQ51" s="1324"/>
      <c r="CR51" s="1324"/>
      <c r="CS51" s="1324"/>
      <c r="CT51" s="1324"/>
      <c r="CU51" s="1324"/>
      <c r="CV51" s="1324">
        <v>62.8</v>
      </c>
      <c r="CW51" s="1324"/>
      <c r="CX51" s="1324"/>
      <c r="CY51" s="1324"/>
      <c r="CZ51" s="1324"/>
      <c r="DA51" s="1324"/>
      <c r="DB51" s="1324"/>
      <c r="DC51" s="1324"/>
    </row>
    <row r="52" spans="1:109" x14ac:dyDescent="0.15">
      <c r="B52" s="397"/>
      <c r="G52" s="1329"/>
      <c r="H52" s="1329"/>
      <c r="I52" s="1327"/>
      <c r="J52" s="1327"/>
      <c r="K52" s="1325"/>
      <c r="L52" s="1325"/>
      <c r="M52" s="1325"/>
      <c r="N52" s="1325"/>
      <c r="AM52" s="406"/>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24"/>
      <c r="BQ52" s="1324"/>
      <c r="BR52" s="1324"/>
      <c r="BS52" s="1324"/>
      <c r="BT52" s="1324"/>
      <c r="BU52" s="1324"/>
      <c r="BV52" s="1324"/>
      <c r="BW52" s="1324"/>
      <c r="BX52" s="1324"/>
      <c r="BY52" s="1324"/>
      <c r="BZ52" s="1324"/>
      <c r="CA52" s="1324"/>
      <c r="CB52" s="1324"/>
      <c r="CC52" s="1324"/>
      <c r="CD52" s="1324"/>
      <c r="CE52" s="1324"/>
      <c r="CF52" s="1324"/>
      <c r="CG52" s="1324"/>
      <c r="CH52" s="1324"/>
      <c r="CI52" s="1324"/>
      <c r="CJ52" s="1324"/>
      <c r="CK52" s="1324"/>
      <c r="CL52" s="1324"/>
      <c r="CM52" s="1324"/>
      <c r="CN52" s="1324"/>
      <c r="CO52" s="1324"/>
      <c r="CP52" s="1324"/>
      <c r="CQ52" s="1324"/>
      <c r="CR52" s="1324"/>
      <c r="CS52" s="1324"/>
      <c r="CT52" s="1324"/>
      <c r="CU52" s="1324"/>
      <c r="CV52" s="1324"/>
      <c r="CW52" s="1324"/>
      <c r="CX52" s="1324"/>
      <c r="CY52" s="1324"/>
      <c r="CZ52" s="1324"/>
      <c r="DA52" s="1324"/>
      <c r="DB52" s="1324"/>
      <c r="DC52" s="1324"/>
    </row>
    <row r="53" spans="1:109" x14ac:dyDescent="0.15">
      <c r="A53" s="405"/>
      <c r="B53" s="397"/>
      <c r="G53" s="1329"/>
      <c r="H53" s="1329"/>
      <c r="I53" s="1319"/>
      <c r="J53" s="1319"/>
      <c r="K53" s="1325"/>
      <c r="L53" s="1325"/>
      <c r="M53" s="1325"/>
      <c r="N53" s="1325"/>
      <c r="AM53" s="406"/>
      <c r="AN53" s="1326"/>
      <c r="AO53" s="1326"/>
      <c r="AP53" s="1326"/>
      <c r="AQ53" s="1326"/>
      <c r="AR53" s="1326"/>
      <c r="AS53" s="1326"/>
      <c r="AT53" s="1326"/>
      <c r="AU53" s="1326"/>
      <c r="AV53" s="1326"/>
      <c r="AW53" s="1326"/>
      <c r="AX53" s="1326"/>
      <c r="AY53" s="1326"/>
      <c r="AZ53" s="1326"/>
      <c r="BA53" s="1326"/>
      <c r="BB53" s="1326" t="s">
        <v>632</v>
      </c>
      <c r="BC53" s="1326"/>
      <c r="BD53" s="1326"/>
      <c r="BE53" s="1326"/>
      <c r="BF53" s="1326"/>
      <c r="BG53" s="1326"/>
      <c r="BH53" s="1326"/>
      <c r="BI53" s="1326"/>
      <c r="BJ53" s="1326"/>
      <c r="BK53" s="1326"/>
      <c r="BL53" s="1326"/>
      <c r="BM53" s="1326"/>
      <c r="BN53" s="1326"/>
      <c r="BO53" s="1326"/>
      <c r="BP53" s="1324">
        <v>58.3</v>
      </c>
      <c r="BQ53" s="1324"/>
      <c r="BR53" s="1324"/>
      <c r="BS53" s="1324"/>
      <c r="BT53" s="1324"/>
      <c r="BU53" s="1324"/>
      <c r="BV53" s="1324"/>
      <c r="BW53" s="1324"/>
      <c r="BX53" s="1324">
        <v>54.8</v>
      </c>
      <c r="BY53" s="1324"/>
      <c r="BZ53" s="1324"/>
      <c r="CA53" s="1324"/>
      <c r="CB53" s="1324"/>
      <c r="CC53" s="1324"/>
      <c r="CD53" s="1324"/>
      <c r="CE53" s="1324"/>
      <c r="CF53" s="1324">
        <v>56.6</v>
      </c>
      <c r="CG53" s="1324"/>
      <c r="CH53" s="1324"/>
      <c r="CI53" s="1324"/>
      <c r="CJ53" s="1324"/>
      <c r="CK53" s="1324"/>
      <c r="CL53" s="1324"/>
      <c r="CM53" s="1324"/>
      <c r="CN53" s="1324">
        <v>58.3</v>
      </c>
      <c r="CO53" s="1324"/>
      <c r="CP53" s="1324"/>
      <c r="CQ53" s="1324"/>
      <c r="CR53" s="1324"/>
      <c r="CS53" s="1324"/>
      <c r="CT53" s="1324"/>
      <c r="CU53" s="1324"/>
      <c r="CV53" s="1324">
        <v>60</v>
      </c>
      <c r="CW53" s="1324"/>
      <c r="CX53" s="1324"/>
      <c r="CY53" s="1324"/>
      <c r="CZ53" s="1324"/>
      <c r="DA53" s="1324"/>
      <c r="DB53" s="1324"/>
      <c r="DC53" s="1324"/>
    </row>
    <row r="54" spans="1:109" x14ac:dyDescent="0.15">
      <c r="A54" s="405"/>
      <c r="B54" s="397"/>
      <c r="G54" s="1329"/>
      <c r="H54" s="1329"/>
      <c r="I54" s="1319"/>
      <c r="J54" s="1319"/>
      <c r="K54" s="1325"/>
      <c r="L54" s="1325"/>
      <c r="M54" s="1325"/>
      <c r="N54" s="1325"/>
      <c r="AM54" s="406"/>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24"/>
      <c r="BQ54" s="1324"/>
      <c r="BR54" s="1324"/>
      <c r="BS54" s="1324"/>
      <c r="BT54" s="1324"/>
      <c r="BU54" s="1324"/>
      <c r="BV54" s="1324"/>
      <c r="BW54" s="1324"/>
      <c r="BX54" s="1324"/>
      <c r="BY54" s="1324"/>
      <c r="BZ54" s="1324"/>
      <c r="CA54" s="1324"/>
      <c r="CB54" s="1324"/>
      <c r="CC54" s="1324"/>
      <c r="CD54" s="1324"/>
      <c r="CE54" s="1324"/>
      <c r="CF54" s="1324"/>
      <c r="CG54" s="1324"/>
      <c r="CH54" s="1324"/>
      <c r="CI54" s="1324"/>
      <c r="CJ54" s="1324"/>
      <c r="CK54" s="1324"/>
      <c r="CL54" s="1324"/>
      <c r="CM54" s="1324"/>
      <c r="CN54" s="1324"/>
      <c r="CO54" s="1324"/>
      <c r="CP54" s="1324"/>
      <c r="CQ54" s="1324"/>
      <c r="CR54" s="1324"/>
      <c r="CS54" s="1324"/>
      <c r="CT54" s="1324"/>
      <c r="CU54" s="1324"/>
      <c r="CV54" s="1324"/>
      <c r="CW54" s="1324"/>
      <c r="CX54" s="1324"/>
      <c r="CY54" s="1324"/>
      <c r="CZ54" s="1324"/>
      <c r="DA54" s="1324"/>
      <c r="DB54" s="1324"/>
      <c r="DC54" s="1324"/>
    </row>
    <row r="55" spans="1:109" x14ac:dyDescent="0.15">
      <c r="A55" s="405"/>
      <c r="B55" s="397"/>
      <c r="G55" s="1319"/>
      <c r="H55" s="1319"/>
      <c r="I55" s="1319"/>
      <c r="J55" s="1319"/>
      <c r="K55" s="1325"/>
      <c r="L55" s="1325"/>
      <c r="M55" s="1325"/>
      <c r="N55" s="1325"/>
      <c r="AN55" s="1323" t="s">
        <v>633</v>
      </c>
      <c r="AO55" s="1323"/>
      <c r="AP55" s="1323"/>
      <c r="AQ55" s="1323"/>
      <c r="AR55" s="1323"/>
      <c r="AS55" s="1323"/>
      <c r="AT55" s="1323"/>
      <c r="AU55" s="1323"/>
      <c r="AV55" s="1323"/>
      <c r="AW55" s="1323"/>
      <c r="AX55" s="1323"/>
      <c r="AY55" s="1323"/>
      <c r="AZ55" s="1323"/>
      <c r="BA55" s="1323"/>
      <c r="BB55" s="1326" t="s">
        <v>631</v>
      </c>
      <c r="BC55" s="1326"/>
      <c r="BD55" s="1326"/>
      <c r="BE55" s="1326"/>
      <c r="BF55" s="1326"/>
      <c r="BG55" s="1326"/>
      <c r="BH55" s="1326"/>
      <c r="BI55" s="1326"/>
      <c r="BJ55" s="1326"/>
      <c r="BK55" s="1326"/>
      <c r="BL55" s="1326"/>
      <c r="BM55" s="1326"/>
      <c r="BN55" s="1326"/>
      <c r="BO55" s="1326"/>
      <c r="BP55" s="1324">
        <v>54.6</v>
      </c>
      <c r="BQ55" s="1324"/>
      <c r="BR55" s="1324"/>
      <c r="BS55" s="1324"/>
      <c r="BT55" s="1324"/>
      <c r="BU55" s="1324"/>
      <c r="BV55" s="1324"/>
      <c r="BW55" s="1324"/>
      <c r="BX55" s="1324">
        <v>53.2</v>
      </c>
      <c r="BY55" s="1324"/>
      <c r="BZ55" s="1324"/>
      <c r="CA55" s="1324"/>
      <c r="CB55" s="1324"/>
      <c r="CC55" s="1324"/>
      <c r="CD55" s="1324"/>
      <c r="CE55" s="1324"/>
      <c r="CF55" s="1324">
        <v>47.9</v>
      </c>
      <c r="CG55" s="1324"/>
      <c r="CH55" s="1324"/>
      <c r="CI55" s="1324"/>
      <c r="CJ55" s="1324"/>
      <c r="CK55" s="1324"/>
      <c r="CL55" s="1324"/>
      <c r="CM55" s="1324"/>
      <c r="CN55" s="1324">
        <v>49</v>
      </c>
      <c r="CO55" s="1324"/>
      <c r="CP55" s="1324"/>
      <c r="CQ55" s="1324"/>
      <c r="CR55" s="1324"/>
      <c r="CS55" s="1324"/>
      <c r="CT55" s="1324"/>
      <c r="CU55" s="1324"/>
      <c r="CV55" s="1324">
        <v>41.3</v>
      </c>
      <c r="CW55" s="1324"/>
      <c r="CX55" s="1324"/>
      <c r="CY55" s="1324"/>
      <c r="CZ55" s="1324"/>
      <c r="DA55" s="1324"/>
      <c r="DB55" s="1324"/>
      <c r="DC55" s="1324"/>
    </row>
    <row r="56" spans="1:109" x14ac:dyDescent="0.15">
      <c r="A56" s="405"/>
      <c r="B56" s="397"/>
      <c r="G56" s="1319"/>
      <c r="H56" s="1319"/>
      <c r="I56" s="1319"/>
      <c r="J56" s="1319"/>
      <c r="K56" s="1325"/>
      <c r="L56" s="1325"/>
      <c r="M56" s="1325"/>
      <c r="N56" s="1325"/>
      <c r="AN56" s="1323"/>
      <c r="AO56" s="1323"/>
      <c r="AP56" s="1323"/>
      <c r="AQ56" s="1323"/>
      <c r="AR56" s="1323"/>
      <c r="AS56" s="1323"/>
      <c r="AT56" s="1323"/>
      <c r="AU56" s="1323"/>
      <c r="AV56" s="1323"/>
      <c r="AW56" s="1323"/>
      <c r="AX56" s="1323"/>
      <c r="AY56" s="1323"/>
      <c r="AZ56" s="1323"/>
      <c r="BA56" s="1323"/>
      <c r="BB56" s="1326"/>
      <c r="BC56" s="1326"/>
      <c r="BD56" s="1326"/>
      <c r="BE56" s="1326"/>
      <c r="BF56" s="1326"/>
      <c r="BG56" s="1326"/>
      <c r="BH56" s="1326"/>
      <c r="BI56" s="1326"/>
      <c r="BJ56" s="1326"/>
      <c r="BK56" s="1326"/>
      <c r="BL56" s="1326"/>
      <c r="BM56" s="1326"/>
      <c r="BN56" s="1326"/>
      <c r="BO56" s="1326"/>
      <c r="BP56" s="1324"/>
      <c r="BQ56" s="1324"/>
      <c r="BR56" s="1324"/>
      <c r="BS56" s="1324"/>
      <c r="BT56" s="1324"/>
      <c r="BU56" s="1324"/>
      <c r="BV56" s="1324"/>
      <c r="BW56" s="1324"/>
      <c r="BX56" s="1324"/>
      <c r="BY56" s="1324"/>
      <c r="BZ56" s="1324"/>
      <c r="CA56" s="1324"/>
      <c r="CB56" s="1324"/>
      <c r="CC56" s="1324"/>
      <c r="CD56" s="1324"/>
      <c r="CE56" s="1324"/>
      <c r="CF56" s="1324"/>
      <c r="CG56" s="1324"/>
      <c r="CH56" s="1324"/>
      <c r="CI56" s="1324"/>
      <c r="CJ56" s="1324"/>
      <c r="CK56" s="1324"/>
      <c r="CL56" s="1324"/>
      <c r="CM56" s="1324"/>
      <c r="CN56" s="1324"/>
      <c r="CO56" s="1324"/>
      <c r="CP56" s="1324"/>
      <c r="CQ56" s="1324"/>
      <c r="CR56" s="1324"/>
      <c r="CS56" s="1324"/>
      <c r="CT56" s="1324"/>
      <c r="CU56" s="1324"/>
      <c r="CV56" s="1324"/>
      <c r="CW56" s="1324"/>
      <c r="CX56" s="1324"/>
      <c r="CY56" s="1324"/>
      <c r="CZ56" s="1324"/>
      <c r="DA56" s="1324"/>
      <c r="DB56" s="1324"/>
      <c r="DC56" s="1324"/>
    </row>
    <row r="57" spans="1:109" s="405" customFormat="1" x14ac:dyDescent="0.15">
      <c r="B57" s="409"/>
      <c r="G57" s="1319"/>
      <c r="H57" s="1319"/>
      <c r="I57" s="1328"/>
      <c r="J57" s="1328"/>
      <c r="K57" s="1325"/>
      <c r="L57" s="1325"/>
      <c r="M57" s="1325"/>
      <c r="N57" s="1325"/>
      <c r="AM57" s="390"/>
      <c r="AN57" s="1323"/>
      <c r="AO57" s="1323"/>
      <c r="AP57" s="1323"/>
      <c r="AQ57" s="1323"/>
      <c r="AR57" s="1323"/>
      <c r="AS57" s="1323"/>
      <c r="AT57" s="1323"/>
      <c r="AU57" s="1323"/>
      <c r="AV57" s="1323"/>
      <c r="AW57" s="1323"/>
      <c r="AX57" s="1323"/>
      <c r="AY57" s="1323"/>
      <c r="AZ57" s="1323"/>
      <c r="BA57" s="1323"/>
      <c r="BB57" s="1326" t="s">
        <v>632</v>
      </c>
      <c r="BC57" s="1326"/>
      <c r="BD57" s="1326"/>
      <c r="BE57" s="1326"/>
      <c r="BF57" s="1326"/>
      <c r="BG57" s="1326"/>
      <c r="BH57" s="1326"/>
      <c r="BI57" s="1326"/>
      <c r="BJ57" s="1326"/>
      <c r="BK57" s="1326"/>
      <c r="BL57" s="1326"/>
      <c r="BM57" s="1326"/>
      <c r="BN57" s="1326"/>
      <c r="BO57" s="1326"/>
      <c r="BP57" s="1324">
        <v>58.3</v>
      </c>
      <c r="BQ57" s="1324"/>
      <c r="BR57" s="1324"/>
      <c r="BS57" s="1324"/>
      <c r="BT57" s="1324"/>
      <c r="BU57" s="1324"/>
      <c r="BV57" s="1324"/>
      <c r="BW57" s="1324"/>
      <c r="BX57" s="1324">
        <v>59.6</v>
      </c>
      <c r="BY57" s="1324"/>
      <c r="BZ57" s="1324"/>
      <c r="CA57" s="1324"/>
      <c r="CB57" s="1324"/>
      <c r="CC57" s="1324"/>
      <c r="CD57" s="1324"/>
      <c r="CE57" s="1324"/>
      <c r="CF57" s="1324">
        <v>60.8</v>
      </c>
      <c r="CG57" s="1324"/>
      <c r="CH57" s="1324"/>
      <c r="CI57" s="1324"/>
      <c r="CJ57" s="1324"/>
      <c r="CK57" s="1324"/>
      <c r="CL57" s="1324"/>
      <c r="CM57" s="1324"/>
      <c r="CN57" s="1324">
        <v>61</v>
      </c>
      <c r="CO57" s="1324"/>
      <c r="CP57" s="1324"/>
      <c r="CQ57" s="1324"/>
      <c r="CR57" s="1324"/>
      <c r="CS57" s="1324"/>
      <c r="CT57" s="1324"/>
      <c r="CU57" s="1324"/>
      <c r="CV57" s="1324">
        <v>63</v>
      </c>
      <c r="CW57" s="1324"/>
      <c r="CX57" s="1324"/>
      <c r="CY57" s="1324"/>
      <c r="CZ57" s="1324"/>
      <c r="DA57" s="1324"/>
      <c r="DB57" s="1324"/>
      <c r="DC57" s="1324"/>
      <c r="DD57" s="410"/>
      <c r="DE57" s="409"/>
    </row>
    <row r="58" spans="1:109" s="405" customFormat="1" x14ac:dyDescent="0.15">
      <c r="A58" s="390"/>
      <c r="B58" s="409"/>
      <c r="G58" s="1319"/>
      <c r="H58" s="1319"/>
      <c r="I58" s="1328"/>
      <c r="J58" s="1328"/>
      <c r="K58" s="1325"/>
      <c r="L58" s="1325"/>
      <c r="M58" s="1325"/>
      <c r="N58" s="1325"/>
      <c r="AM58" s="390"/>
      <c r="AN58" s="1323"/>
      <c r="AO58" s="1323"/>
      <c r="AP58" s="1323"/>
      <c r="AQ58" s="1323"/>
      <c r="AR58" s="1323"/>
      <c r="AS58" s="1323"/>
      <c r="AT58" s="1323"/>
      <c r="AU58" s="1323"/>
      <c r="AV58" s="1323"/>
      <c r="AW58" s="1323"/>
      <c r="AX58" s="1323"/>
      <c r="AY58" s="1323"/>
      <c r="AZ58" s="1323"/>
      <c r="BA58" s="1323"/>
      <c r="BB58" s="1326"/>
      <c r="BC58" s="1326"/>
      <c r="BD58" s="1326"/>
      <c r="BE58" s="1326"/>
      <c r="BF58" s="1326"/>
      <c r="BG58" s="1326"/>
      <c r="BH58" s="1326"/>
      <c r="BI58" s="1326"/>
      <c r="BJ58" s="1326"/>
      <c r="BK58" s="1326"/>
      <c r="BL58" s="1326"/>
      <c r="BM58" s="1326"/>
      <c r="BN58" s="1326"/>
      <c r="BO58" s="1326"/>
      <c r="BP58" s="1324"/>
      <c r="BQ58" s="1324"/>
      <c r="BR58" s="1324"/>
      <c r="BS58" s="1324"/>
      <c r="BT58" s="1324"/>
      <c r="BU58" s="1324"/>
      <c r="BV58" s="1324"/>
      <c r="BW58" s="1324"/>
      <c r="BX58" s="1324"/>
      <c r="BY58" s="1324"/>
      <c r="BZ58" s="1324"/>
      <c r="CA58" s="1324"/>
      <c r="CB58" s="1324"/>
      <c r="CC58" s="1324"/>
      <c r="CD58" s="1324"/>
      <c r="CE58" s="1324"/>
      <c r="CF58" s="1324"/>
      <c r="CG58" s="1324"/>
      <c r="CH58" s="1324"/>
      <c r="CI58" s="1324"/>
      <c r="CJ58" s="1324"/>
      <c r="CK58" s="1324"/>
      <c r="CL58" s="1324"/>
      <c r="CM58" s="1324"/>
      <c r="CN58" s="1324"/>
      <c r="CO58" s="1324"/>
      <c r="CP58" s="1324"/>
      <c r="CQ58" s="1324"/>
      <c r="CR58" s="1324"/>
      <c r="CS58" s="1324"/>
      <c r="CT58" s="1324"/>
      <c r="CU58" s="1324"/>
      <c r="CV58" s="1324"/>
      <c r="CW58" s="1324"/>
      <c r="CX58" s="1324"/>
      <c r="CY58" s="1324"/>
      <c r="CZ58" s="1324"/>
      <c r="DA58" s="1324"/>
      <c r="DB58" s="1324"/>
      <c r="DC58" s="1324"/>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634</v>
      </c>
    </row>
    <row r="64" spans="1:109" x14ac:dyDescent="0.15">
      <c r="B64" s="397"/>
      <c r="G64" s="404"/>
      <c r="I64" s="417"/>
      <c r="J64" s="417"/>
      <c r="K64" s="417"/>
      <c r="L64" s="417"/>
      <c r="M64" s="417"/>
      <c r="N64" s="418"/>
      <c r="AM64" s="404"/>
      <c r="AN64" s="404" t="s">
        <v>627</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0" t="s">
        <v>635</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2"/>
    </row>
    <row r="66" spans="2:107" x14ac:dyDescent="0.15">
      <c r="B66" s="397"/>
      <c r="AN66" s="1313"/>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5"/>
    </row>
    <row r="67" spans="2:107" x14ac:dyDescent="0.15">
      <c r="B67" s="397"/>
      <c r="AN67" s="1313"/>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5"/>
    </row>
    <row r="68" spans="2:107" x14ac:dyDescent="0.15">
      <c r="B68" s="397"/>
      <c r="AN68" s="1313"/>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5"/>
    </row>
    <row r="69" spans="2:107" x14ac:dyDescent="0.15">
      <c r="B69" s="397"/>
      <c r="AN69" s="1316"/>
      <c r="AO69" s="1317"/>
      <c r="AP69" s="1317"/>
      <c r="AQ69" s="1317"/>
      <c r="AR69" s="1317"/>
      <c r="AS69" s="1317"/>
      <c r="AT69" s="1317"/>
      <c r="AU69" s="1317"/>
      <c r="AV69" s="1317"/>
      <c r="AW69" s="1317"/>
      <c r="AX69" s="1317"/>
      <c r="AY69" s="1317"/>
      <c r="AZ69" s="1317"/>
      <c r="BA69" s="1317"/>
      <c r="BB69" s="1317"/>
      <c r="BC69" s="1317"/>
      <c r="BD69" s="1317"/>
      <c r="BE69" s="1317"/>
      <c r="BF69" s="1317"/>
      <c r="BG69" s="1317"/>
      <c r="BH69" s="1317"/>
      <c r="BI69" s="1317"/>
      <c r="BJ69" s="1317"/>
      <c r="BK69" s="1317"/>
      <c r="BL69" s="1317"/>
      <c r="BM69" s="1317"/>
      <c r="BN69" s="1317"/>
      <c r="BO69" s="1317"/>
      <c r="BP69" s="1317"/>
      <c r="BQ69" s="1317"/>
      <c r="BR69" s="1317"/>
      <c r="BS69" s="1317"/>
      <c r="BT69" s="1317"/>
      <c r="BU69" s="1317"/>
      <c r="BV69" s="1317"/>
      <c r="BW69" s="1317"/>
      <c r="BX69" s="1317"/>
      <c r="BY69" s="1317"/>
      <c r="BZ69" s="1317"/>
      <c r="CA69" s="1317"/>
      <c r="CB69" s="1317"/>
      <c r="CC69" s="1317"/>
      <c r="CD69" s="1317"/>
      <c r="CE69" s="1317"/>
      <c r="CF69" s="1317"/>
      <c r="CG69" s="1317"/>
      <c r="CH69" s="1317"/>
      <c r="CI69" s="1317"/>
      <c r="CJ69" s="1317"/>
      <c r="CK69" s="1317"/>
      <c r="CL69" s="1317"/>
      <c r="CM69" s="1317"/>
      <c r="CN69" s="1317"/>
      <c r="CO69" s="1317"/>
      <c r="CP69" s="1317"/>
      <c r="CQ69" s="1317"/>
      <c r="CR69" s="1317"/>
      <c r="CS69" s="1317"/>
      <c r="CT69" s="1317"/>
      <c r="CU69" s="1317"/>
      <c r="CV69" s="1317"/>
      <c r="CW69" s="1317"/>
      <c r="CX69" s="1317"/>
      <c r="CY69" s="1317"/>
      <c r="CZ69" s="1317"/>
      <c r="DA69" s="1317"/>
      <c r="DB69" s="1317"/>
      <c r="DC69" s="1318"/>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629</v>
      </c>
    </row>
    <row r="72" spans="2:107" x14ac:dyDescent="0.15">
      <c r="B72" s="397"/>
      <c r="G72" s="1319"/>
      <c r="H72" s="1319"/>
      <c r="I72" s="1319"/>
      <c r="J72" s="1319"/>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23" t="s">
        <v>572</v>
      </c>
      <c r="BQ72" s="1323"/>
      <c r="BR72" s="1323"/>
      <c r="BS72" s="1323"/>
      <c r="BT72" s="1323"/>
      <c r="BU72" s="1323"/>
      <c r="BV72" s="1323"/>
      <c r="BW72" s="1323"/>
      <c r="BX72" s="1323" t="s">
        <v>573</v>
      </c>
      <c r="BY72" s="1323"/>
      <c r="BZ72" s="1323"/>
      <c r="CA72" s="1323"/>
      <c r="CB72" s="1323"/>
      <c r="CC72" s="1323"/>
      <c r="CD72" s="1323"/>
      <c r="CE72" s="1323"/>
      <c r="CF72" s="1323" t="s">
        <v>574</v>
      </c>
      <c r="CG72" s="1323"/>
      <c r="CH72" s="1323"/>
      <c r="CI72" s="1323"/>
      <c r="CJ72" s="1323"/>
      <c r="CK72" s="1323"/>
      <c r="CL72" s="1323"/>
      <c r="CM72" s="1323"/>
      <c r="CN72" s="1323" t="s">
        <v>575</v>
      </c>
      <c r="CO72" s="1323"/>
      <c r="CP72" s="1323"/>
      <c r="CQ72" s="1323"/>
      <c r="CR72" s="1323"/>
      <c r="CS72" s="1323"/>
      <c r="CT72" s="1323"/>
      <c r="CU72" s="1323"/>
      <c r="CV72" s="1323" t="s">
        <v>576</v>
      </c>
      <c r="CW72" s="1323"/>
      <c r="CX72" s="1323"/>
      <c r="CY72" s="1323"/>
      <c r="CZ72" s="1323"/>
      <c r="DA72" s="1323"/>
      <c r="DB72" s="1323"/>
      <c r="DC72" s="1323"/>
    </row>
    <row r="73" spans="2:107" x14ac:dyDescent="0.15">
      <c r="B73" s="397"/>
      <c r="G73" s="1329"/>
      <c r="H73" s="1329"/>
      <c r="I73" s="1329"/>
      <c r="J73" s="1329"/>
      <c r="K73" s="1330"/>
      <c r="L73" s="1330"/>
      <c r="M73" s="1330"/>
      <c r="N73" s="1330"/>
      <c r="AM73" s="406"/>
      <c r="AN73" s="1326" t="s">
        <v>630</v>
      </c>
      <c r="AO73" s="1326"/>
      <c r="AP73" s="1326"/>
      <c r="AQ73" s="1326"/>
      <c r="AR73" s="1326"/>
      <c r="AS73" s="1326"/>
      <c r="AT73" s="1326"/>
      <c r="AU73" s="1326"/>
      <c r="AV73" s="1326"/>
      <c r="AW73" s="1326"/>
      <c r="AX73" s="1326"/>
      <c r="AY73" s="1326"/>
      <c r="AZ73" s="1326"/>
      <c r="BA73" s="1326"/>
      <c r="BB73" s="1326" t="s">
        <v>631</v>
      </c>
      <c r="BC73" s="1326"/>
      <c r="BD73" s="1326"/>
      <c r="BE73" s="1326"/>
      <c r="BF73" s="1326"/>
      <c r="BG73" s="1326"/>
      <c r="BH73" s="1326"/>
      <c r="BI73" s="1326"/>
      <c r="BJ73" s="1326"/>
      <c r="BK73" s="1326"/>
      <c r="BL73" s="1326"/>
      <c r="BM73" s="1326"/>
      <c r="BN73" s="1326"/>
      <c r="BO73" s="1326"/>
      <c r="BP73" s="1324">
        <v>126.5</v>
      </c>
      <c r="BQ73" s="1324"/>
      <c r="BR73" s="1324"/>
      <c r="BS73" s="1324"/>
      <c r="BT73" s="1324"/>
      <c r="BU73" s="1324"/>
      <c r="BV73" s="1324"/>
      <c r="BW73" s="1324"/>
      <c r="BX73" s="1324">
        <v>128.4</v>
      </c>
      <c r="BY73" s="1324"/>
      <c r="BZ73" s="1324"/>
      <c r="CA73" s="1324"/>
      <c r="CB73" s="1324"/>
      <c r="CC73" s="1324"/>
      <c r="CD73" s="1324"/>
      <c r="CE73" s="1324"/>
      <c r="CF73" s="1324">
        <v>116.8</v>
      </c>
      <c r="CG73" s="1324"/>
      <c r="CH73" s="1324"/>
      <c r="CI73" s="1324"/>
      <c r="CJ73" s="1324"/>
      <c r="CK73" s="1324"/>
      <c r="CL73" s="1324"/>
      <c r="CM73" s="1324"/>
      <c r="CN73" s="1324">
        <v>95.9</v>
      </c>
      <c r="CO73" s="1324"/>
      <c r="CP73" s="1324"/>
      <c r="CQ73" s="1324"/>
      <c r="CR73" s="1324"/>
      <c r="CS73" s="1324"/>
      <c r="CT73" s="1324"/>
      <c r="CU73" s="1324"/>
      <c r="CV73" s="1324">
        <v>62.8</v>
      </c>
      <c r="CW73" s="1324"/>
      <c r="CX73" s="1324"/>
      <c r="CY73" s="1324"/>
      <c r="CZ73" s="1324"/>
      <c r="DA73" s="1324"/>
      <c r="DB73" s="1324"/>
      <c r="DC73" s="1324"/>
    </row>
    <row r="74" spans="2:107" x14ac:dyDescent="0.15">
      <c r="B74" s="397"/>
      <c r="G74" s="1329"/>
      <c r="H74" s="1329"/>
      <c r="I74" s="1329"/>
      <c r="J74" s="1329"/>
      <c r="K74" s="1330"/>
      <c r="L74" s="1330"/>
      <c r="M74" s="1330"/>
      <c r="N74" s="1330"/>
      <c r="AM74" s="406"/>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24"/>
      <c r="BQ74" s="1324"/>
      <c r="BR74" s="1324"/>
      <c r="BS74" s="1324"/>
      <c r="BT74" s="1324"/>
      <c r="BU74" s="1324"/>
      <c r="BV74" s="1324"/>
      <c r="BW74" s="1324"/>
      <c r="BX74" s="1324"/>
      <c r="BY74" s="1324"/>
      <c r="BZ74" s="1324"/>
      <c r="CA74" s="1324"/>
      <c r="CB74" s="1324"/>
      <c r="CC74" s="1324"/>
      <c r="CD74" s="1324"/>
      <c r="CE74" s="1324"/>
      <c r="CF74" s="1324"/>
      <c r="CG74" s="1324"/>
      <c r="CH74" s="1324"/>
      <c r="CI74" s="1324"/>
      <c r="CJ74" s="1324"/>
      <c r="CK74" s="1324"/>
      <c r="CL74" s="1324"/>
      <c r="CM74" s="1324"/>
      <c r="CN74" s="1324"/>
      <c r="CO74" s="1324"/>
      <c r="CP74" s="1324"/>
      <c r="CQ74" s="1324"/>
      <c r="CR74" s="1324"/>
      <c r="CS74" s="1324"/>
      <c r="CT74" s="1324"/>
      <c r="CU74" s="1324"/>
      <c r="CV74" s="1324"/>
      <c r="CW74" s="1324"/>
      <c r="CX74" s="1324"/>
      <c r="CY74" s="1324"/>
      <c r="CZ74" s="1324"/>
      <c r="DA74" s="1324"/>
      <c r="DB74" s="1324"/>
      <c r="DC74" s="1324"/>
    </row>
    <row r="75" spans="2:107" x14ac:dyDescent="0.15">
      <c r="B75" s="397"/>
      <c r="G75" s="1329"/>
      <c r="H75" s="1329"/>
      <c r="I75" s="1319"/>
      <c r="J75" s="1319"/>
      <c r="K75" s="1325"/>
      <c r="L75" s="1325"/>
      <c r="M75" s="1325"/>
      <c r="N75" s="1325"/>
      <c r="AM75" s="406"/>
      <c r="AN75" s="1326"/>
      <c r="AO75" s="1326"/>
      <c r="AP75" s="1326"/>
      <c r="AQ75" s="1326"/>
      <c r="AR75" s="1326"/>
      <c r="AS75" s="1326"/>
      <c r="AT75" s="1326"/>
      <c r="AU75" s="1326"/>
      <c r="AV75" s="1326"/>
      <c r="AW75" s="1326"/>
      <c r="AX75" s="1326"/>
      <c r="AY75" s="1326"/>
      <c r="AZ75" s="1326"/>
      <c r="BA75" s="1326"/>
      <c r="BB75" s="1326" t="s">
        <v>636</v>
      </c>
      <c r="BC75" s="1326"/>
      <c r="BD75" s="1326"/>
      <c r="BE75" s="1326"/>
      <c r="BF75" s="1326"/>
      <c r="BG75" s="1326"/>
      <c r="BH75" s="1326"/>
      <c r="BI75" s="1326"/>
      <c r="BJ75" s="1326"/>
      <c r="BK75" s="1326"/>
      <c r="BL75" s="1326"/>
      <c r="BM75" s="1326"/>
      <c r="BN75" s="1326"/>
      <c r="BO75" s="1326"/>
      <c r="BP75" s="1324">
        <v>13.8</v>
      </c>
      <c r="BQ75" s="1324"/>
      <c r="BR75" s="1324"/>
      <c r="BS75" s="1324"/>
      <c r="BT75" s="1324"/>
      <c r="BU75" s="1324"/>
      <c r="BV75" s="1324"/>
      <c r="BW75" s="1324"/>
      <c r="BX75" s="1324">
        <v>14.9</v>
      </c>
      <c r="BY75" s="1324"/>
      <c r="BZ75" s="1324"/>
      <c r="CA75" s="1324"/>
      <c r="CB75" s="1324"/>
      <c r="CC75" s="1324"/>
      <c r="CD75" s="1324"/>
      <c r="CE75" s="1324"/>
      <c r="CF75" s="1324">
        <v>15.1</v>
      </c>
      <c r="CG75" s="1324"/>
      <c r="CH75" s="1324"/>
      <c r="CI75" s="1324"/>
      <c r="CJ75" s="1324"/>
      <c r="CK75" s="1324"/>
      <c r="CL75" s="1324"/>
      <c r="CM75" s="1324"/>
      <c r="CN75" s="1324">
        <v>14.8</v>
      </c>
      <c r="CO75" s="1324"/>
      <c r="CP75" s="1324"/>
      <c r="CQ75" s="1324"/>
      <c r="CR75" s="1324"/>
      <c r="CS75" s="1324"/>
      <c r="CT75" s="1324"/>
      <c r="CU75" s="1324"/>
      <c r="CV75" s="1324">
        <v>14.3</v>
      </c>
      <c r="CW75" s="1324"/>
      <c r="CX75" s="1324"/>
      <c r="CY75" s="1324"/>
      <c r="CZ75" s="1324"/>
      <c r="DA75" s="1324"/>
      <c r="DB75" s="1324"/>
      <c r="DC75" s="1324"/>
    </row>
    <row r="76" spans="2:107" x14ac:dyDescent="0.15">
      <c r="B76" s="397"/>
      <c r="G76" s="1329"/>
      <c r="H76" s="1329"/>
      <c r="I76" s="1319"/>
      <c r="J76" s="1319"/>
      <c r="K76" s="1325"/>
      <c r="L76" s="1325"/>
      <c r="M76" s="1325"/>
      <c r="N76" s="1325"/>
      <c r="AM76" s="406"/>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24"/>
      <c r="BQ76" s="1324"/>
      <c r="BR76" s="1324"/>
      <c r="BS76" s="1324"/>
      <c r="BT76" s="1324"/>
      <c r="BU76" s="1324"/>
      <c r="BV76" s="1324"/>
      <c r="BW76" s="1324"/>
      <c r="BX76" s="1324"/>
      <c r="BY76" s="1324"/>
      <c r="BZ76" s="1324"/>
      <c r="CA76" s="1324"/>
      <c r="CB76" s="1324"/>
      <c r="CC76" s="1324"/>
      <c r="CD76" s="1324"/>
      <c r="CE76" s="1324"/>
      <c r="CF76" s="1324"/>
      <c r="CG76" s="1324"/>
      <c r="CH76" s="1324"/>
      <c r="CI76" s="1324"/>
      <c r="CJ76" s="1324"/>
      <c r="CK76" s="1324"/>
      <c r="CL76" s="1324"/>
      <c r="CM76" s="1324"/>
      <c r="CN76" s="1324"/>
      <c r="CO76" s="1324"/>
      <c r="CP76" s="1324"/>
      <c r="CQ76" s="1324"/>
      <c r="CR76" s="1324"/>
      <c r="CS76" s="1324"/>
      <c r="CT76" s="1324"/>
      <c r="CU76" s="1324"/>
      <c r="CV76" s="1324"/>
      <c r="CW76" s="1324"/>
      <c r="CX76" s="1324"/>
      <c r="CY76" s="1324"/>
      <c r="CZ76" s="1324"/>
      <c r="DA76" s="1324"/>
      <c r="DB76" s="1324"/>
      <c r="DC76" s="1324"/>
    </row>
    <row r="77" spans="2:107" x14ac:dyDescent="0.15">
      <c r="B77" s="397"/>
      <c r="G77" s="1319"/>
      <c r="H77" s="1319"/>
      <c r="I77" s="1319"/>
      <c r="J77" s="1319"/>
      <c r="K77" s="1330"/>
      <c r="L77" s="1330"/>
      <c r="M77" s="1330"/>
      <c r="N77" s="1330"/>
      <c r="AN77" s="1323" t="s">
        <v>633</v>
      </c>
      <c r="AO77" s="1323"/>
      <c r="AP77" s="1323"/>
      <c r="AQ77" s="1323"/>
      <c r="AR77" s="1323"/>
      <c r="AS77" s="1323"/>
      <c r="AT77" s="1323"/>
      <c r="AU77" s="1323"/>
      <c r="AV77" s="1323"/>
      <c r="AW77" s="1323"/>
      <c r="AX77" s="1323"/>
      <c r="AY77" s="1323"/>
      <c r="AZ77" s="1323"/>
      <c r="BA77" s="1323"/>
      <c r="BB77" s="1326" t="s">
        <v>631</v>
      </c>
      <c r="BC77" s="1326"/>
      <c r="BD77" s="1326"/>
      <c r="BE77" s="1326"/>
      <c r="BF77" s="1326"/>
      <c r="BG77" s="1326"/>
      <c r="BH77" s="1326"/>
      <c r="BI77" s="1326"/>
      <c r="BJ77" s="1326"/>
      <c r="BK77" s="1326"/>
      <c r="BL77" s="1326"/>
      <c r="BM77" s="1326"/>
      <c r="BN77" s="1326"/>
      <c r="BO77" s="1326"/>
      <c r="BP77" s="1324">
        <v>54.6</v>
      </c>
      <c r="BQ77" s="1324"/>
      <c r="BR77" s="1324"/>
      <c r="BS77" s="1324"/>
      <c r="BT77" s="1324"/>
      <c r="BU77" s="1324"/>
      <c r="BV77" s="1324"/>
      <c r="BW77" s="1324"/>
      <c r="BX77" s="1324">
        <v>53.2</v>
      </c>
      <c r="BY77" s="1324"/>
      <c r="BZ77" s="1324"/>
      <c r="CA77" s="1324"/>
      <c r="CB77" s="1324"/>
      <c r="CC77" s="1324"/>
      <c r="CD77" s="1324"/>
      <c r="CE77" s="1324"/>
      <c r="CF77" s="1324">
        <v>47.9</v>
      </c>
      <c r="CG77" s="1324"/>
      <c r="CH77" s="1324"/>
      <c r="CI77" s="1324"/>
      <c r="CJ77" s="1324"/>
      <c r="CK77" s="1324"/>
      <c r="CL77" s="1324"/>
      <c r="CM77" s="1324"/>
      <c r="CN77" s="1324">
        <v>49</v>
      </c>
      <c r="CO77" s="1324"/>
      <c r="CP77" s="1324"/>
      <c r="CQ77" s="1324"/>
      <c r="CR77" s="1324"/>
      <c r="CS77" s="1324"/>
      <c r="CT77" s="1324"/>
      <c r="CU77" s="1324"/>
      <c r="CV77" s="1324">
        <v>41.3</v>
      </c>
      <c r="CW77" s="1324"/>
      <c r="CX77" s="1324"/>
      <c r="CY77" s="1324"/>
      <c r="CZ77" s="1324"/>
      <c r="DA77" s="1324"/>
      <c r="DB77" s="1324"/>
      <c r="DC77" s="1324"/>
    </row>
    <row r="78" spans="2:107" x14ac:dyDescent="0.15">
      <c r="B78" s="397"/>
      <c r="G78" s="1319"/>
      <c r="H78" s="1319"/>
      <c r="I78" s="1319"/>
      <c r="J78" s="1319"/>
      <c r="K78" s="1330"/>
      <c r="L78" s="1330"/>
      <c r="M78" s="1330"/>
      <c r="N78" s="1330"/>
      <c r="AN78" s="1323"/>
      <c r="AO78" s="1323"/>
      <c r="AP78" s="1323"/>
      <c r="AQ78" s="1323"/>
      <c r="AR78" s="1323"/>
      <c r="AS78" s="1323"/>
      <c r="AT78" s="1323"/>
      <c r="AU78" s="1323"/>
      <c r="AV78" s="1323"/>
      <c r="AW78" s="1323"/>
      <c r="AX78" s="1323"/>
      <c r="AY78" s="1323"/>
      <c r="AZ78" s="1323"/>
      <c r="BA78" s="1323"/>
      <c r="BB78" s="1326"/>
      <c r="BC78" s="1326"/>
      <c r="BD78" s="1326"/>
      <c r="BE78" s="1326"/>
      <c r="BF78" s="1326"/>
      <c r="BG78" s="1326"/>
      <c r="BH78" s="1326"/>
      <c r="BI78" s="1326"/>
      <c r="BJ78" s="1326"/>
      <c r="BK78" s="1326"/>
      <c r="BL78" s="1326"/>
      <c r="BM78" s="1326"/>
      <c r="BN78" s="1326"/>
      <c r="BO78" s="1326"/>
      <c r="BP78" s="1324"/>
      <c r="BQ78" s="1324"/>
      <c r="BR78" s="1324"/>
      <c r="BS78" s="1324"/>
      <c r="BT78" s="1324"/>
      <c r="BU78" s="1324"/>
      <c r="BV78" s="1324"/>
      <c r="BW78" s="1324"/>
      <c r="BX78" s="1324"/>
      <c r="BY78" s="1324"/>
      <c r="BZ78" s="1324"/>
      <c r="CA78" s="1324"/>
      <c r="CB78" s="1324"/>
      <c r="CC78" s="1324"/>
      <c r="CD78" s="1324"/>
      <c r="CE78" s="1324"/>
      <c r="CF78" s="1324"/>
      <c r="CG78" s="1324"/>
      <c r="CH78" s="1324"/>
      <c r="CI78" s="1324"/>
      <c r="CJ78" s="1324"/>
      <c r="CK78" s="1324"/>
      <c r="CL78" s="1324"/>
      <c r="CM78" s="1324"/>
      <c r="CN78" s="1324"/>
      <c r="CO78" s="1324"/>
      <c r="CP78" s="1324"/>
      <c r="CQ78" s="1324"/>
      <c r="CR78" s="1324"/>
      <c r="CS78" s="1324"/>
      <c r="CT78" s="1324"/>
      <c r="CU78" s="1324"/>
      <c r="CV78" s="1324"/>
      <c r="CW78" s="1324"/>
      <c r="CX78" s="1324"/>
      <c r="CY78" s="1324"/>
      <c r="CZ78" s="1324"/>
      <c r="DA78" s="1324"/>
      <c r="DB78" s="1324"/>
      <c r="DC78" s="1324"/>
    </row>
    <row r="79" spans="2:107" x14ac:dyDescent="0.15">
      <c r="B79" s="397"/>
      <c r="G79" s="1319"/>
      <c r="H79" s="1319"/>
      <c r="I79" s="1328"/>
      <c r="J79" s="1328"/>
      <c r="K79" s="1331"/>
      <c r="L79" s="1331"/>
      <c r="M79" s="1331"/>
      <c r="N79" s="1331"/>
      <c r="AN79" s="1323"/>
      <c r="AO79" s="1323"/>
      <c r="AP79" s="1323"/>
      <c r="AQ79" s="1323"/>
      <c r="AR79" s="1323"/>
      <c r="AS79" s="1323"/>
      <c r="AT79" s="1323"/>
      <c r="AU79" s="1323"/>
      <c r="AV79" s="1323"/>
      <c r="AW79" s="1323"/>
      <c r="AX79" s="1323"/>
      <c r="AY79" s="1323"/>
      <c r="AZ79" s="1323"/>
      <c r="BA79" s="1323"/>
      <c r="BB79" s="1326" t="s">
        <v>636</v>
      </c>
      <c r="BC79" s="1326"/>
      <c r="BD79" s="1326"/>
      <c r="BE79" s="1326"/>
      <c r="BF79" s="1326"/>
      <c r="BG79" s="1326"/>
      <c r="BH79" s="1326"/>
      <c r="BI79" s="1326"/>
      <c r="BJ79" s="1326"/>
      <c r="BK79" s="1326"/>
      <c r="BL79" s="1326"/>
      <c r="BM79" s="1326"/>
      <c r="BN79" s="1326"/>
      <c r="BO79" s="1326"/>
      <c r="BP79" s="1324">
        <v>10</v>
      </c>
      <c r="BQ79" s="1324"/>
      <c r="BR79" s="1324"/>
      <c r="BS79" s="1324"/>
      <c r="BT79" s="1324"/>
      <c r="BU79" s="1324"/>
      <c r="BV79" s="1324"/>
      <c r="BW79" s="1324"/>
      <c r="BX79" s="1324">
        <v>9.8000000000000007</v>
      </c>
      <c r="BY79" s="1324"/>
      <c r="BZ79" s="1324"/>
      <c r="CA79" s="1324"/>
      <c r="CB79" s="1324"/>
      <c r="CC79" s="1324"/>
      <c r="CD79" s="1324"/>
      <c r="CE79" s="1324"/>
      <c r="CF79" s="1324">
        <v>9.6</v>
      </c>
      <c r="CG79" s="1324"/>
      <c r="CH79" s="1324"/>
      <c r="CI79" s="1324"/>
      <c r="CJ79" s="1324"/>
      <c r="CK79" s="1324"/>
      <c r="CL79" s="1324"/>
      <c r="CM79" s="1324"/>
      <c r="CN79" s="1324">
        <v>9.5</v>
      </c>
      <c r="CO79" s="1324"/>
      <c r="CP79" s="1324"/>
      <c r="CQ79" s="1324"/>
      <c r="CR79" s="1324"/>
      <c r="CS79" s="1324"/>
      <c r="CT79" s="1324"/>
      <c r="CU79" s="1324"/>
      <c r="CV79" s="1324">
        <v>9.1999999999999993</v>
      </c>
      <c r="CW79" s="1324"/>
      <c r="CX79" s="1324"/>
      <c r="CY79" s="1324"/>
      <c r="CZ79" s="1324"/>
      <c r="DA79" s="1324"/>
      <c r="DB79" s="1324"/>
      <c r="DC79" s="1324"/>
    </row>
    <row r="80" spans="2:107" x14ac:dyDescent="0.15">
      <c r="B80" s="397"/>
      <c r="G80" s="1319"/>
      <c r="H80" s="1319"/>
      <c r="I80" s="1328"/>
      <c r="J80" s="1328"/>
      <c r="K80" s="1331"/>
      <c r="L80" s="1331"/>
      <c r="M80" s="1331"/>
      <c r="N80" s="1331"/>
      <c r="AN80" s="1323"/>
      <c r="AO80" s="1323"/>
      <c r="AP80" s="1323"/>
      <c r="AQ80" s="1323"/>
      <c r="AR80" s="1323"/>
      <c r="AS80" s="1323"/>
      <c r="AT80" s="1323"/>
      <c r="AU80" s="1323"/>
      <c r="AV80" s="1323"/>
      <c r="AW80" s="1323"/>
      <c r="AX80" s="1323"/>
      <c r="AY80" s="1323"/>
      <c r="AZ80" s="1323"/>
      <c r="BA80" s="1323"/>
      <c r="BB80" s="1326"/>
      <c r="BC80" s="1326"/>
      <c r="BD80" s="1326"/>
      <c r="BE80" s="1326"/>
      <c r="BF80" s="1326"/>
      <c r="BG80" s="1326"/>
      <c r="BH80" s="1326"/>
      <c r="BI80" s="1326"/>
      <c r="BJ80" s="1326"/>
      <c r="BK80" s="1326"/>
      <c r="BL80" s="1326"/>
      <c r="BM80" s="1326"/>
      <c r="BN80" s="1326"/>
      <c r="BO80" s="1326"/>
      <c r="BP80" s="1324"/>
      <c r="BQ80" s="1324"/>
      <c r="BR80" s="1324"/>
      <c r="BS80" s="1324"/>
      <c r="BT80" s="1324"/>
      <c r="BU80" s="1324"/>
      <c r="BV80" s="1324"/>
      <c r="BW80" s="1324"/>
      <c r="BX80" s="1324"/>
      <c r="BY80" s="1324"/>
      <c r="BZ80" s="1324"/>
      <c r="CA80" s="1324"/>
      <c r="CB80" s="1324"/>
      <c r="CC80" s="1324"/>
      <c r="CD80" s="1324"/>
      <c r="CE80" s="1324"/>
      <c r="CF80" s="1324"/>
      <c r="CG80" s="1324"/>
      <c r="CH80" s="1324"/>
      <c r="CI80" s="1324"/>
      <c r="CJ80" s="1324"/>
      <c r="CK80" s="1324"/>
      <c r="CL80" s="1324"/>
      <c r="CM80" s="1324"/>
      <c r="CN80" s="1324"/>
      <c r="CO80" s="1324"/>
      <c r="CP80" s="1324"/>
      <c r="CQ80" s="1324"/>
      <c r="CR80" s="1324"/>
      <c r="CS80" s="1324"/>
      <c r="CT80" s="1324"/>
      <c r="CU80" s="1324"/>
      <c r="CV80" s="1324"/>
      <c r="CW80" s="1324"/>
      <c r="CX80" s="1324"/>
      <c r="CY80" s="1324"/>
      <c r="CZ80" s="1324"/>
      <c r="DA80" s="1324"/>
      <c r="DB80" s="1324"/>
      <c r="DC80" s="1324"/>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1Yp7F1XAGOjsasyKjsicz7bGMlhCxuVH1iF8ECxaTVhvLjnMzQQEVlsIN1upPMpB3ESuGYBIHciTV64ZQuVPOQ==" saltValue="GVnVVKbWy2WBe6dvO9mf+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519</v>
      </c>
    </row>
  </sheetData>
  <sheetProtection algorithmName="SHA-512" hashValue="11ICgVhMf3qniTLFad9or/tJP4pzUF8FgfO/umncE4UJw1hVfsy/+cH1QcajVv26r+DzYdSPD3JoaYQQ8AnW/g==" saltValue="rNrUPF01esnRSIKw7cX32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519</v>
      </c>
    </row>
  </sheetData>
  <sheetProtection algorithmName="SHA-512" hashValue="qF2kCmPQhhAv3hVE6WqrQuWC93l2Nuz4Pm+Iq1L3FypairmbKYFhsMHdgS6wQcGbPvX/xTX1+DZXaMAje3WSSg==" saltValue="UaWn0coY7o1LaRllFfASC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569</v>
      </c>
      <c r="G2" s="157"/>
      <c r="H2" s="158"/>
    </row>
    <row r="3" spans="1:8" x14ac:dyDescent="0.15">
      <c r="A3" s="154" t="s">
        <v>562</v>
      </c>
      <c r="B3" s="159"/>
      <c r="C3" s="160"/>
      <c r="D3" s="161">
        <v>110957</v>
      </c>
      <c r="E3" s="162"/>
      <c r="F3" s="163">
        <v>83280</v>
      </c>
      <c r="G3" s="164"/>
      <c r="H3" s="165"/>
    </row>
    <row r="4" spans="1:8" x14ac:dyDescent="0.15">
      <c r="A4" s="166"/>
      <c r="B4" s="167"/>
      <c r="C4" s="168"/>
      <c r="D4" s="169">
        <v>87086</v>
      </c>
      <c r="E4" s="170"/>
      <c r="F4" s="171">
        <v>43123</v>
      </c>
      <c r="G4" s="172"/>
      <c r="H4" s="173"/>
    </row>
    <row r="5" spans="1:8" x14ac:dyDescent="0.15">
      <c r="A5" s="154" t="s">
        <v>564</v>
      </c>
      <c r="B5" s="159"/>
      <c r="C5" s="160"/>
      <c r="D5" s="161">
        <v>46026</v>
      </c>
      <c r="E5" s="162"/>
      <c r="F5" s="163">
        <v>88968</v>
      </c>
      <c r="G5" s="164"/>
      <c r="H5" s="165"/>
    </row>
    <row r="6" spans="1:8" x14ac:dyDescent="0.15">
      <c r="A6" s="166"/>
      <c r="B6" s="167"/>
      <c r="C6" s="168"/>
      <c r="D6" s="169">
        <v>26001</v>
      </c>
      <c r="E6" s="170"/>
      <c r="F6" s="171">
        <v>45482</v>
      </c>
      <c r="G6" s="172"/>
      <c r="H6" s="173"/>
    </row>
    <row r="7" spans="1:8" x14ac:dyDescent="0.15">
      <c r="A7" s="154" t="s">
        <v>565</v>
      </c>
      <c r="B7" s="159"/>
      <c r="C7" s="160"/>
      <c r="D7" s="161">
        <v>47050</v>
      </c>
      <c r="E7" s="162"/>
      <c r="F7" s="163">
        <v>85173</v>
      </c>
      <c r="G7" s="164"/>
      <c r="H7" s="165"/>
    </row>
    <row r="8" spans="1:8" x14ac:dyDescent="0.15">
      <c r="A8" s="166"/>
      <c r="B8" s="167"/>
      <c r="C8" s="168"/>
      <c r="D8" s="169">
        <v>28984</v>
      </c>
      <c r="E8" s="170"/>
      <c r="F8" s="171">
        <v>43913</v>
      </c>
      <c r="G8" s="172"/>
      <c r="H8" s="173"/>
    </row>
    <row r="9" spans="1:8" x14ac:dyDescent="0.15">
      <c r="A9" s="154" t="s">
        <v>566</v>
      </c>
      <c r="B9" s="159"/>
      <c r="C9" s="160"/>
      <c r="D9" s="161">
        <v>46955</v>
      </c>
      <c r="E9" s="162"/>
      <c r="F9" s="163">
        <v>94081</v>
      </c>
      <c r="G9" s="164"/>
      <c r="H9" s="165"/>
    </row>
    <row r="10" spans="1:8" x14ac:dyDescent="0.15">
      <c r="A10" s="166"/>
      <c r="B10" s="167"/>
      <c r="C10" s="168"/>
      <c r="D10" s="169">
        <v>24116</v>
      </c>
      <c r="E10" s="170"/>
      <c r="F10" s="171">
        <v>48949</v>
      </c>
      <c r="G10" s="172"/>
      <c r="H10" s="173"/>
    </row>
    <row r="11" spans="1:8" x14ac:dyDescent="0.15">
      <c r="A11" s="154" t="s">
        <v>567</v>
      </c>
      <c r="B11" s="159"/>
      <c r="C11" s="160"/>
      <c r="D11" s="161">
        <v>68633</v>
      </c>
      <c r="E11" s="162"/>
      <c r="F11" s="163">
        <v>92632</v>
      </c>
      <c r="G11" s="164"/>
      <c r="H11" s="165"/>
    </row>
    <row r="12" spans="1:8" x14ac:dyDescent="0.15">
      <c r="A12" s="166"/>
      <c r="B12" s="167"/>
      <c r="C12" s="174"/>
      <c r="D12" s="169">
        <v>46112</v>
      </c>
      <c r="E12" s="170"/>
      <c r="F12" s="171">
        <v>47978</v>
      </c>
      <c r="G12" s="172"/>
      <c r="H12" s="173"/>
    </row>
    <row r="13" spans="1:8" x14ac:dyDescent="0.15">
      <c r="A13" s="154"/>
      <c r="B13" s="159"/>
      <c r="C13" s="175"/>
      <c r="D13" s="176">
        <v>63924</v>
      </c>
      <c r="E13" s="177"/>
      <c r="F13" s="178">
        <v>88827</v>
      </c>
      <c r="G13" s="179"/>
      <c r="H13" s="165"/>
    </row>
    <row r="14" spans="1:8" x14ac:dyDescent="0.15">
      <c r="A14" s="166"/>
      <c r="B14" s="167"/>
      <c r="C14" s="168"/>
      <c r="D14" s="169">
        <v>42460</v>
      </c>
      <c r="E14" s="170"/>
      <c r="F14" s="171">
        <v>45889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3.19</v>
      </c>
      <c r="C19" s="180">
        <f>ROUND(VALUE(SUBSTITUTE(実質収支比率等に係る経年分析!G$48,"▲","-")),2)</f>
        <v>2.73</v>
      </c>
      <c r="D19" s="180">
        <f>ROUND(VALUE(SUBSTITUTE(実質収支比率等に係る経年分析!H$48,"▲","-")),2)</f>
        <v>1.76</v>
      </c>
      <c r="E19" s="180">
        <f>ROUND(VALUE(SUBSTITUTE(実質収支比率等に係る経年分析!I$48,"▲","-")),2)</f>
        <v>2.12</v>
      </c>
      <c r="F19" s="180">
        <f>ROUND(VALUE(SUBSTITUTE(実質収支比率等に係る経年分析!J$48,"▲","-")),2)</f>
        <v>0.79</v>
      </c>
    </row>
    <row r="20" spans="1:11" x14ac:dyDescent="0.15">
      <c r="A20" s="180" t="s">
        <v>55</v>
      </c>
      <c r="B20" s="180">
        <f>ROUND(VALUE(SUBSTITUTE(実質収支比率等に係る経年分析!F$47,"▲","-")),2)</f>
        <v>27.99</v>
      </c>
      <c r="C20" s="180">
        <f>ROUND(VALUE(SUBSTITUTE(実質収支比率等に係る経年分析!G$47,"▲","-")),2)</f>
        <v>24.31</v>
      </c>
      <c r="D20" s="180">
        <f>ROUND(VALUE(SUBSTITUTE(実質収支比率等に係る経年分析!H$47,"▲","-")),2)</f>
        <v>21.15</v>
      </c>
      <c r="E20" s="180">
        <f>ROUND(VALUE(SUBSTITUTE(実質収支比率等に係る経年分析!I$47,"▲","-")),2)</f>
        <v>19.95</v>
      </c>
      <c r="F20" s="180">
        <f>ROUND(VALUE(SUBSTITUTE(実質収支比率等に係る経年分析!J$47,"▲","-")),2)</f>
        <v>19.93</v>
      </c>
    </row>
    <row r="21" spans="1:11" x14ac:dyDescent="0.15">
      <c r="A21" s="180" t="s">
        <v>56</v>
      </c>
      <c r="B21" s="180">
        <f>IF(ISNUMBER(VALUE(SUBSTITUTE(実質収支比率等に係る経年分析!F$49,"▲","-"))),ROUND(VALUE(SUBSTITUTE(実質収支比率等に係る経年分析!F$49,"▲","-")),2),NA())</f>
        <v>-0.19</v>
      </c>
      <c r="C21" s="180">
        <f>IF(ISNUMBER(VALUE(SUBSTITUTE(実質収支比率等に係る経年分析!G$49,"▲","-"))),ROUND(VALUE(SUBSTITUTE(実質収支比率等に係る経年分析!G$49,"▲","-")),2),NA())</f>
        <v>-4.7</v>
      </c>
      <c r="D21" s="180">
        <f>IF(ISNUMBER(VALUE(SUBSTITUTE(実質収支比率等に係る経年分析!H$49,"▲","-"))),ROUND(VALUE(SUBSTITUTE(実質収支比率等に係る経年分析!H$49,"▲","-")),2),NA())</f>
        <v>-2.29</v>
      </c>
      <c r="E21" s="180">
        <f>IF(ISNUMBER(VALUE(SUBSTITUTE(実質収支比率等に係る経年分析!I$49,"▲","-"))),ROUND(VALUE(SUBSTITUTE(実質収支比率等に係る経年分析!I$49,"▲","-")),2),NA())</f>
        <v>-0.96</v>
      </c>
      <c r="F21" s="180">
        <f>IF(ISNUMBER(VALUE(SUBSTITUTE(実質収支比率等に係る経年分析!J$49,"▲","-"))),ROUND(VALUE(SUBSTITUTE(実質収支比率等に係る経年分析!J$49,"▲","-")),2),NA())</f>
        <v>-1.19</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3.55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0.13</v>
      </c>
    </row>
    <row r="30" spans="1:11" x14ac:dyDescent="0.15">
      <c r="A30" s="181" t="str">
        <f>IF(連結実質赤字比率に係る赤字・黒字の構成分析!C$40="",NA(),連結実質赤字比率に係る赤字・黒字の構成分析!C$40)</f>
        <v>下水道事業会計</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0.33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0.13</v>
      </c>
    </row>
    <row r="31" spans="1:11" x14ac:dyDescent="0.15">
      <c r="A31" s="181" t="str">
        <f>IF(連結実質赤字比率に係る赤字・黒字の構成分析!C$39="",NA(),連結実質赤字比率に係る赤字・黒字の構成分析!C$39)</f>
        <v>駐車場事業会計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0.22</v>
      </c>
    </row>
    <row r="32" spans="1:11" x14ac:dyDescent="0.15">
      <c r="A32" s="181" t="str">
        <f>IF(連結実質赤字比率に係る赤字・黒字の構成分析!C$38="",NA(),連結実質赤字比率に係る赤字・黒字の構成分析!C$38)</f>
        <v>介護保険特別会計</v>
      </c>
      <c r="B32" s="181">
        <f>IF(ROUND(VALUE(SUBSTITUTE(連結実質赤字比率に係る赤字・黒字の構成分析!F$38,"▲", "-")), 2) &lt; 0, ABS(ROUND(VALUE(SUBSTITUTE(連結実質赤字比率に係る赤字・黒字の構成分析!F$38,"▲", "-")), 2)), NA())</f>
        <v>0.27</v>
      </c>
      <c r="C32" s="181" t="e">
        <f>IF(ROUND(VALUE(SUBSTITUTE(連結実質赤字比率に係る赤字・黒字の構成分析!F$38,"▲", "-")), 2) &gt;= 0, ABS(ROUND(VALUE(SUBSTITUTE(連結実質赤字比率に係る赤字・黒字の構成分析!F$38,"▲", "-")), 2)), NA())</f>
        <v>#N/A</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v>
      </c>
    </row>
    <row r="33" spans="1:16" x14ac:dyDescent="0.15">
      <c r="A33" s="181" t="str">
        <f>IF(連結実質赤字比率に係る赤字・黒字の構成分析!C$37="",NA(),連結実質赤字比率に係る赤字・黒字の構成分析!C$37)</f>
        <v>国民健康保険特別会計</v>
      </c>
      <c r="B33" s="181">
        <f>IF(ROUND(VALUE(SUBSTITUTE(連結実質赤字比率に係る赤字・黒字の構成分析!F$37,"▲", "-")), 2) &lt; 0, ABS(ROUND(VALUE(SUBSTITUTE(連結実質赤字比率に係る赤字・黒字の構成分析!F$37,"▲", "-")), 2)), NA())</f>
        <v>1.92</v>
      </c>
      <c r="C33" s="181" t="e">
        <f>IF(ROUND(VALUE(SUBSTITUTE(連結実質赤字比率に係る赤字・黒字の構成分析!F$37,"▲", "-")), 2) &gt;= 0, ABS(ROUND(VALUE(SUBSTITUTE(連結実質赤字比率に係る赤字・黒字の構成分析!F$37,"▲", "-")), 2)), NA())</f>
        <v>#N/A</v>
      </c>
      <c r="D33" s="181">
        <f>IF(ROUND(VALUE(SUBSTITUTE(連結実質赤字比率に係る赤字・黒字の構成分析!G$37,"▲", "-")), 2) &lt; 0, ABS(ROUND(VALUE(SUBSTITUTE(連結実質赤字比率に係る赤字・黒字の構成分析!G$37,"▲", "-")), 2)), NA())</f>
        <v>0.89</v>
      </c>
      <c r="E33" s="181" t="e">
        <f>IF(ROUND(VALUE(SUBSTITUTE(連結実質赤字比率に係る赤字・黒字の構成分析!G$37,"▲", "-")), 2) &gt;= 0, ABS(ROUND(VALUE(SUBSTITUTE(連結実質赤字比率に係る赤字・黒字の構成分析!G$37,"▲", "-")), 2)), NA())</f>
        <v>#N/A</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0.36</v>
      </c>
    </row>
    <row r="34" spans="1:16" x14ac:dyDescent="0.15">
      <c r="A34" s="181" t="str">
        <f>IF(連結実質赤字比率に係る赤字・黒字の構成分析!C$36="",NA(),連結実質赤字比率に係る赤字・黒字の構成分析!C$36)</f>
        <v>介護サービス事業会計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0.71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3.19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2.73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1.75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2.12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0.79</v>
      </c>
    </row>
    <row r="36" spans="1:16" x14ac:dyDescent="0.15">
      <c r="A36" s="181" t="str">
        <f>IF(連結実質赤字比率に係る赤字・黒字の構成分析!C$34="",NA(),連結実質赤字比率に係る赤字・黒字の構成分析!C$34)</f>
        <v>土地取得造成事業会計</v>
      </c>
      <c r="B36" s="181" t="e">
        <f>IF(ROUND(VALUE(SUBSTITUTE(連結実質赤字比率に係る赤字・黒字の構成分析!F$34,"▲", "-")), 2) &lt; 0, ABS(ROUND(VALUE(SUBSTITUTE(連結実質赤字比率に係る赤字・黒字の構成分析!F$34,"▲", "-")), 2)), NA())</f>
        <v>#VALUE!</v>
      </c>
      <c r="C36" s="181" t="e">
        <f>IF(ROUND(VALUE(SUBSTITUTE(連結実質赤字比率に係る赤字・黒字の構成分析!F$34,"▲", "-")), 2) &gt;= 0, ABS(ROUND(VALUE(SUBSTITUTE(連結実質赤字比率に係る赤字・黒字の構成分析!F$34,"▲", "-")), 2)), NA())</f>
        <v>#VALUE!</v>
      </c>
      <c r="D36" s="181" t="e">
        <f>IF(ROUND(VALUE(SUBSTITUTE(連結実質赤字比率に係る赤字・黒字の構成分析!G$34,"▲", "-")), 2) &lt; 0, ABS(ROUND(VALUE(SUBSTITUTE(連結実質赤字比率に係る赤字・黒字の構成分析!G$34,"▲", "-")), 2)), NA())</f>
        <v>#VALUE!</v>
      </c>
      <c r="E36" s="181" t="e">
        <f>IF(ROUND(VALUE(SUBSTITUTE(連結実質赤字比率に係る赤字・黒字の構成分析!G$34,"▲", "-")), 2) &gt;= 0, ABS(ROUND(VALUE(SUBSTITUTE(連結実質赤字比率に係る赤字・黒字の構成分析!G$34,"▲", "-")), 2)), NA())</f>
        <v>#VALUE!</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6.68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6.28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8.9700000000000006</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3379</v>
      </c>
      <c r="E42" s="182"/>
      <c r="F42" s="182"/>
      <c r="G42" s="182">
        <f>'実質公債費比率（分子）の構造'!L$52</f>
        <v>3188</v>
      </c>
      <c r="H42" s="182"/>
      <c r="I42" s="182"/>
      <c r="J42" s="182">
        <f>'実質公債費比率（分子）の構造'!M$52</f>
        <v>3151</v>
      </c>
      <c r="K42" s="182"/>
      <c r="L42" s="182"/>
      <c r="M42" s="182">
        <f>'実質公債費比率（分子）の構造'!N$52</f>
        <v>3059</v>
      </c>
      <c r="N42" s="182"/>
      <c r="O42" s="182"/>
      <c r="P42" s="182">
        <f>'実質公債費比率（分子）の構造'!O$52</f>
        <v>2775</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33</v>
      </c>
      <c r="C44" s="182"/>
      <c r="D44" s="182"/>
      <c r="E44" s="182">
        <f>'実質公債費比率（分子）の構造'!L$50</f>
        <v>33</v>
      </c>
      <c r="F44" s="182"/>
      <c r="G44" s="182"/>
      <c r="H44" s="182">
        <f>'実質公債費比率（分子）の構造'!M$50</f>
        <v>12</v>
      </c>
      <c r="I44" s="182"/>
      <c r="J44" s="182"/>
      <c r="K44" s="182">
        <f>'実質公債費比率（分子）の構造'!N$50</f>
        <v>12</v>
      </c>
      <c r="L44" s="182"/>
      <c r="M44" s="182"/>
      <c r="N44" s="182">
        <f>'実質公債費比率（分子）の構造'!O$50</f>
        <v>12</v>
      </c>
      <c r="O44" s="182"/>
      <c r="P44" s="182"/>
    </row>
    <row r="45" spans="1:16" x14ac:dyDescent="0.15">
      <c r="A45" s="182" t="s">
        <v>66</v>
      </c>
      <c r="B45" s="182">
        <f>'実質公債費比率（分子）の構造'!K$49</f>
        <v>282</v>
      </c>
      <c r="C45" s="182"/>
      <c r="D45" s="182"/>
      <c r="E45" s="182">
        <f>'実質公債費比率（分子）の構造'!L$49</f>
        <v>305</v>
      </c>
      <c r="F45" s="182"/>
      <c r="G45" s="182"/>
      <c r="H45" s="182">
        <f>'実質公債費比率（分子）の構造'!M$49</f>
        <v>262</v>
      </c>
      <c r="I45" s="182"/>
      <c r="J45" s="182"/>
      <c r="K45" s="182">
        <f>'実質公債費比率（分子）の構造'!N$49</f>
        <v>223</v>
      </c>
      <c r="L45" s="182"/>
      <c r="M45" s="182"/>
      <c r="N45" s="182">
        <f>'実質公債費比率（分子）の構造'!O$49</f>
        <v>266</v>
      </c>
      <c r="O45" s="182"/>
      <c r="P45" s="182"/>
    </row>
    <row r="46" spans="1:16" x14ac:dyDescent="0.15">
      <c r="A46" s="182" t="s">
        <v>67</v>
      </c>
      <c r="B46" s="182">
        <f>'実質公債費比率（分子）の構造'!K$48</f>
        <v>624</v>
      </c>
      <c r="C46" s="182"/>
      <c r="D46" s="182"/>
      <c r="E46" s="182">
        <f>'実質公債費比率（分子）の構造'!L$48</f>
        <v>643</v>
      </c>
      <c r="F46" s="182"/>
      <c r="G46" s="182"/>
      <c r="H46" s="182">
        <f>'実質公債費比率（分子）の構造'!M$48</f>
        <v>613</v>
      </c>
      <c r="I46" s="182"/>
      <c r="J46" s="182"/>
      <c r="K46" s="182">
        <f>'実質公債費比率（分子）の構造'!N$48</f>
        <v>611</v>
      </c>
      <c r="L46" s="182"/>
      <c r="M46" s="182"/>
      <c r="N46" s="182">
        <f>'実質公債費比率（分子）の構造'!O$48</f>
        <v>569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3999</v>
      </c>
      <c r="C49" s="182"/>
      <c r="D49" s="182"/>
      <c r="E49" s="182">
        <f>'実質公債費比率（分子）の構造'!L$45</f>
        <v>3868</v>
      </c>
      <c r="F49" s="182"/>
      <c r="G49" s="182"/>
      <c r="H49" s="182">
        <f>'実質公債費比率（分子）の構造'!M$45</f>
        <v>3734</v>
      </c>
      <c r="I49" s="182"/>
      <c r="J49" s="182"/>
      <c r="K49" s="182">
        <f>'実質公債費比率（分子）の構造'!N$45</f>
        <v>3673</v>
      </c>
      <c r="L49" s="182"/>
      <c r="M49" s="182"/>
      <c r="N49" s="182">
        <f>'実質公債費比率（分子）の構造'!O$45</f>
        <v>3477</v>
      </c>
      <c r="O49" s="182"/>
      <c r="P49" s="182"/>
    </row>
    <row r="50" spans="1:16" x14ac:dyDescent="0.15">
      <c r="A50" s="182" t="s">
        <v>71</v>
      </c>
      <c r="B50" s="182" t="e">
        <f>NA()</f>
        <v>#N/A</v>
      </c>
      <c r="C50" s="182">
        <f>IF(ISNUMBER('実質公債費比率（分子）の構造'!K$53),'実質公債費比率（分子）の構造'!K$53,NA())</f>
        <v>1559</v>
      </c>
      <c r="D50" s="182" t="e">
        <f>NA()</f>
        <v>#N/A</v>
      </c>
      <c r="E50" s="182" t="e">
        <f>NA()</f>
        <v>#N/A</v>
      </c>
      <c r="F50" s="182">
        <f>IF(ISNUMBER('実質公債費比率（分子）の構造'!L$53),'実質公債費比率（分子）の構造'!L$53,NA())</f>
        <v>1661</v>
      </c>
      <c r="G50" s="182" t="e">
        <f>NA()</f>
        <v>#N/A</v>
      </c>
      <c r="H50" s="182" t="e">
        <f>NA()</f>
        <v>#N/A</v>
      </c>
      <c r="I50" s="182">
        <f>IF(ISNUMBER('実質公債費比率（分子）の構造'!M$53),'実質公債費比率（分子）の構造'!M$53,NA())</f>
        <v>1470</v>
      </c>
      <c r="J50" s="182" t="e">
        <f>NA()</f>
        <v>#N/A</v>
      </c>
      <c r="K50" s="182" t="e">
        <f>NA()</f>
        <v>#N/A</v>
      </c>
      <c r="L50" s="182">
        <f>IF(ISNUMBER('実質公債費比率（分子）の構造'!N$53),'実質公債費比率（分子）の構造'!N$53,NA())</f>
        <v>1460</v>
      </c>
      <c r="M50" s="182" t="e">
        <f>NA()</f>
        <v>#N/A</v>
      </c>
      <c r="N50" s="182" t="e">
        <f>NA()</f>
        <v>#N/A</v>
      </c>
      <c r="O50" s="182">
        <f>IF(ISNUMBER('実質公債費比率（分子）の構造'!O$53),'実質公債費比率（分子）の構造'!O$53,NA())</f>
        <v>1549</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28906</v>
      </c>
      <c r="E56" s="181"/>
      <c r="F56" s="181"/>
      <c r="G56" s="181">
        <f>'将来負担比率（分子）の構造'!J$52</f>
        <v>27993</v>
      </c>
      <c r="H56" s="181"/>
      <c r="I56" s="181"/>
      <c r="J56" s="181">
        <f>'将来負担比率（分子）の構造'!K$52</f>
        <v>26789</v>
      </c>
      <c r="K56" s="181"/>
      <c r="L56" s="181"/>
      <c r="M56" s="181">
        <f>'将来負担比率（分子）の構造'!L$52</f>
        <v>25678</v>
      </c>
      <c r="N56" s="181"/>
      <c r="O56" s="181"/>
      <c r="P56" s="181">
        <f>'将来負担比率（分子）の構造'!M$52</f>
        <v>25479</v>
      </c>
    </row>
    <row r="57" spans="1:16" x14ac:dyDescent="0.15">
      <c r="A57" s="181" t="s">
        <v>42</v>
      </c>
      <c r="B57" s="181"/>
      <c r="C57" s="181"/>
      <c r="D57" s="181">
        <f>'将来負担比率（分子）の構造'!I$51</f>
        <v>6728</v>
      </c>
      <c r="E57" s="181"/>
      <c r="F57" s="181"/>
      <c r="G57" s="181">
        <f>'将来負担比率（分子）の構造'!J$51</f>
        <v>6199</v>
      </c>
      <c r="H57" s="181"/>
      <c r="I57" s="181"/>
      <c r="J57" s="181">
        <f>'将来負担比率（分子）の構造'!K$51</f>
        <v>5854</v>
      </c>
      <c r="K57" s="181"/>
      <c r="L57" s="181"/>
      <c r="M57" s="181">
        <f>'将来負担比率（分子）の構造'!L$51</f>
        <v>5626</v>
      </c>
      <c r="N57" s="181"/>
      <c r="O57" s="181"/>
      <c r="P57" s="181">
        <f>'将来負担比率（分子）の構造'!M$51</f>
        <v>5258</v>
      </c>
    </row>
    <row r="58" spans="1:16" x14ac:dyDescent="0.15">
      <c r="A58" s="181" t="s">
        <v>41</v>
      </c>
      <c r="B58" s="181"/>
      <c r="C58" s="181"/>
      <c r="D58" s="181">
        <f>'将来負担比率（分子）の構造'!I$50</f>
        <v>5244</v>
      </c>
      <c r="E58" s="181"/>
      <c r="F58" s="181"/>
      <c r="G58" s="181">
        <f>'将来負担比率（分子）の構造'!J$50</f>
        <v>4965</v>
      </c>
      <c r="H58" s="181"/>
      <c r="I58" s="181"/>
      <c r="J58" s="181">
        <f>'将来負担比率（分子）の構造'!K$50</f>
        <v>5228</v>
      </c>
      <c r="K58" s="181"/>
      <c r="L58" s="181"/>
      <c r="M58" s="181">
        <f>'将来負担比率（分子）の構造'!L$50</f>
        <v>6046</v>
      </c>
      <c r="N58" s="181"/>
      <c r="O58" s="181"/>
      <c r="P58" s="181">
        <f>'将来負担比率（分子）の構造'!M$50</f>
        <v>7765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24</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2854</v>
      </c>
      <c r="C62" s="181"/>
      <c r="D62" s="181"/>
      <c r="E62" s="181">
        <f>'将来負担比率（分子）の構造'!J$45</f>
        <v>2819</v>
      </c>
      <c r="F62" s="181"/>
      <c r="G62" s="181"/>
      <c r="H62" s="181">
        <f>'将来負担比率（分子）の構造'!K$45</f>
        <v>2822</v>
      </c>
      <c r="I62" s="181"/>
      <c r="J62" s="181"/>
      <c r="K62" s="181">
        <f>'将来負担比率（分子）の構造'!L$45</f>
        <v>2838</v>
      </c>
      <c r="L62" s="181"/>
      <c r="M62" s="181"/>
      <c r="N62" s="181">
        <f>'将来負担比率（分子）の構造'!M$45</f>
        <v>2817</v>
      </c>
      <c r="O62" s="181"/>
      <c r="P62" s="181"/>
    </row>
    <row r="63" spans="1:16" x14ac:dyDescent="0.15">
      <c r="A63" s="181" t="s">
        <v>34</v>
      </c>
      <c r="B63" s="181">
        <f>'将来負担比率（分子）の構造'!I$44</f>
        <v>2989</v>
      </c>
      <c r="C63" s="181"/>
      <c r="D63" s="181"/>
      <c r="E63" s="181">
        <f>'将来負担比率（分子）の構造'!J$44</f>
        <v>3435</v>
      </c>
      <c r="F63" s="181"/>
      <c r="G63" s="181"/>
      <c r="H63" s="181">
        <f>'将来負担比率（分子）の構造'!K$44</f>
        <v>3216</v>
      </c>
      <c r="I63" s="181"/>
      <c r="J63" s="181"/>
      <c r="K63" s="181">
        <f>'将来負担比率（分子）の構造'!L$44</f>
        <v>2787</v>
      </c>
      <c r="L63" s="181"/>
      <c r="M63" s="181"/>
      <c r="N63" s="181">
        <f>'将来負担比率（分子）の構造'!M$44</f>
        <v>2466</v>
      </c>
      <c r="O63" s="181"/>
      <c r="P63" s="181"/>
    </row>
    <row r="64" spans="1:16" x14ac:dyDescent="0.15">
      <c r="A64" s="181" t="s">
        <v>33</v>
      </c>
      <c r="B64" s="181">
        <f>'将来負担比率（分子）の構造'!I$43</f>
        <v>11992</v>
      </c>
      <c r="C64" s="181"/>
      <c r="D64" s="181"/>
      <c r="E64" s="181">
        <f>'将来負担比率（分子）の構造'!J$43</f>
        <v>11685</v>
      </c>
      <c r="F64" s="181"/>
      <c r="G64" s="181"/>
      <c r="H64" s="181">
        <f>'将来負担比率（分子）の構造'!K$43</f>
        <v>11247</v>
      </c>
      <c r="I64" s="181"/>
      <c r="J64" s="181"/>
      <c r="K64" s="181">
        <f>'将来負担比率（分子）の構造'!L$43</f>
        <v>10863</v>
      </c>
      <c r="L64" s="181"/>
      <c r="M64" s="181"/>
      <c r="N64" s="181">
        <f>'将来負担比率（分子）の構造'!M$43</f>
        <v>10265</v>
      </c>
      <c r="O64" s="181"/>
      <c r="P64" s="181"/>
    </row>
    <row r="65" spans="1:16" x14ac:dyDescent="0.15">
      <c r="A65" s="181" t="s">
        <v>32</v>
      </c>
      <c r="B65" s="181">
        <f>'将来負担比率（分子）の構造'!I$42</f>
        <v>86</v>
      </c>
      <c r="C65" s="181"/>
      <c r="D65" s="181"/>
      <c r="E65" s="181">
        <f>'将来負担比率（分子）の構造'!J$42</f>
        <v>74</v>
      </c>
      <c r="F65" s="181"/>
      <c r="G65" s="181"/>
      <c r="H65" s="181">
        <f>'将来負担比率（分子）の構造'!K$42</f>
        <v>63</v>
      </c>
      <c r="I65" s="181"/>
      <c r="J65" s="181"/>
      <c r="K65" s="181">
        <f>'将来負担比率（分子）の構造'!L$42</f>
        <v>51</v>
      </c>
      <c r="L65" s="181"/>
      <c r="M65" s="181"/>
      <c r="N65" s="181">
        <f>'将来負担比率（分子）の構造'!M$42</f>
        <v>39</v>
      </c>
      <c r="O65" s="181"/>
      <c r="P65" s="181"/>
    </row>
    <row r="66" spans="1:16" x14ac:dyDescent="0.15">
      <c r="A66" s="181" t="s">
        <v>31</v>
      </c>
      <c r="B66" s="181">
        <f>'将来負担比率（分子）の構造'!I$41</f>
        <v>36121</v>
      </c>
      <c r="C66" s="181"/>
      <c r="D66" s="181"/>
      <c r="E66" s="181">
        <f>'将来負担比率（分子）の構造'!J$41</f>
        <v>34290</v>
      </c>
      <c r="F66" s="181"/>
      <c r="G66" s="181"/>
      <c r="H66" s="181">
        <f>'将来負担比率（分子）の構造'!K$41</f>
        <v>32613</v>
      </c>
      <c r="I66" s="181"/>
      <c r="J66" s="181"/>
      <c r="K66" s="181">
        <f>'将来負担比率（分子）の構造'!L$41</f>
        <v>30629</v>
      </c>
      <c r="L66" s="181"/>
      <c r="M66" s="181"/>
      <c r="N66" s="181">
        <f>'将来負担比率（分子）の構造'!M$41</f>
        <v>29574</v>
      </c>
      <c r="O66" s="181"/>
      <c r="P66" s="181"/>
    </row>
    <row r="67" spans="1:16" x14ac:dyDescent="0.15">
      <c r="A67" s="181" t="s">
        <v>75</v>
      </c>
      <c r="B67" s="181" t="e">
        <f>NA()</f>
        <v>#N/A</v>
      </c>
      <c r="C67" s="181">
        <f>IF(ISNUMBER('将来負担比率（分子）の構造'!I$53), IF('将来負担比率（分子）の構造'!I$53 &lt; 0, 0, '将来負担比率（分子）の構造'!I$53), NA())</f>
        <v>13188</v>
      </c>
      <c r="D67" s="181" t="e">
        <f>NA()</f>
        <v>#N/A</v>
      </c>
      <c r="E67" s="181" t="e">
        <f>NA()</f>
        <v>#N/A</v>
      </c>
      <c r="F67" s="181">
        <f>IF(ISNUMBER('将来負担比率（分子）の構造'!J$53), IF('将来負担比率（分子）の構造'!J$53 &lt; 0, 0, '将来負担比率（分子）の構造'!J$53), NA())</f>
        <v>13148</v>
      </c>
      <c r="G67" s="181" t="e">
        <f>NA()</f>
        <v>#N/A</v>
      </c>
      <c r="H67" s="181" t="e">
        <f>NA()</f>
        <v>#N/A</v>
      </c>
      <c r="I67" s="181">
        <f>IF(ISNUMBER('将来負担比率（分子）の構造'!K$53), IF('将来負担比率（分子）の構造'!K$53 &lt; 0, 0, '将来負担比率（分子）の構造'!K$53), NA())</f>
        <v>12090</v>
      </c>
      <c r="J67" s="181" t="e">
        <f>NA()</f>
        <v>#N/A</v>
      </c>
      <c r="K67" s="181" t="e">
        <f>NA()</f>
        <v>#N/A</v>
      </c>
      <c r="L67" s="181">
        <f>IF(ISNUMBER('将来負担比率（分子）の構造'!L$53), IF('将来負担比率（分子）の構造'!L$53 &lt; 0, 0, '将来負担比率（分子）の構造'!L$53), NA())</f>
        <v>9818</v>
      </c>
      <c r="M67" s="181" t="e">
        <f>NA()</f>
        <v>#N/A</v>
      </c>
      <c r="N67" s="181" t="e">
        <f>NA()</f>
        <v>#N/A</v>
      </c>
      <c r="O67" s="181">
        <f>IF(ISNUMBER('将来負担比率（分子）の構造'!M$53), IF('将来負担比率（分子）の構造'!M$53 &lt; 0, 0, '将来負担比率（分子）の構造'!M$53), NA())</f>
        <v>6659</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2756</v>
      </c>
      <c r="C72" s="185">
        <f>基金残高に係る経年分析!G55</f>
        <v>2557</v>
      </c>
      <c r="D72" s="185">
        <f>基金残高に係る経年分析!H55</f>
        <v>2573</v>
      </c>
    </row>
    <row r="73" spans="1:16" x14ac:dyDescent="0.15">
      <c r="A73" s="184" t="s">
        <v>78</v>
      </c>
      <c r="B73" s="185">
        <f>基金残高に係る経年分析!F56</f>
        <v>1</v>
      </c>
      <c r="C73" s="185">
        <f>基金残高に係る経年分析!G56</f>
        <v>91</v>
      </c>
      <c r="D73" s="185">
        <f>基金残高に係る経年分析!H56</f>
        <v>91</v>
      </c>
    </row>
    <row r="74" spans="1:16" x14ac:dyDescent="0.15">
      <c r="A74" s="184" t="s">
        <v>79</v>
      </c>
      <c r="B74" s="185">
        <f>基金残高に係る経年分析!F57</f>
        <v>2461</v>
      </c>
      <c r="C74" s="185">
        <f>基金残高に係る経年分析!G57</f>
        <v>3248</v>
      </c>
      <c r="D74" s="185">
        <f>基金残高に係る経年分析!H57</f>
        <v>4724</v>
      </c>
    </row>
  </sheetData>
  <sheetProtection algorithmName="SHA-512" hashValue="N0roTRtv0StdBSGHVKH0uNb0PQ8z4BWBTPtaUxlpuyms65Li5pmAQkzZDBrG9g3lCf6IrEgHb3Bv6XA9iISOlA==" saltValue="AO33Yu2ertSZT6OLjbj/A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211</v>
      </c>
      <c r="DI1" s="800"/>
      <c r="DJ1" s="800"/>
      <c r="DK1" s="800"/>
      <c r="DL1" s="800"/>
      <c r="DM1" s="800"/>
      <c r="DN1" s="801"/>
      <c r="DO1" s="226"/>
      <c r="DP1" s="799" t="s">
        <v>212</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214</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215</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216</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217</v>
      </c>
      <c r="S4" s="742"/>
      <c r="T4" s="742"/>
      <c r="U4" s="742"/>
      <c r="V4" s="742"/>
      <c r="W4" s="742"/>
      <c r="X4" s="742"/>
      <c r="Y4" s="743"/>
      <c r="Z4" s="741" t="s">
        <v>218</v>
      </c>
      <c r="AA4" s="742"/>
      <c r="AB4" s="742"/>
      <c r="AC4" s="743"/>
      <c r="AD4" s="741" t="s">
        <v>219</v>
      </c>
      <c r="AE4" s="742"/>
      <c r="AF4" s="742"/>
      <c r="AG4" s="742"/>
      <c r="AH4" s="742"/>
      <c r="AI4" s="742"/>
      <c r="AJ4" s="742"/>
      <c r="AK4" s="743"/>
      <c r="AL4" s="741" t="s">
        <v>218</v>
      </c>
      <c r="AM4" s="742"/>
      <c r="AN4" s="742"/>
      <c r="AO4" s="743"/>
      <c r="AP4" s="802" t="s">
        <v>220</v>
      </c>
      <c r="AQ4" s="802"/>
      <c r="AR4" s="802"/>
      <c r="AS4" s="802"/>
      <c r="AT4" s="802"/>
      <c r="AU4" s="802"/>
      <c r="AV4" s="802"/>
      <c r="AW4" s="802"/>
      <c r="AX4" s="802"/>
      <c r="AY4" s="802"/>
      <c r="AZ4" s="802"/>
      <c r="BA4" s="802"/>
      <c r="BB4" s="802"/>
      <c r="BC4" s="802"/>
      <c r="BD4" s="802"/>
      <c r="BE4" s="802"/>
      <c r="BF4" s="802"/>
      <c r="BG4" s="802" t="s">
        <v>221</v>
      </c>
      <c r="BH4" s="802"/>
      <c r="BI4" s="802"/>
      <c r="BJ4" s="802"/>
      <c r="BK4" s="802"/>
      <c r="BL4" s="802"/>
      <c r="BM4" s="802"/>
      <c r="BN4" s="802"/>
      <c r="BO4" s="802" t="s">
        <v>218</v>
      </c>
      <c r="BP4" s="802"/>
      <c r="BQ4" s="802"/>
      <c r="BR4" s="802"/>
      <c r="BS4" s="802" t="s">
        <v>222</v>
      </c>
      <c r="BT4" s="802"/>
      <c r="BU4" s="802"/>
      <c r="BV4" s="802"/>
      <c r="BW4" s="802"/>
      <c r="BX4" s="802"/>
      <c r="BY4" s="802"/>
      <c r="BZ4" s="802"/>
      <c r="CA4" s="802"/>
      <c r="CB4" s="802"/>
      <c r="CD4" s="784" t="s">
        <v>223</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224</v>
      </c>
      <c r="C5" s="747"/>
      <c r="D5" s="747"/>
      <c r="E5" s="747"/>
      <c r="F5" s="747"/>
      <c r="G5" s="747"/>
      <c r="H5" s="747"/>
      <c r="I5" s="747"/>
      <c r="J5" s="747"/>
      <c r="K5" s="747"/>
      <c r="L5" s="747"/>
      <c r="M5" s="747"/>
      <c r="N5" s="747"/>
      <c r="O5" s="747"/>
      <c r="P5" s="747"/>
      <c r="Q5" s="748"/>
      <c r="R5" s="735">
        <v>5724568</v>
      </c>
      <c r="S5" s="736"/>
      <c r="T5" s="736"/>
      <c r="U5" s="736"/>
      <c r="V5" s="736"/>
      <c r="W5" s="736"/>
      <c r="X5" s="736"/>
      <c r="Y5" s="779"/>
      <c r="Z5" s="797">
        <v>15.7</v>
      </c>
      <c r="AA5" s="797"/>
      <c r="AB5" s="797"/>
      <c r="AC5" s="797"/>
      <c r="AD5" s="798">
        <v>5445085</v>
      </c>
      <c r="AE5" s="798"/>
      <c r="AF5" s="798"/>
      <c r="AG5" s="798"/>
      <c r="AH5" s="798"/>
      <c r="AI5" s="798"/>
      <c r="AJ5" s="798"/>
      <c r="AK5" s="798"/>
      <c r="AL5" s="780">
        <v>43.3</v>
      </c>
      <c r="AM5" s="751"/>
      <c r="AN5" s="751"/>
      <c r="AO5" s="781"/>
      <c r="AP5" s="746" t="s">
        <v>225</v>
      </c>
      <c r="AQ5" s="747"/>
      <c r="AR5" s="747"/>
      <c r="AS5" s="747"/>
      <c r="AT5" s="747"/>
      <c r="AU5" s="747"/>
      <c r="AV5" s="747"/>
      <c r="AW5" s="747"/>
      <c r="AX5" s="747"/>
      <c r="AY5" s="747"/>
      <c r="AZ5" s="747"/>
      <c r="BA5" s="747"/>
      <c r="BB5" s="747"/>
      <c r="BC5" s="747"/>
      <c r="BD5" s="747"/>
      <c r="BE5" s="747"/>
      <c r="BF5" s="748"/>
      <c r="BG5" s="680">
        <v>5402056</v>
      </c>
      <c r="BH5" s="681"/>
      <c r="BI5" s="681"/>
      <c r="BJ5" s="681"/>
      <c r="BK5" s="681"/>
      <c r="BL5" s="681"/>
      <c r="BM5" s="681"/>
      <c r="BN5" s="682"/>
      <c r="BO5" s="713">
        <v>94.4</v>
      </c>
      <c r="BP5" s="713"/>
      <c r="BQ5" s="713"/>
      <c r="BR5" s="713"/>
      <c r="BS5" s="714">
        <v>53404</v>
      </c>
      <c r="BT5" s="714"/>
      <c r="BU5" s="714"/>
      <c r="BV5" s="714"/>
      <c r="BW5" s="714"/>
      <c r="BX5" s="714"/>
      <c r="BY5" s="714"/>
      <c r="BZ5" s="714"/>
      <c r="CA5" s="714"/>
      <c r="CB5" s="768"/>
      <c r="CD5" s="784" t="s">
        <v>220</v>
      </c>
      <c r="CE5" s="785"/>
      <c r="CF5" s="785"/>
      <c r="CG5" s="785"/>
      <c r="CH5" s="785"/>
      <c r="CI5" s="785"/>
      <c r="CJ5" s="785"/>
      <c r="CK5" s="785"/>
      <c r="CL5" s="785"/>
      <c r="CM5" s="785"/>
      <c r="CN5" s="785"/>
      <c r="CO5" s="785"/>
      <c r="CP5" s="785"/>
      <c r="CQ5" s="786"/>
      <c r="CR5" s="784" t="s">
        <v>226</v>
      </c>
      <c r="CS5" s="785"/>
      <c r="CT5" s="785"/>
      <c r="CU5" s="785"/>
      <c r="CV5" s="785"/>
      <c r="CW5" s="785"/>
      <c r="CX5" s="785"/>
      <c r="CY5" s="786"/>
      <c r="CZ5" s="784" t="s">
        <v>218</v>
      </c>
      <c r="DA5" s="785"/>
      <c r="DB5" s="785"/>
      <c r="DC5" s="786"/>
      <c r="DD5" s="784" t="s">
        <v>227</v>
      </c>
      <c r="DE5" s="785"/>
      <c r="DF5" s="785"/>
      <c r="DG5" s="785"/>
      <c r="DH5" s="785"/>
      <c r="DI5" s="785"/>
      <c r="DJ5" s="785"/>
      <c r="DK5" s="785"/>
      <c r="DL5" s="785"/>
      <c r="DM5" s="785"/>
      <c r="DN5" s="785"/>
      <c r="DO5" s="785"/>
      <c r="DP5" s="786"/>
      <c r="DQ5" s="784" t="s">
        <v>228</v>
      </c>
      <c r="DR5" s="785"/>
      <c r="DS5" s="785"/>
      <c r="DT5" s="785"/>
      <c r="DU5" s="785"/>
      <c r="DV5" s="785"/>
      <c r="DW5" s="785"/>
      <c r="DX5" s="785"/>
      <c r="DY5" s="785"/>
      <c r="DZ5" s="785"/>
      <c r="EA5" s="785"/>
      <c r="EB5" s="785"/>
      <c r="EC5" s="786"/>
    </row>
    <row r="6" spans="2:143" ht="11.25" customHeight="1" x14ac:dyDescent="0.15">
      <c r="B6" s="677" t="s">
        <v>229</v>
      </c>
      <c r="C6" s="678"/>
      <c r="D6" s="678"/>
      <c r="E6" s="678"/>
      <c r="F6" s="678"/>
      <c r="G6" s="678"/>
      <c r="H6" s="678"/>
      <c r="I6" s="678"/>
      <c r="J6" s="678"/>
      <c r="K6" s="678"/>
      <c r="L6" s="678"/>
      <c r="M6" s="678"/>
      <c r="N6" s="678"/>
      <c r="O6" s="678"/>
      <c r="P6" s="678"/>
      <c r="Q6" s="679"/>
      <c r="R6" s="680">
        <v>180425</v>
      </c>
      <c r="S6" s="681"/>
      <c r="T6" s="681"/>
      <c r="U6" s="681"/>
      <c r="V6" s="681"/>
      <c r="W6" s="681"/>
      <c r="X6" s="681"/>
      <c r="Y6" s="682"/>
      <c r="Z6" s="713">
        <v>0.5</v>
      </c>
      <c r="AA6" s="713"/>
      <c r="AB6" s="713"/>
      <c r="AC6" s="713"/>
      <c r="AD6" s="714">
        <v>180425</v>
      </c>
      <c r="AE6" s="714"/>
      <c r="AF6" s="714"/>
      <c r="AG6" s="714"/>
      <c r="AH6" s="714"/>
      <c r="AI6" s="714"/>
      <c r="AJ6" s="714"/>
      <c r="AK6" s="714"/>
      <c r="AL6" s="683">
        <v>1.4</v>
      </c>
      <c r="AM6" s="684"/>
      <c r="AN6" s="684"/>
      <c r="AO6" s="715"/>
      <c r="AP6" s="677" t="s">
        <v>230</v>
      </c>
      <c r="AQ6" s="678"/>
      <c r="AR6" s="678"/>
      <c r="AS6" s="678"/>
      <c r="AT6" s="678"/>
      <c r="AU6" s="678"/>
      <c r="AV6" s="678"/>
      <c r="AW6" s="678"/>
      <c r="AX6" s="678"/>
      <c r="AY6" s="678"/>
      <c r="AZ6" s="678"/>
      <c r="BA6" s="678"/>
      <c r="BB6" s="678"/>
      <c r="BC6" s="678"/>
      <c r="BD6" s="678"/>
      <c r="BE6" s="678"/>
      <c r="BF6" s="679"/>
      <c r="BG6" s="680">
        <v>5402056</v>
      </c>
      <c r="BH6" s="681"/>
      <c r="BI6" s="681"/>
      <c r="BJ6" s="681"/>
      <c r="BK6" s="681"/>
      <c r="BL6" s="681"/>
      <c r="BM6" s="681"/>
      <c r="BN6" s="682"/>
      <c r="BO6" s="713">
        <v>94.4</v>
      </c>
      <c r="BP6" s="713"/>
      <c r="BQ6" s="713"/>
      <c r="BR6" s="713"/>
      <c r="BS6" s="714">
        <v>53404</v>
      </c>
      <c r="BT6" s="714"/>
      <c r="BU6" s="714"/>
      <c r="BV6" s="714"/>
      <c r="BW6" s="714"/>
      <c r="BX6" s="714"/>
      <c r="BY6" s="714"/>
      <c r="BZ6" s="714"/>
      <c r="CA6" s="714"/>
      <c r="CB6" s="768"/>
      <c r="CD6" s="738" t="s">
        <v>231</v>
      </c>
      <c r="CE6" s="739"/>
      <c r="CF6" s="739"/>
      <c r="CG6" s="739"/>
      <c r="CH6" s="739"/>
      <c r="CI6" s="739"/>
      <c r="CJ6" s="739"/>
      <c r="CK6" s="739"/>
      <c r="CL6" s="739"/>
      <c r="CM6" s="739"/>
      <c r="CN6" s="739"/>
      <c r="CO6" s="739"/>
      <c r="CP6" s="739"/>
      <c r="CQ6" s="740"/>
      <c r="CR6" s="680">
        <v>176675</v>
      </c>
      <c r="CS6" s="681"/>
      <c r="CT6" s="681"/>
      <c r="CU6" s="681"/>
      <c r="CV6" s="681"/>
      <c r="CW6" s="681"/>
      <c r="CX6" s="681"/>
      <c r="CY6" s="682"/>
      <c r="CZ6" s="780">
        <v>0.5</v>
      </c>
      <c r="DA6" s="751"/>
      <c r="DB6" s="751"/>
      <c r="DC6" s="783"/>
      <c r="DD6" s="686" t="s">
        <v>232</v>
      </c>
      <c r="DE6" s="681"/>
      <c r="DF6" s="681"/>
      <c r="DG6" s="681"/>
      <c r="DH6" s="681"/>
      <c r="DI6" s="681"/>
      <c r="DJ6" s="681"/>
      <c r="DK6" s="681"/>
      <c r="DL6" s="681"/>
      <c r="DM6" s="681"/>
      <c r="DN6" s="681"/>
      <c r="DO6" s="681"/>
      <c r="DP6" s="682"/>
      <c r="DQ6" s="686">
        <v>176052</v>
      </c>
      <c r="DR6" s="681"/>
      <c r="DS6" s="681"/>
      <c r="DT6" s="681"/>
      <c r="DU6" s="681"/>
      <c r="DV6" s="681"/>
      <c r="DW6" s="681"/>
      <c r="DX6" s="681"/>
      <c r="DY6" s="681"/>
      <c r="DZ6" s="681"/>
      <c r="EA6" s="681"/>
      <c r="EB6" s="681"/>
      <c r="EC6" s="726"/>
    </row>
    <row r="7" spans="2:143" ht="11.25" customHeight="1" x14ac:dyDescent="0.15">
      <c r="B7" s="677" t="s">
        <v>233</v>
      </c>
      <c r="C7" s="678"/>
      <c r="D7" s="678"/>
      <c r="E7" s="678"/>
      <c r="F7" s="678"/>
      <c r="G7" s="678"/>
      <c r="H7" s="678"/>
      <c r="I7" s="678"/>
      <c r="J7" s="678"/>
      <c r="K7" s="678"/>
      <c r="L7" s="678"/>
      <c r="M7" s="678"/>
      <c r="N7" s="678"/>
      <c r="O7" s="678"/>
      <c r="P7" s="678"/>
      <c r="Q7" s="679"/>
      <c r="R7" s="680">
        <v>5784</v>
      </c>
      <c r="S7" s="681"/>
      <c r="T7" s="681"/>
      <c r="U7" s="681"/>
      <c r="V7" s="681"/>
      <c r="W7" s="681"/>
      <c r="X7" s="681"/>
      <c r="Y7" s="682"/>
      <c r="Z7" s="713">
        <v>0</v>
      </c>
      <c r="AA7" s="713"/>
      <c r="AB7" s="713"/>
      <c r="AC7" s="713"/>
      <c r="AD7" s="714">
        <v>5784</v>
      </c>
      <c r="AE7" s="714"/>
      <c r="AF7" s="714"/>
      <c r="AG7" s="714"/>
      <c r="AH7" s="714"/>
      <c r="AI7" s="714"/>
      <c r="AJ7" s="714"/>
      <c r="AK7" s="714"/>
      <c r="AL7" s="683">
        <v>0</v>
      </c>
      <c r="AM7" s="684"/>
      <c r="AN7" s="684"/>
      <c r="AO7" s="715"/>
      <c r="AP7" s="677" t="s">
        <v>234</v>
      </c>
      <c r="AQ7" s="678"/>
      <c r="AR7" s="678"/>
      <c r="AS7" s="678"/>
      <c r="AT7" s="678"/>
      <c r="AU7" s="678"/>
      <c r="AV7" s="678"/>
      <c r="AW7" s="678"/>
      <c r="AX7" s="678"/>
      <c r="AY7" s="678"/>
      <c r="AZ7" s="678"/>
      <c r="BA7" s="678"/>
      <c r="BB7" s="678"/>
      <c r="BC7" s="678"/>
      <c r="BD7" s="678"/>
      <c r="BE7" s="678"/>
      <c r="BF7" s="679"/>
      <c r="BG7" s="680">
        <v>2232806</v>
      </c>
      <c r="BH7" s="681"/>
      <c r="BI7" s="681"/>
      <c r="BJ7" s="681"/>
      <c r="BK7" s="681"/>
      <c r="BL7" s="681"/>
      <c r="BM7" s="681"/>
      <c r="BN7" s="682"/>
      <c r="BO7" s="713">
        <v>39</v>
      </c>
      <c r="BP7" s="713"/>
      <c r="BQ7" s="713"/>
      <c r="BR7" s="713"/>
      <c r="BS7" s="714">
        <v>53404</v>
      </c>
      <c r="BT7" s="714"/>
      <c r="BU7" s="714"/>
      <c r="BV7" s="714"/>
      <c r="BW7" s="714"/>
      <c r="BX7" s="714"/>
      <c r="BY7" s="714"/>
      <c r="BZ7" s="714"/>
      <c r="CA7" s="714"/>
      <c r="CB7" s="768"/>
      <c r="CD7" s="727" t="s">
        <v>235</v>
      </c>
      <c r="CE7" s="724"/>
      <c r="CF7" s="724"/>
      <c r="CG7" s="724"/>
      <c r="CH7" s="724"/>
      <c r="CI7" s="724"/>
      <c r="CJ7" s="724"/>
      <c r="CK7" s="724"/>
      <c r="CL7" s="724"/>
      <c r="CM7" s="724"/>
      <c r="CN7" s="724"/>
      <c r="CO7" s="724"/>
      <c r="CP7" s="724"/>
      <c r="CQ7" s="725"/>
      <c r="CR7" s="680">
        <v>15399547</v>
      </c>
      <c r="CS7" s="681"/>
      <c r="CT7" s="681"/>
      <c r="CU7" s="681"/>
      <c r="CV7" s="681"/>
      <c r="CW7" s="681"/>
      <c r="CX7" s="681"/>
      <c r="CY7" s="682"/>
      <c r="CZ7" s="713">
        <v>42.5</v>
      </c>
      <c r="DA7" s="713"/>
      <c r="DB7" s="713"/>
      <c r="DC7" s="713"/>
      <c r="DD7" s="686">
        <v>30239</v>
      </c>
      <c r="DE7" s="681"/>
      <c r="DF7" s="681"/>
      <c r="DG7" s="681"/>
      <c r="DH7" s="681"/>
      <c r="DI7" s="681"/>
      <c r="DJ7" s="681"/>
      <c r="DK7" s="681"/>
      <c r="DL7" s="681"/>
      <c r="DM7" s="681"/>
      <c r="DN7" s="681"/>
      <c r="DO7" s="681"/>
      <c r="DP7" s="682"/>
      <c r="DQ7" s="686">
        <v>2805801</v>
      </c>
      <c r="DR7" s="681"/>
      <c r="DS7" s="681"/>
      <c r="DT7" s="681"/>
      <c r="DU7" s="681"/>
      <c r="DV7" s="681"/>
      <c r="DW7" s="681"/>
      <c r="DX7" s="681"/>
      <c r="DY7" s="681"/>
      <c r="DZ7" s="681"/>
      <c r="EA7" s="681"/>
      <c r="EB7" s="681"/>
      <c r="EC7" s="726"/>
    </row>
    <row r="8" spans="2:143" ht="11.25" customHeight="1" x14ac:dyDescent="0.15">
      <c r="B8" s="677" t="s">
        <v>236</v>
      </c>
      <c r="C8" s="678"/>
      <c r="D8" s="678"/>
      <c r="E8" s="678"/>
      <c r="F8" s="678"/>
      <c r="G8" s="678"/>
      <c r="H8" s="678"/>
      <c r="I8" s="678"/>
      <c r="J8" s="678"/>
      <c r="K8" s="678"/>
      <c r="L8" s="678"/>
      <c r="M8" s="678"/>
      <c r="N8" s="678"/>
      <c r="O8" s="678"/>
      <c r="P8" s="678"/>
      <c r="Q8" s="679"/>
      <c r="R8" s="680">
        <v>32410</v>
      </c>
      <c r="S8" s="681"/>
      <c r="T8" s="681"/>
      <c r="U8" s="681"/>
      <c r="V8" s="681"/>
      <c r="W8" s="681"/>
      <c r="X8" s="681"/>
      <c r="Y8" s="682"/>
      <c r="Z8" s="713">
        <v>0.1</v>
      </c>
      <c r="AA8" s="713"/>
      <c r="AB8" s="713"/>
      <c r="AC8" s="713"/>
      <c r="AD8" s="714">
        <v>32410</v>
      </c>
      <c r="AE8" s="714"/>
      <c r="AF8" s="714"/>
      <c r="AG8" s="714"/>
      <c r="AH8" s="714"/>
      <c r="AI8" s="714"/>
      <c r="AJ8" s="714"/>
      <c r="AK8" s="714"/>
      <c r="AL8" s="683">
        <v>0.3</v>
      </c>
      <c r="AM8" s="684"/>
      <c r="AN8" s="684"/>
      <c r="AO8" s="715"/>
      <c r="AP8" s="677" t="s">
        <v>237</v>
      </c>
      <c r="AQ8" s="678"/>
      <c r="AR8" s="678"/>
      <c r="AS8" s="678"/>
      <c r="AT8" s="678"/>
      <c r="AU8" s="678"/>
      <c r="AV8" s="678"/>
      <c r="AW8" s="678"/>
      <c r="AX8" s="678"/>
      <c r="AY8" s="678"/>
      <c r="AZ8" s="678"/>
      <c r="BA8" s="678"/>
      <c r="BB8" s="678"/>
      <c r="BC8" s="678"/>
      <c r="BD8" s="678"/>
      <c r="BE8" s="678"/>
      <c r="BF8" s="679"/>
      <c r="BG8" s="680">
        <v>73525</v>
      </c>
      <c r="BH8" s="681"/>
      <c r="BI8" s="681"/>
      <c r="BJ8" s="681"/>
      <c r="BK8" s="681"/>
      <c r="BL8" s="681"/>
      <c r="BM8" s="681"/>
      <c r="BN8" s="682"/>
      <c r="BO8" s="713">
        <v>1.3</v>
      </c>
      <c r="BP8" s="713"/>
      <c r="BQ8" s="713"/>
      <c r="BR8" s="713"/>
      <c r="BS8" s="686" t="s">
        <v>232</v>
      </c>
      <c r="BT8" s="681"/>
      <c r="BU8" s="681"/>
      <c r="BV8" s="681"/>
      <c r="BW8" s="681"/>
      <c r="BX8" s="681"/>
      <c r="BY8" s="681"/>
      <c r="BZ8" s="681"/>
      <c r="CA8" s="681"/>
      <c r="CB8" s="726"/>
      <c r="CD8" s="727" t="s">
        <v>238</v>
      </c>
      <c r="CE8" s="724"/>
      <c r="CF8" s="724"/>
      <c r="CG8" s="724"/>
      <c r="CH8" s="724"/>
      <c r="CI8" s="724"/>
      <c r="CJ8" s="724"/>
      <c r="CK8" s="724"/>
      <c r="CL8" s="724"/>
      <c r="CM8" s="724"/>
      <c r="CN8" s="724"/>
      <c r="CO8" s="724"/>
      <c r="CP8" s="724"/>
      <c r="CQ8" s="725"/>
      <c r="CR8" s="680">
        <v>7481565</v>
      </c>
      <c r="CS8" s="681"/>
      <c r="CT8" s="681"/>
      <c r="CU8" s="681"/>
      <c r="CV8" s="681"/>
      <c r="CW8" s="681"/>
      <c r="CX8" s="681"/>
      <c r="CY8" s="682"/>
      <c r="CZ8" s="713">
        <v>20.7</v>
      </c>
      <c r="DA8" s="713"/>
      <c r="DB8" s="713"/>
      <c r="DC8" s="713"/>
      <c r="DD8" s="686">
        <v>136894</v>
      </c>
      <c r="DE8" s="681"/>
      <c r="DF8" s="681"/>
      <c r="DG8" s="681"/>
      <c r="DH8" s="681"/>
      <c r="DI8" s="681"/>
      <c r="DJ8" s="681"/>
      <c r="DK8" s="681"/>
      <c r="DL8" s="681"/>
      <c r="DM8" s="681"/>
      <c r="DN8" s="681"/>
      <c r="DO8" s="681"/>
      <c r="DP8" s="682"/>
      <c r="DQ8" s="686">
        <v>3958133</v>
      </c>
      <c r="DR8" s="681"/>
      <c r="DS8" s="681"/>
      <c r="DT8" s="681"/>
      <c r="DU8" s="681"/>
      <c r="DV8" s="681"/>
      <c r="DW8" s="681"/>
      <c r="DX8" s="681"/>
      <c r="DY8" s="681"/>
      <c r="DZ8" s="681"/>
      <c r="EA8" s="681"/>
      <c r="EB8" s="681"/>
      <c r="EC8" s="726"/>
    </row>
    <row r="9" spans="2:143" ht="11.25" customHeight="1" x14ac:dyDescent="0.15">
      <c r="B9" s="677" t="s">
        <v>239</v>
      </c>
      <c r="C9" s="678"/>
      <c r="D9" s="678"/>
      <c r="E9" s="678"/>
      <c r="F9" s="678"/>
      <c r="G9" s="678"/>
      <c r="H9" s="678"/>
      <c r="I9" s="678"/>
      <c r="J9" s="678"/>
      <c r="K9" s="678"/>
      <c r="L9" s="678"/>
      <c r="M9" s="678"/>
      <c r="N9" s="678"/>
      <c r="O9" s="678"/>
      <c r="P9" s="678"/>
      <c r="Q9" s="679"/>
      <c r="R9" s="680">
        <v>37436</v>
      </c>
      <c r="S9" s="681"/>
      <c r="T9" s="681"/>
      <c r="U9" s="681"/>
      <c r="V9" s="681"/>
      <c r="W9" s="681"/>
      <c r="X9" s="681"/>
      <c r="Y9" s="682"/>
      <c r="Z9" s="713">
        <v>0.1</v>
      </c>
      <c r="AA9" s="713"/>
      <c r="AB9" s="713"/>
      <c r="AC9" s="713"/>
      <c r="AD9" s="714">
        <v>37436</v>
      </c>
      <c r="AE9" s="714"/>
      <c r="AF9" s="714"/>
      <c r="AG9" s="714"/>
      <c r="AH9" s="714"/>
      <c r="AI9" s="714"/>
      <c r="AJ9" s="714"/>
      <c r="AK9" s="714"/>
      <c r="AL9" s="683">
        <v>0.3</v>
      </c>
      <c r="AM9" s="684"/>
      <c r="AN9" s="684"/>
      <c r="AO9" s="715"/>
      <c r="AP9" s="677" t="s">
        <v>240</v>
      </c>
      <c r="AQ9" s="678"/>
      <c r="AR9" s="678"/>
      <c r="AS9" s="678"/>
      <c r="AT9" s="678"/>
      <c r="AU9" s="678"/>
      <c r="AV9" s="678"/>
      <c r="AW9" s="678"/>
      <c r="AX9" s="678"/>
      <c r="AY9" s="678"/>
      <c r="AZ9" s="678"/>
      <c r="BA9" s="678"/>
      <c r="BB9" s="678"/>
      <c r="BC9" s="678"/>
      <c r="BD9" s="678"/>
      <c r="BE9" s="678"/>
      <c r="BF9" s="679"/>
      <c r="BG9" s="680">
        <v>1783314</v>
      </c>
      <c r="BH9" s="681"/>
      <c r="BI9" s="681"/>
      <c r="BJ9" s="681"/>
      <c r="BK9" s="681"/>
      <c r="BL9" s="681"/>
      <c r="BM9" s="681"/>
      <c r="BN9" s="682"/>
      <c r="BO9" s="713">
        <v>31.2</v>
      </c>
      <c r="BP9" s="713"/>
      <c r="BQ9" s="713"/>
      <c r="BR9" s="713"/>
      <c r="BS9" s="686" t="s">
        <v>232</v>
      </c>
      <c r="BT9" s="681"/>
      <c r="BU9" s="681"/>
      <c r="BV9" s="681"/>
      <c r="BW9" s="681"/>
      <c r="BX9" s="681"/>
      <c r="BY9" s="681"/>
      <c r="BZ9" s="681"/>
      <c r="CA9" s="681"/>
      <c r="CB9" s="726"/>
      <c r="CD9" s="727" t="s">
        <v>241</v>
      </c>
      <c r="CE9" s="724"/>
      <c r="CF9" s="724"/>
      <c r="CG9" s="724"/>
      <c r="CH9" s="724"/>
      <c r="CI9" s="724"/>
      <c r="CJ9" s="724"/>
      <c r="CK9" s="724"/>
      <c r="CL9" s="724"/>
      <c r="CM9" s="724"/>
      <c r="CN9" s="724"/>
      <c r="CO9" s="724"/>
      <c r="CP9" s="724"/>
      <c r="CQ9" s="725"/>
      <c r="CR9" s="680">
        <v>1634680</v>
      </c>
      <c r="CS9" s="681"/>
      <c r="CT9" s="681"/>
      <c r="CU9" s="681"/>
      <c r="CV9" s="681"/>
      <c r="CW9" s="681"/>
      <c r="CX9" s="681"/>
      <c r="CY9" s="682"/>
      <c r="CZ9" s="713">
        <v>4.5</v>
      </c>
      <c r="DA9" s="713"/>
      <c r="DB9" s="713"/>
      <c r="DC9" s="713"/>
      <c r="DD9" s="686">
        <v>162060</v>
      </c>
      <c r="DE9" s="681"/>
      <c r="DF9" s="681"/>
      <c r="DG9" s="681"/>
      <c r="DH9" s="681"/>
      <c r="DI9" s="681"/>
      <c r="DJ9" s="681"/>
      <c r="DK9" s="681"/>
      <c r="DL9" s="681"/>
      <c r="DM9" s="681"/>
      <c r="DN9" s="681"/>
      <c r="DO9" s="681"/>
      <c r="DP9" s="682"/>
      <c r="DQ9" s="686">
        <v>1086647</v>
      </c>
      <c r="DR9" s="681"/>
      <c r="DS9" s="681"/>
      <c r="DT9" s="681"/>
      <c r="DU9" s="681"/>
      <c r="DV9" s="681"/>
      <c r="DW9" s="681"/>
      <c r="DX9" s="681"/>
      <c r="DY9" s="681"/>
      <c r="DZ9" s="681"/>
      <c r="EA9" s="681"/>
      <c r="EB9" s="681"/>
      <c r="EC9" s="726"/>
    </row>
    <row r="10" spans="2:143" ht="11.25" customHeight="1" x14ac:dyDescent="0.15">
      <c r="B10" s="677" t="s">
        <v>242</v>
      </c>
      <c r="C10" s="678"/>
      <c r="D10" s="678"/>
      <c r="E10" s="678"/>
      <c r="F10" s="678"/>
      <c r="G10" s="678"/>
      <c r="H10" s="678"/>
      <c r="I10" s="678"/>
      <c r="J10" s="678"/>
      <c r="K10" s="678"/>
      <c r="L10" s="678"/>
      <c r="M10" s="678"/>
      <c r="N10" s="678"/>
      <c r="O10" s="678"/>
      <c r="P10" s="678"/>
      <c r="Q10" s="679"/>
      <c r="R10" s="680" t="s">
        <v>232</v>
      </c>
      <c r="S10" s="681"/>
      <c r="T10" s="681"/>
      <c r="U10" s="681"/>
      <c r="V10" s="681"/>
      <c r="W10" s="681"/>
      <c r="X10" s="681"/>
      <c r="Y10" s="682"/>
      <c r="Z10" s="713" t="s">
        <v>232</v>
      </c>
      <c r="AA10" s="713"/>
      <c r="AB10" s="713"/>
      <c r="AC10" s="713"/>
      <c r="AD10" s="714" t="s">
        <v>232</v>
      </c>
      <c r="AE10" s="714"/>
      <c r="AF10" s="714"/>
      <c r="AG10" s="714"/>
      <c r="AH10" s="714"/>
      <c r="AI10" s="714"/>
      <c r="AJ10" s="714"/>
      <c r="AK10" s="714"/>
      <c r="AL10" s="683" t="s">
        <v>243</v>
      </c>
      <c r="AM10" s="684"/>
      <c r="AN10" s="684"/>
      <c r="AO10" s="715"/>
      <c r="AP10" s="677" t="s">
        <v>244</v>
      </c>
      <c r="AQ10" s="678"/>
      <c r="AR10" s="678"/>
      <c r="AS10" s="678"/>
      <c r="AT10" s="678"/>
      <c r="AU10" s="678"/>
      <c r="AV10" s="678"/>
      <c r="AW10" s="678"/>
      <c r="AX10" s="678"/>
      <c r="AY10" s="678"/>
      <c r="AZ10" s="678"/>
      <c r="BA10" s="678"/>
      <c r="BB10" s="678"/>
      <c r="BC10" s="678"/>
      <c r="BD10" s="678"/>
      <c r="BE10" s="678"/>
      <c r="BF10" s="679"/>
      <c r="BG10" s="680">
        <v>149298</v>
      </c>
      <c r="BH10" s="681"/>
      <c r="BI10" s="681"/>
      <c r="BJ10" s="681"/>
      <c r="BK10" s="681"/>
      <c r="BL10" s="681"/>
      <c r="BM10" s="681"/>
      <c r="BN10" s="682"/>
      <c r="BO10" s="713">
        <v>2.6</v>
      </c>
      <c r="BP10" s="713"/>
      <c r="BQ10" s="713"/>
      <c r="BR10" s="713"/>
      <c r="BS10" s="686">
        <v>24881</v>
      </c>
      <c r="BT10" s="681"/>
      <c r="BU10" s="681"/>
      <c r="BV10" s="681"/>
      <c r="BW10" s="681"/>
      <c r="BX10" s="681"/>
      <c r="BY10" s="681"/>
      <c r="BZ10" s="681"/>
      <c r="CA10" s="681"/>
      <c r="CB10" s="726"/>
      <c r="CD10" s="727" t="s">
        <v>245</v>
      </c>
      <c r="CE10" s="724"/>
      <c r="CF10" s="724"/>
      <c r="CG10" s="724"/>
      <c r="CH10" s="724"/>
      <c r="CI10" s="724"/>
      <c r="CJ10" s="724"/>
      <c r="CK10" s="724"/>
      <c r="CL10" s="724"/>
      <c r="CM10" s="724"/>
      <c r="CN10" s="724"/>
      <c r="CO10" s="724"/>
      <c r="CP10" s="724"/>
      <c r="CQ10" s="725"/>
      <c r="CR10" s="680">
        <v>26982</v>
      </c>
      <c r="CS10" s="681"/>
      <c r="CT10" s="681"/>
      <c r="CU10" s="681"/>
      <c r="CV10" s="681"/>
      <c r="CW10" s="681"/>
      <c r="CX10" s="681"/>
      <c r="CY10" s="682"/>
      <c r="CZ10" s="713">
        <v>0.1</v>
      </c>
      <c r="DA10" s="713"/>
      <c r="DB10" s="713"/>
      <c r="DC10" s="713"/>
      <c r="DD10" s="686" t="s">
        <v>232</v>
      </c>
      <c r="DE10" s="681"/>
      <c r="DF10" s="681"/>
      <c r="DG10" s="681"/>
      <c r="DH10" s="681"/>
      <c r="DI10" s="681"/>
      <c r="DJ10" s="681"/>
      <c r="DK10" s="681"/>
      <c r="DL10" s="681"/>
      <c r="DM10" s="681"/>
      <c r="DN10" s="681"/>
      <c r="DO10" s="681"/>
      <c r="DP10" s="682"/>
      <c r="DQ10" s="686">
        <v>18721</v>
      </c>
      <c r="DR10" s="681"/>
      <c r="DS10" s="681"/>
      <c r="DT10" s="681"/>
      <c r="DU10" s="681"/>
      <c r="DV10" s="681"/>
      <c r="DW10" s="681"/>
      <c r="DX10" s="681"/>
      <c r="DY10" s="681"/>
      <c r="DZ10" s="681"/>
      <c r="EA10" s="681"/>
      <c r="EB10" s="681"/>
      <c r="EC10" s="726"/>
    </row>
    <row r="11" spans="2:143" ht="11.25" customHeight="1" x14ac:dyDescent="0.15">
      <c r="B11" s="677" t="s">
        <v>246</v>
      </c>
      <c r="C11" s="678"/>
      <c r="D11" s="678"/>
      <c r="E11" s="678"/>
      <c r="F11" s="678"/>
      <c r="G11" s="678"/>
      <c r="H11" s="678"/>
      <c r="I11" s="678"/>
      <c r="J11" s="678"/>
      <c r="K11" s="678"/>
      <c r="L11" s="678"/>
      <c r="M11" s="678"/>
      <c r="N11" s="678"/>
      <c r="O11" s="678"/>
      <c r="P11" s="678"/>
      <c r="Q11" s="679"/>
      <c r="R11" s="680">
        <v>934906</v>
      </c>
      <c r="S11" s="681"/>
      <c r="T11" s="681"/>
      <c r="U11" s="681"/>
      <c r="V11" s="681"/>
      <c r="W11" s="681"/>
      <c r="X11" s="681"/>
      <c r="Y11" s="682"/>
      <c r="Z11" s="683">
        <v>2.6</v>
      </c>
      <c r="AA11" s="684"/>
      <c r="AB11" s="684"/>
      <c r="AC11" s="685"/>
      <c r="AD11" s="686">
        <v>934906</v>
      </c>
      <c r="AE11" s="681"/>
      <c r="AF11" s="681"/>
      <c r="AG11" s="681"/>
      <c r="AH11" s="681"/>
      <c r="AI11" s="681"/>
      <c r="AJ11" s="681"/>
      <c r="AK11" s="682"/>
      <c r="AL11" s="683">
        <v>7.4</v>
      </c>
      <c r="AM11" s="684"/>
      <c r="AN11" s="684"/>
      <c r="AO11" s="715"/>
      <c r="AP11" s="677" t="s">
        <v>247</v>
      </c>
      <c r="AQ11" s="678"/>
      <c r="AR11" s="678"/>
      <c r="AS11" s="678"/>
      <c r="AT11" s="678"/>
      <c r="AU11" s="678"/>
      <c r="AV11" s="678"/>
      <c r="AW11" s="678"/>
      <c r="AX11" s="678"/>
      <c r="AY11" s="678"/>
      <c r="AZ11" s="678"/>
      <c r="BA11" s="678"/>
      <c r="BB11" s="678"/>
      <c r="BC11" s="678"/>
      <c r="BD11" s="678"/>
      <c r="BE11" s="678"/>
      <c r="BF11" s="679"/>
      <c r="BG11" s="680">
        <v>226669</v>
      </c>
      <c r="BH11" s="681"/>
      <c r="BI11" s="681"/>
      <c r="BJ11" s="681"/>
      <c r="BK11" s="681"/>
      <c r="BL11" s="681"/>
      <c r="BM11" s="681"/>
      <c r="BN11" s="682"/>
      <c r="BO11" s="713">
        <v>4</v>
      </c>
      <c r="BP11" s="713"/>
      <c r="BQ11" s="713"/>
      <c r="BR11" s="713"/>
      <c r="BS11" s="686">
        <v>28523</v>
      </c>
      <c r="BT11" s="681"/>
      <c r="BU11" s="681"/>
      <c r="BV11" s="681"/>
      <c r="BW11" s="681"/>
      <c r="BX11" s="681"/>
      <c r="BY11" s="681"/>
      <c r="BZ11" s="681"/>
      <c r="CA11" s="681"/>
      <c r="CB11" s="726"/>
      <c r="CD11" s="727" t="s">
        <v>248</v>
      </c>
      <c r="CE11" s="724"/>
      <c r="CF11" s="724"/>
      <c r="CG11" s="724"/>
      <c r="CH11" s="724"/>
      <c r="CI11" s="724"/>
      <c r="CJ11" s="724"/>
      <c r="CK11" s="724"/>
      <c r="CL11" s="724"/>
      <c r="CM11" s="724"/>
      <c r="CN11" s="724"/>
      <c r="CO11" s="724"/>
      <c r="CP11" s="724"/>
      <c r="CQ11" s="725"/>
      <c r="CR11" s="680">
        <v>1911943</v>
      </c>
      <c r="CS11" s="681"/>
      <c r="CT11" s="681"/>
      <c r="CU11" s="681"/>
      <c r="CV11" s="681"/>
      <c r="CW11" s="681"/>
      <c r="CX11" s="681"/>
      <c r="CY11" s="682"/>
      <c r="CZ11" s="713">
        <v>5.3</v>
      </c>
      <c r="DA11" s="713"/>
      <c r="DB11" s="713"/>
      <c r="DC11" s="713"/>
      <c r="DD11" s="686">
        <v>810879</v>
      </c>
      <c r="DE11" s="681"/>
      <c r="DF11" s="681"/>
      <c r="DG11" s="681"/>
      <c r="DH11" s="681"/>
      <c r="DI11" s="681"/>
      <c r="DJ11" s="681"/>
      <c r="DK11" s="681"/>
      <c r="DL11" s="681"/>
      <c r="DM11" s="681"/>
      <c r="DN11" s="681"/>
      <c r="DO11" s="681"/>
      <c r="DP11" s="682"/>
      <c r="DQ11" s="686">
        <v>618760</v>
      </c>
      <c r="DR11" s="681"/>
      <c r="DS11" s="681"/>
      <c r="DT11" s="681"/>
      <c r="DU11" s="681"/>
      <c r="DV11" s="681"/>
      <c r="DW11" s="681"/>
      <c r="DX11" s="681"/>
      <c r="DY11" s="681"/>
      <c r="DZ11" s="681"/>
      <c r="EA11" s="681"/>
      <c r="EB11" s="681"/>
      <c r="EC11" s="726"/>
    </row>
    <row r="12" spans="2:143" ht="11.25" customHeight="1" x14ac:dyDescent="0.15">
      <c r="B12" s="677" t="s">
        <v>249</v>
      </c>
      <c r="C12" s="678"/>
      <c r="D12" s="678"/>
      <c r="E12" s="678"/>
      <c r="F12" s="678"/>
      <c r="G12" s="678"/>
      <c r="H12" s="678"/>
      <c r="I12" s="678"/>
      <c r="J12" s="678"/>
      <c r="K12" s="678"/>
      <c r="L12" s="678"/>
      <c r="M12" s="678"/>
      <c r="N12" s="678"/>
      <c r="O12" s="678"/>
      <c r="P12" s="678"/>
      <c r="Q12" s="679"/>
      <c r="R12" s="680">
        <v>23916</v>
      </c>
      <c r="S12" s="681"/>
      <c r="T12" s="681"/>
      <c r="U12" s="681"/>
      <c r="V12" s="681"/>
      <c r="W12" s="681"/>
      <c r="X12" s="681"/>
      <c r="Y12" s="682"/>
      <c r="Z12" s="713">
        <v>0.1</v>
      </c>
      <c r="AA12" s="713"/>
      <c r="AB12" s="713"/>
      <c r="AC12" s="713"/>
      <c r="AD12" s="714">
        <v>23916</v>
      </c>
      <c r="AE12" s="714"/>
      <c r="AF12" s="714"/>
      <c r="AG12" s="714"/>
      <c r="AH12" s="714"/>
      <c r="AI12" s="714"/>
      <c r="AJ12" s="714"/>
      <c r="AK12" s="714"/>
      <c r="AL12" s="683">
        <v>0.2</v>
      </c>
      <c r="AM12" s="684"/>
      <c r="AN12" s="684"/>
      <c r="AO12" s="715"/>
      <c r="AP12" s="677" t="s">
        <v>250</v>
      </c>
      <c r="AQ12" s="678"/>
      <c r="AR12" s="678"/>
      <c r="AS12" s="678"/>
      <c r="AT12" s="678"/>
      <c r="AU12" s="678"/>
      <c r="AV12" s="678"/>
      <c r="AW12" s="678"/>
      <c r="AX12" s="678"/>
      <c r="AY12" s="678"/>
      <c r="AZ12" s="678"/>
      <c r="BA12" s="678"/>
      <c r="BB12" s="678"/>
      <c r="BC12" s="678"/>
      <c r="BD12" s="678"/>
      <c r="BE12" s="678"/>
      <c r="BF12" s="679"/>
      <c r="BG12" s="680">
        <v>2724148</v>
      </c>
      <c r="BH12" s="681"/>
      <c r="BI12" s="681"/>
      <c r="BJ12" s="681"/>
      <c r="BK12" s="681"/>
      <c r="BL12" s="681"/>
      <c r="BM12" s="681"/>
      <c r="BN12" s="682"/>
      <c r="BO12" s="713">
        <v>47.6</v>
      </c>
      <c r="BP12" s="713"/>
      <c r="BQ12" s="713"/>
      <c r="BR12" s="713"/>
      <c r="BS12" s="686" t="s">
        <v>232</v>
      </c>
      <c r="BT12" s="681"/>
      <c r="BU12" s="681"/>
      <c r="BV12" s="681"/>
      <c r="BW12" s="681"/>
      <c r="BX12" s="681"/>
      <c r="BY12" s="681"/>
      <c r="BZ12" s="681"/>
      <c r="CA12" s="681"/>
      <c r="CB12" s="726"/>
      <c r="CD12" s="727" t="s">
        <v>251</v>
      </c>
      <c r="CE12" s="724"/>
      <c r="CF12" s="724"/>
      <c r="CG12" s="724"/>
      <c r="CH12" s="724"/>
      <c r="CI12" s="724"/>
      <c r="CJ12" s="724"/>
      <c r="CK12" s="724"/>
      <c r="CL12" s="724"/>
      <c r="CM12" s="724"/>
      <c r="CN12" s="724"/>
      <c r="CO12" s="724"/>
      <c r="CP12" s="724"/>
      <c r="CQ12" s="725"/>
      <c r="CR12" s="680">
        <v>1122515</v>
      </c>
      <c r="CS12" s="681"/>
      <c r="CT12" s="681"/>
      <c r="CU12" s="681"/>
      <c r="CV12" s="681"/>
      <c r="CW12" s="681"/>
      <c r="CX12" s="681"/>
      <c r="CY12" s="682"/>
      <c r="CZ12" s="713">
        <v>3.1</v>
      </c>
      <c r="DA12" s="713"/>
      <c r="DB12" s="713"/>
      <c r="DC12" s="713"/>
      <c r="DD12" s="686">
        <v>410261</v>
      </c>
      <c r="DE12" s="681"/>
      <c r="DF12" s="681"/>
      <c r="DG12" s="681"/>
      <c r="DH12" s="681"/>
      <c r="DI12" s="681"/>
      <c r="DJ12" s="681"/>
      <c r="DK12" s="681"/>
      <c r="DL12" s="681"/>
      <c r="DM12" s="681"/>
      <c r="DN12" s="681"/>
      <c r="DO12" s="681"/>
      <c r="DP12" s="682"/>
      <c r="DQ12" s="686">
        <v>380245</v>
      </c>
      <c r="DR12" s="681"/>
      <c r="DS12" s="681"/>
      <c r="DT12" s="681"/>
      <c r="DU12" s="681"/>
      <c r="DV12" s="681"/>
      <c r="DW12" s="681"/>
      <c r="DX12" s="681"/>
      <c r="DY12" s="681"/>
      <c r="DZ12" s="681"/>
      <c r="EA12" s="681"/>
      <c r="EB12" s="681"/>
      <c r="EC12" s="726"/>
    </row>
    <row r="13" spans="2:143" ht="11.25" customHeight="1" x14ac:dyDescent="0.15">
      <c r="B13" s="677" t="s">
        <v>252</v>
      </c>
      <c r="C13" s="678"/>
      <c r="D13" s="678"/>
      <c r="E13" s="678"/>
      <c r="F13" s="678"/>
      <c r="G13" s="678"/>
      <c r="H13" s="678"/>
      <c r="I13" s="678"/>
      <c r="J13" s="678"/>
      <c r="K13" s="678"/>
      <c r="L13" s="678"/>
      <c r="M13" s="678"/>
      <c r="N13" s="678"/>
      <c r="O13" s="678"/>
      <c r="P13" s="678"/>
      <c r="Q13" s="679"/>
      <c r="R13" s="680" t="s">
        <v>243</v>
      </c>
      <c r="S13" s="681"/>
      <c r="T13" s="681"/>
      <c r="U13" s="681"/>
      <c r="V13" s="681"/>
      <c r="W13" s="681"/>
      <c r="X13" s="681"/>
      <c r="Y13" s="682"/>
      <c r="Z13" s="713" t="s">
        <v>232</v>
      </c>
      <c r="AA13" s="713"/>
      <c r="AB13" s="713"/>
      <c r="AC13" s="713"/>
      <c r="AD13" s="714" t="s">
        <v>232</v>
      </c>
      <c r="AE13" s="714"/>
      <c r="AF13" s="714"/>
      <c r="AG13" s="714"/>
      <c r="AH13" s="714"/>
      <c r="AI13" s="714"/>
      <c r="AJ13" s="714"/>
      <c r="AK13" s="714"/>
      <c r="AL13" s="683" t="s">
        <v>243</v>
      </c>
      <c r="AM13" s="684"/>
      <c r="AN13" s="684"/>
      <c r="AO13" s="715"/>
      <c r="AP13" s="677" t="s">
        <v>253</v>
      </c>
      <c r="AQ13" s="678"/>
      <c r="AR13" s="678"/>
      <c r="AS13" s="678"/>
      <c r="AT13" s="678"/>
      <c r="AU13" s="678"/>
      <c r="AV13" s="678"/>
      <c r="AW13" s="678"/>
      <c r="AX13" s="678"/>
      <c r="AY13" s="678"/>
      <c r="AZ13" s="678"/>
      <c r="BA13" s="678"/>
      <c r="BB13" s="678"/>
      <c r="BC13" s="678"/>
      <c r="BD13" s="678"/>
      <c r="BE13" s="678"/>
      <c r="BF13" s="679"/>
      <c r="BG13" s="680">
        <v>2705778</v>
      </c>
      <c r="BH13" s="681"/>
      <c r="BI13" s="681"/>
      <c r="BJ13" s="681"/>
      <c r="BK13" s="681"/>
      <c r="BL13" s="681"/>
      <c r="BM13" s="681"/>
      <c r="BN13" s="682"/>
      <c r="BO13" s="713">
        <v>47.3</v>
      </c>
      <c r="BP13" s="713"/>
      <c r="BQ13" s="713"/>
      <c r="BR13" s="713"/>
      <c r="BS13" s="686" t="s">
        <v>232</v>
      </c>
      <c r="BT13" s="681"/>
      <c r="BU13" s="681"/>
      <c r="BV13" s="681"/>
      <c r="BW13" s="681"/>
      <c r="BX13" s="681"/>
      <c r="BY13" s="681"/>
      <c r="BZ13" s="681"/>
      <c r="CA13" s="681"/>
      <c r="CB13" s="726"/>
      <c r="CD13" s="727" t="s">
        <v>254</v>
      </c>
      <c r="CE13" s="724"/>
      <c r="CF13" s="724"/>
      <c r="CG13" s="724"/>
      <c r="CH13" s="724"/>
      <c r="CI13" s="724"/>
      <c r="CJ13" s="724"/>
      <c r="CK13" s="724"/>
      <c r="CL13" s="724"/>
      <c r="CM13" s="724"/>
      <c r="CN13" s="724"/>
      <c r="CO13" s="724"/>
      <c r="CP13" s="724"/>
      <c r="CQ13" s="725"/>
      <c r="CR13" s="680">
        <v>1826793</v>
      </c>
      <c r="CS13" s="681"/>
      <c r="CT13" s="681"/>
      <c r="CU13" s="681"/>
      <c r="CV13" s="681"/>
      <c r="CW13" s="681"/>
      <c r="CX13" s="681"/>
      <c r="CY13" s="682"/>
      <c r="CZ13" s="713">
        <v>5</v>
      </c>
      <c r="DA13" s="713"/>
      <c r="DB13" s="713"/>
      <c r="DC13" s="713"/>
      <c r="DD13" s="686">
        <v>751020</v>
      </c>
      <c r="DE13" s="681"/>
      <c r="DF13" s="681"/>
      <c r="DG13" s="681"/>
      <c r="DH13" s="681"/>
      <c r="DI13" s="681"/>
      <c r="DJ13" s="681"/>
      <c r="DK13" s="681"/>
      <c r="DL13" s="681"/>
      <c r="DM13" s="681"/>
      <c r="DN13" s="681"/>
      <c r="DO13" s="681"/>
      <c r="DP13" s="682"/>
      <c r="DQ13" s="686">
        <v>928543</v>
      </c>
      <c r="DR13" s="681"/>
      <c r="DS13" s="681"/>
      <c r="DT13" s="681"/>
      <c r="DU13" s="681"/>
      <c r="DV13" s="681"/>
      <c r="DW13" s="681"/>
      <c r="DX13" s="681"/>
      <c r="DY13" s="681"/>
      <c r="DZ13" s="681"/>
      <c r="EA13" s="681"/>
      <c r="EB13" s="681"/>
      <c r="EC13" s="726"/>
    </row>
    <row r="14" spans="2:143" ht="11.25" customHeight="1" x14ac:dyDescent="0.15">
      <c r="B14" s="677" t="s">
        <v>255</v>
      </c>
      <c r="C14" s="678"/>
      <c r="D14" s="678"/>
      <c r="E14" s="678"/>
      <c r="F14" s="678"/>
      <c r="G14" s="678"/>
      <c r="H14" s="678"/>
      <c r="I14" s="678"/>
      <c r="J14" s="678"/>
      <c r="K14" s="678"/>
      <c r="L14" s="678"/>
      <c r="M14" s="678"/>
      <c r="N14" s="678"/>
      <c r="O14" s="678"/>
      <c r="P14" s="678"/>
      <c r="Q14" s="679"/>
      <c r="R14" s="680">
        <v>11</v>
      </c>
      <c r="S14" s="681"/>
      <c r="T14" s="681"/>
      <c r="U14" s="681"/>
      <c r="V14" s="681"/>
      <c r="W14" s="681"/>
      <c r="X14" s="681"/>
      <c r="Y14" s="682"/>
      <c r="Z14" s="713">
        <v>0</v>
      </c>
      <c r="AA14" s="713"/>
      <c r="AB14" s="713"/>
      <c r="AC14" s="713"/>
      <c r="AD14" s="714">
        <v>11</v>
      </c>
      <c r="AE14" s="714"/>
      <c r="AF14" s="714"/>
      <c r="AG14" s="714"/>
      <c r="AH14" s="714"/>
      <c r="AI14" s="714"/>
      <c r="AJ14" s="714"/>
      <c r="AK14" s="714"/>
      <c r="AL14" s="683">
        <v>0</v>
      </c>
      <c r="AM14" s="684"/>
      <c r="AN14" s="684"/>
      <c r="AO14" s="715"/>
      <c r="AP14" s="677" t="s">
        <v>256</v>
      </c>
      <c r="AQ14" s="678"/>
      <c r="AR14" s="678"/>
      <c r="AS14" s="678"/>
      <c r="AT14" s="678"/>
      <c r="AU14" s="678"/>
      <c r="AV14" s="678"/>
      <c r="AW14" s="678"/>
      <c r="AX14" s="678"/>
      <c r="AY14" s="678"/>
      <c r="AZ14" s="678"/>
      <c r="BA14" s="678"/>
      <c r="BB14" s="678"/>
      <c r="BC14" s="678"/>
      <c r="BD14" s="678"/>
      <c r="BE14" s="678"/>
      <c r="BF14" s="679"/>
      <c r="BG14" s="680">
        <v>182586</v>
      </c>
      <c r="BH14" s="681"/>
      <c r="BI14" s="681"/>
      <c r="BJ14" s="681"/>
      <c r="BK14" s="681"/>
      <c r="BL14" s="681"/>
      <c r="BM14" s="681"/>
      <c r="BN14" s="682"/>
      <c r="BO14" s="713">
        <v>3.2</v>
      </c>
      <c r="BP14" s="713"/>
      <c r="BQ14" s="713"/>
      <c r="BR14" s="713"/>
      <c r="BS14" s="686" t="s">
        <v>232</v>
      </c>
      <c r="BT14" s="681"/>
      <c r="BU14" s="681"/>
      <c r="BV14" s="681"/>
      <c r="BW14" s="681"/>
      <c r="BX14" s="681"/>
      <c r="BY14" s="681"/>
      <c r="BZ14" s="681"/>
      <c r="CA14" s="681"/>
      <c r="CB14" s="726"/>
      <c r="CD14" s="727" t="s">
        <v>257</v>
      </c>
      <c r="CE14" s="724"/>
      <c r="CF14" s="724"/>
      <c r="CG14" s="724"/>
      <c r="CH14" s="724"/>
      <c r="CI14" s="724"/>
      <c r="CJ14" s="724"/>
      <c r="CK14" s="724"/>
      <c r="CL14" s="724"/>
      <c r="CM14" s="724"/>
      <c r="CN14" s="724"/>
      <c r="CO14" s="724"/>
      <c r="CP14" s="724"/>
      <c r="CQ14" s="725"/>
      <c r="CR14" s="680">
        <v>1125548</v>
      </c>
      <c r="CS14" s="681"/>
      <c r="CT14" s="681"/>
      <c r="CU14" s="681"/>
      <c r="CV14" s="681"/>
      <c r="CW14" s="681"/>
      <c r="CX14" s="681"/>
      <c r="CY14" s="682"/>
      <c r="CZ14" s="713">
        <v>3.1</v>
      </c>
      <c r="DA14" s="713"/>
      <c r="DB14" s="713"/>
      <c r="DC14" s="713"/>
      <c r="DD14" s="686">
        <v>362280</v>
      </c>
      <c r="DE14" s="681"/>
      <c r="DF14" s="681"/>
      <c r="DG14" s="681"/>
      <c r="DH14" s="681"/>
      <c r="DI14" s="681"/>
      <c r="DJ14" s="681"/>
      <c r="DK14" s="681"/>
      <c r="DL14" s="681"/>
      <c r="DM14" s="681"/>
      <c r="DN14" s="681"/>
      <c r="DO14" s="681"/>
      <c r="DP14" s="682"/>
      <c r="DQ14" s="686">
        <v>732435</v>
      </c>
      <c r="DR14" s="681"/>
      <c r="DS14" s="681"/>
      <c r="DT14" s="681"/>
      <c r="DU14" s="681"/>
      <c r="DV14" s="681"/>
      <c r="DW14" s="681"/>
      <c r="DX14" s="681"/>
      <c r="DY14" s="681"/>
      <c r="DZ14" s="681"/>
      <c r="EA14" s="681"/>
      <c r="EB14" s="681"/>
      <c r="EC14" s="726"/>
    </row>
    <row r="15" spans="2:143" ht="11.25" customHeight="1" x14ac:dyDescent="0.15">
      <c r="B15" s="677" t="s">
        <v>258</v>
      </c>
      <c r="C15" s="678"/>
      <c r="D15" s="678"/>
      <c r="E15" s="678"/>
      <c r="F15" s="678"/>
      <c r="G15" s="678"/>
      <c r="H15" s="678"/>
      <c r="I15" s="678"/>
      <c r="J15" s="678"/>
      <c r="K15" s="678"/>
      <c r="L15" s="678"/>
      <c r="M15" s="678"/>
      <c r="N15" s="678"/>
      <c r="O15" s="678"/>
      <c r="P15" s="678"/>
      <c r="Q15" s="679"/>
      <c r="R15" s="680" t="s">
        <v>232</v>
      </c>
      <c r="S15" s="681"/>
      <c r="T15" s="681"/>
      <c r="U15" s="681"/>
      <c r="V15" s="681"/>
      <c r="W15" s="681"/>
      <c r="X15" s="681"/>
      <c r="Y15" s="682"/>
      <c r="Z15" s="713" t="s">
        <v>243</v>
      </c>
      <c r="AA15" s="713"/>
      <c r="AB15" s="713"/>
      <c r="AC15" s="713"/>
      <c r="AD15" s="714" t="s">
        <v>232</v>
      </c>
      <c r="AE15" s="714"/>
      <c r="AF15" s="714"/>
      <c r="AG15" s="714"/>
      <c r="AH15" s="714"/>
      <c r="AI15" s="714"/>
      <c r="AJ15" s="714"/>
      <c r="AK15" s="714"/>
      <c r="AL15" s="683" t="s">
        <v>243</v>
      </c>
      <c r="AM15" s="684"/>
      <c r="AN15" s="684"/>
      <c r="AO15" s="715"/>
      <c r="AP15" s="677" t="s">
        <v>259</v>
      </c>
      <c r="AQ15" s="678"/>
      <c r="AR15" s="678"/>
      <c r="AS15" s="678"/>
      <c r="AT15" s="678"/>
      <c r="AU15" s="678"/>
      <c r="AV15" s="678"/>
      <c r="AW15" s="678"/>
      <c r="AX15" s="678"/>
      <c r="AY15" s="678"/>
      <c r="AZ15" s="678"/>
      <c r="BA15" s="678"/>
      <c r="BB15" s="678"/>
      <c r="BC15" s="678"/>
      <c r="BD15" s="678"/>
      <c r="BE15" s="678"/>
      <c r="BF15" s="679"/>
      <c r="BG15" s="680">
        <v>262516</v>
      </c>
      <c r="BH15" s="681"/>
      <c r="BI15" s="681"/>
      <c r="BJ15" s="681"/>
      <c r="BK15" s="681"/>
      <c r="BL15" s="681"/>
      <c r="BM15" s="681"/>
      <c r="BN15" s="682"/>
      <c r="BO15" s="713">
        <v>4.5999999999999996</v>
      </c>
      <c r="BP15" s="713"/>
      <c r="BQ15" s="713"/>
      <c r="BR15" s="713"/>
      <c r="BS15" s="686" t="s">
        <v>243</v>
      </c>
      <c r="BT15" s="681"/>
      <c r="BU15" s="681"/>
      <c r="BV15" s="681"/>
      <c r="BW15" s="681"/>
      <c r="BX15" s="681"/>
      <c r="BY15" s="681"/>
      <c r="BZ15" s="681"/>
      <c r="CA15" s="681"/>
      <c r="CB15" s="726"/>
      <c r="CD15" s="727" t="s">
        <v>260</v>
      </c>
      <c r="CE15" s="724"/>
      <c r="CF15" s="724"/>
      <c r="CG15" s="724"/>
      <c r="CH15" s="724"/>
      <c r="CI15" s="724"/>
      <c r="CJ15" s="724"/>
      <c r="CK15" s="724"/>
      <c r="CL15" s="724"/>
      <c r="CM15" s="724"/>
      <c r="CN15" s="724"/>
      <c r="CO15" s="724"/>
      <c r="CP15" s="724"/>
      <c r="CQ15" s="725"/>
      <c r="CR15" s="680">
        <v>1956519</v>
      </c>
      <c r="CS15" s="681"/>
      <c r="CT15" s="681"/>
      <c r="CU15" s="681"/>
      <c r="CV15" s="681"/>
      <c r="CW15" s="681"/>
      <c r="CX15" s="681"/>
      <c r="CY15" s="682"/>
      <c r="CZ15" s="713">
        <v>5.4</v>
      </c>
      <c r="DA15" s="713"/>
      <c r="DB15" s="713"/>
      <c r="DC15" s="713"/>
      <c r="DD15" s="686">
        <v>272571</v>
      </c>
      <c r="DE15" s="681"/>
      <c r="DF15" s="681"/>
      <c r="DG15" s="681"/>
      <c r="DH15" s="681"/>
      <c r="DI15" s="681"/>
      <c r="DJ15" s="681"/>
      <c r="DK15" s="681"/>
      <c r="DL15" s="681"/>
      <c r="DM15" s="681"/>
      <c r="DN15" s="681"/>
      <c r="DO15" s="681"/>
      <c r="DP15" s="682"/>
      <c r="DQ15" s="686">
        <v>1198677</v>
      </c>
      <c r="DR15" s="681"/>
      <c r="DS15" s="681"/>
      <c r="DT15" s="681"/>
      <c r="DU15" s="681"/>
      <c r="DV15" s="681"/>
      <c r="DW15" s="681"/>
      <c r="DX15" s="681"/>
      <c r="DY15" s="681"/>
      <c r="DZ15" s="681"/>
      <c r="EA15" s="681"/>
      <c r="EB15" s="681"/>
      <c r="EC15" s="726"/>
    </row>
    <row r="16" spans="2:143" ht="11.25" customHeight="1" x14ac:dyDescent="0.15">
      <c r="B16" s="677" t="s">
        <v>261</v>
      </c>
      <c r="C16" s="678"/>
      <c r="D16" s="678"/>
      <c r="E16" s="678"/>
      <c r="F16" s="678"/>
      <c r="G16" s="678"/>
      <c r="H16" s="678"/>
      <c r="I16" s="678"/>
      <c r="J16" s="678"/>
      <c r="K16" s="678"/>
      <c r="L16" s="678"/>
      <c r="M16" s="678"/>
      <c r="N16" s="678"/>
      <c r="O16" s="678"/>
      <c r="P16" s="678"/>
      <c r="Q16" s="679"/>
      <c r="R16" s="680">
        <v>21184</v>
      </c>
      <c r="S16" s="681"/>
      <c r="T16" s="681"/>
      <c r="U16" s="681"/>
      <c r="V16" s="681"/>
      <c r="W16" s="681"/>
      <c r="X16" s="681"/>
      <c r="Y16" s="682"/>
      <c r="Z16" s="713">
        <v>0.1</v>
      </c>
      <c r="AA16" s="713"/>
      <c r="AB16" s="713"/>
      <c r="AC16" s="713"/>
      <c r="AD16" s="714">
        <v>21184</v>
      </c>
      <c r="AE16" s="714"/>
      <c r="AF16" s="714"/>
      <c r="AG16" s="714"/>
      <c r="AH16" s="714"/>
      <c r="AI16" s="714"/>
      <c r="AJ16" s="714"/>
      <c r="AK16" s="714"/>
      <c r="AL16" s="683">
        <v>0.2</v>
      </c>
      <c r="AM16" s="684"/>
      <c r="AN16" s="684"/>
      <c r="AO16" s="715"/>
      <c r="AP16" s="677" t="s">
        <v>262</v>
      </c>
      <c r="AQ16" s="678"/>
      <c r="AR16" s="678"/>
      <c r="AS16" s="678"/>
      <c r="AT16" s="678"/>
      <c r="AU16" s="678"/>
      <c r="AV16" s="678"/>
      <c r="AW16" s="678"/>
      <c r="AX16" s="678"/>
      <c r="AY16" s="678"/>
      <c r="AZ16" s="678"/>
      <c r="BA16" s="678"/>
      <c r="BB16" s="678"/>
      <c r="BC16" s="678"/>
      <c r="BD16" s="678"/>
      <c r="BE16" s="678"/>
      <c r="BF16" s="679"/>
      <c r="BG16" s="680" t="s">
        <v>243</v>
      </c>
      <c r="BH16" s="681"/>
      <c r="BI16" s="681"/>
      <c r="BJ16" s="681"/>
      <c r="BK16" s="681"/>
      <c r="BL16" s="681"/>
      <c r="BM16" s="681"/>
      <c r="BN16" s="682"/>
      <c r="BO16" s="713" t="s">
        <v>232</v>
      </c>
      <c r="BP16" s="713"/>
      <c r="BQ16" s="713"/>
      <c r="BR16" s="713"/>
      <c r="BS16" s="686" t="s">
        <v>232</v>
      </c>
      <c r="BT16" s="681"/>
      <c r="BU16" s="681"/>
      <c r="BV16" s="681"/>
      <c r="BW16" s="681"/>
      <c r="BX16" s="681"/>
      <c r="BY16" s="681"/>
      <c r="BZ16" s="681"/>
      <c r="CA16" s="681"/>
      <c r="CB16" s="726"/>
      <c r="CD16" s="727" t="s">
        <v>263</v>
      </c>
      <c r="CE16" s="724"/>
      <c r="CF16" s="724"/>
      <c r="CG16" s="724"/>
      <c r="CH16" s="724"/>
      <c r="CI16" s="724"/>
      <c r="CJ16" s="724"/>
      <c r="CK16" s="724"/>
      <c r="CL16" s="724"/>
      <c r="CM16" s="724"/>
      <c r="CN16" s="724"/>
      <c r="CO16" s="724"/>
      <c r="CP16" s="724"/>
      <c r="CQ16" s="725"/>
      <c r="CR16" s="680">
        <v>64172</v>
      </c>
      <c r="CS16" s="681"/>
      <c r="CT16" s="681"/>
      <c r="CU16" s="681"/>
      <c r="CV16" s="681"/>
      <c r="CW16" s="681"/>
      <c r="CX16" s="681"/>
      <c r="CY16" s="682"/>
      <c r="CZ16" s="713">
        <v>0.2</v>
      </c>
      <c r="DA16" s="713"/>
      <c r="DB16" s="713"/>
      <c r="DC16" s="713"/>
      <c r="DD16" s="686" t="s">
        <v>232</v>
      </c>
      <c r="DE16" s="681"/>
      <c r="DF16" s="681"/>
      <c r="DG16" s="681"/>
      <c r="DH16" s="681"/>
      <c r="DI16" s="681"/>
      <c r="DJ16" s="681"/>
      <c r="DK16" s="681"/>
      <c r="DL16" s="681"/>
      <c r="DM16" s="681"/>
      <c r="DN16" s="681"/>
      <c r="DO16" s="681"/>
      <c r="DP16" s="682"/>
      <c r="DQ16" s="686">
        <v>33776</v>
      </c>
      <c r="DR16" s="681"/>
      <c r="DS16" s="681"/>
      <c r="DT16" s="681"/>
      <c r="DU16" s="681"/>
      <c r="DV16" s="681"/>
      <c r="DW16" s="681"/>
      <c r="DX16" s="681"/>
      <c r="DY16" s="681"/>
      <c r="DZ16" s="681"/>
      <c r="EA16" s="681"/>
      <c r="EB16" s="681"/>
      <c r="EC16" s="726"/>
    </row>
    <row r="17" spans="2:133" ht="11.25" customHeight="1" x14ac:dyDescent="0.15">
      <c r="B17" s="677" t="s">
        <v>264</v>
      </c>
      <c r="C17" s="678"/>
      <c r="D17" s="678"/>
      <c r="E17" s="678"/>
      <c r="F17" s="678"/>
      <c r="G17" s="678"/>
      <c r="H17" s="678"/>
      <c r="I17" s="678"/>
      <c r="J17" s="678"/>
      <c r="K17" s="678"/>
      <c r="L17" s="678"/>
      <c r="M17" s="678"/>
      <c r="N17" s="678"/>
      <c r="O17" s="678"/>
      <c r="P17" s="678"/>
      <c r="Q17" s="679"/>
      <c r="R17" s="680">
        <v>38069</v>
      </c>
      <c r="S17" s="681"/>
      <c r="T17" s="681"/>
      <c r="U17" s="681"/>
      <c r="V17" s="681"/>
      <c r="W17" s="681"/>
      <c r="X17" s="681"/>
      <c r="Y17" s="682"/>
      <c r="Z17" s="713">
        <v>0.1</v>
      </c>
      <c r="AA17" s="713"/>
      <c r="AB17" s="713"/>
      <c r="AC17" s="713"/>
      <c r="AD17" s="714">
        <v>38069</v>
      </c>
      <c r="AE17" s="714"/>
      <c r="AF17" s="714"/>
      <c r="AG17" s="714"/>
      <c r="AH17" s="714"/>
      <c r="AI17" s="714"/>
      <c r="AJ17" s="714"/>
      <c r="AK17" s="714"/>
      <c r="AL17" s="683">
        <v>0.3</v>
      </c>
      <c r="AM17" s="684"/>
      <c r="AN17" s="684"/>
      <c r="AO17" s="715"/>
      <c r="AP17" s="677" t="s">
        <v>265</v>
      </c>
      <c r="AQ17" s="678"/>
      <c r="AR17" s="678"/>
      <c r="AS17" s="678"/>
      <c r="AT17" s="678"/>
      <c r="AU17" s="678"/>
      <c r="AV17" s="678"/>
      <c r="AW17" s="678"/>
      <c r="AX17" s="678"/>
      <c r="AY17" s="678"/>
      <c r="AZ17" s="678"/>
      <c r="BA17" s="678"/>
      <c r="BB17" s="678"/>
      <c r="BC17" s="678"/>
      <c r="BD17" s="678"/>
      <c r="BE17" s="678"/>
      <c r="BF17" s="679"/>
      <c r="BG17" s="680" t="s">
        <v>232</v>
      </c>
      <c r="BH17" s="681"/>
      <c r="BI17" s="681"/>
      <c r="BJ17" s="681"/>
      <c r="BK17" s="681"/>
      <c r="BL17" s="681"/>
      <c r="BM17" s="681"/>
      <c r="BN17" s="682"/>
      <c r="BO17" s="713" t="s">
        <v>232</v>
      </c>
      <c r="BP17" s="713"/>
      <c r="BQ17" s="713"/>
      <c r="BR17" s="713"/>
      <c r="BS17" s="686" t="s">
        <v>232</v>
      </c>
      <c r="BT17" s="681"/>
      <c r="BU17" s="681"/>
      <c r="BV17" s="681"/>
      <c r="BW17" s="681"/>
      <c r="BX17" s="681"/>
      <c r="BY17" s="681"/>
      <c r="BZ17" s="681"/>
      <c r="CA17" s="681"/>
      <c r="CB17" s="726"/>
      <c r="CD17" s="727" t="s">
        <v>266</v>
      </c>
      <c r="CE17" s="724"/>
      <c r="CF17" s="724"/>
      <c r="CG17" s="724"/>
      <c r="CH17" s="724"/>
      <c r="CI17" s="724"/>
      <c r="CJ17" s="724"/>
      <c r="CK17" s="724"/>
      <c r="CL17" s="724"/>
      <c r="CM17" s="724"/>
      <c r="CN17" s="724"/>
      <c r="CO17" s="724"/>
      <c r="CP17" s="724"/>
      <c r="CQ17" s="725"/>
      <c r="CR17" s="680">
        <v>3476941</v>
      </c>
      <c r="CS17" s="681"/>
      <c r="CT17" s="681"/>
      <c r="CU17" s="681"/>
      <c r="CV17" s="681"/>
      <c r="CW17" s="681"/>
      <c r="CX17" s="681"/>
      <c r="CY17" s="682"/>
      <c r="CZ17" s="713">
        <v>9.6</v>
      </c>
      <c r="DA17" s="713"/>
      <c r="DB17" s="713"/>
      <c r="DC17" s="713"/>
      <c r="DD17" s="686" t="s">
        <v>232</v>
      </c>
      <c r="DE17" s="681"/>
      <c r="DF17" s="681"/>
      <c r="DG17" s="681"/>
      <c r="DH17" s="681"/>
      <c r="DI17" s="681"/>
      <c r="DJ17" s="681"/>
      <c r="DK17" s="681"/>
      <c r="DL17" s="681"/>
      <c r="DM17" s="681"/>
      <c r="DN17" s="681"/>
      <c r="DO17" s="681"/>
      <c r="DP17" s="682"/>
      <c r="DQ17" s="686">
        <v>3263326</v>
      </c>
      <c r="DR17" s="681"/>
      <c r="DS17" s="681"/>
      <c r="DT17" s="681"/>
      <c r="DU17" s="681"/>
      <c r="DV17" s="681"/>
      <c r="DW17" s="681"/>
      <c r="DX17" s="681"/>
      <c r="DY17" s="681"/>
      <c r="DZ17" s="681"/>
      <c r="EA17" s="681"/>
      <c r="EB17" s="681"/>
      <c r="EC17" s="726"/>
    </row>
    <row r="18" spans="2:133" ht="11.25" customHeight="1" x14ac:dyDescent="0.15">
      <c r="B18" s="677" t="s">
        <v>267</v>
      </c>
      <c r="C18" s="678"/>
      <c r="D18" s="678"/>
      <c r="E18" s="678"/>
      <c r="F18" s="678"/>
      <c r="G18" s="678"/>
      <c r="H18" s="678"/>
      <c r="I18" s="678"/>
      <c r="J18" s="678"/>
      <c r="K18" s="678"/>
      <c r="L18" s="678"/>
      <c r="M18" s="678"/>
      <c r="N18" s="678"/>
      <c r="O18" s="678"/>
      <c r="P18" s="678"/>
      <c r="Q18" s="679"/>
      <c r="R18" s="680">
        <v>35681</v>
      </c>
      <c r="S18" s="681"/>
      <c r="T18" s="681"/>
      <c r="U18" s="681"/>
      <c r="V18" s="681"/>
      <c r="W18" s="681"/>
      <c r="X18" s="681"/>
      <c r="Y18" s="682"/>
      <c r="Z18" s="713">
        <v>0.1</v>
      </c>
      <c r="AA18" s="713"/>
      <c r="AB18" s="713"/>
      <c r="AC18" s="713"/>
      <c r="AD18" s="714">
        <v>35681</v>
      </c>
      <c r="AE18" s="714"/>
      <c r="AF18" s="714"/>
      <c r="AG18" s="714"/>
      <c r="AH18" s="714"/>
      <c r="AI18" s="714"/>
      <c r="AJ18" s="714"/>
      <c r="AK18" s="714"/>
      <c r="AL18" s="683">
        <v>0.3</v>
      </c>
      <c r="AM18" s="684"/>
      <c r="AN18" s="684"/>
      <c r="AO18" s="715"/>
      <c r="AP18" s="677" t="s">
        <v>268</v>
      </c>
      <c r="AQ18" s="678"/>
      <c r="AR18" s="678"/>
      <c r="AS18" s="678"/>
      <c r="AT18" s="678"/>
      <c r="AU18" s="678"/>
      <c r="AV18" s="678"/>
      <c r="AW18" s="678"/>
      <c r="AX18" s="678"/>
      <c r="AY18" s="678"/>
      <c r="AZ18" s="678"/>
      <c r="BA18" s="678"/>
      <c r="BB18" s="678"/>
      <c r="BC18" s="678"/>
      <c r="BD18" s="678"/>
      <c r="BE18" s="678"/>
      <c r="BF18" s="679"/>
      <c r="BG18" s="680" t="s">
        <v>232</v>
      </c>
      <c r="BH18" s="681"/>
      <c r="BI18" s="681"/>
      <c r="BJ18" s="681"/>
      <c r="BK18" s="681"/>
      <c r="BL18" s="681"/>
      <c r="BM18" s="681"/>
      <c r="BN18" s="682"/>
      <c r="BO18" s="713" t="s">
        <v>232</v>
      </c>
      <c r="BP18" s="713"/>
      <c r="BQ18" s="713"/>
      <c r="BR18" s="713"/>
      <c r="BS18" s="686" t="s">
        <v>232</v>
      </c>
      <c r="BT18" s="681"/>
      <c r="BU18" s="681"/>
      <c r="BV18" s="681"/>
      <c r="BW18" s="681"/>
      <c r="BX18" s="681"/>
      <c r="BY18" s="681"/>
      <c r="BZ18" s="681"/>
      <c r="CA18" s="681"/>
      <c r="CB18" s="726"/>
      <c r="CD18" s="727" t="s">
        <v>269</v>
      </c>
      <c r="CE18" s="724"/>
      <c r="CF18" s="724"/>
      <c r="CG18" s="724"/>
      <c r="CH18" s="724"/>
      <c r="CI18" s="724"/>
      <c r="CJ18" s="724"/>
      <c r="CK18" s="724"/>
      <c r="CL18" s="724"/>
      <c r="CM18" s="724"/>
      <c r="CN18" s="724"/>
      <c r="CO18" s="724"/>
      <c r="CP18" s="724"/>
      <c r="CQ18" s="725"/>
      <c r="CR18" s="680" t="s">
        <v>243</v>
      </c>
      <c r="CS18" s="681"/>
      <c r="CT18" s="681"/>
      <c r="CU18" s="681"/>
      <c r="CV18" s="681"/>
      <c r="CW18" s="681"/>
      <c r="CX18" s="681"/>
      <c r="CY18" s="682"/>
      <c r="CZ18" s="713" t="s">
        <v>232</v>
      </c>
      <c r="DA18" s="713"/>
      <c r="DB18" s="713"/>
      <c r="DC18" s="713"/>
      <c r="DD18" s="686" t="s">
        <v>232</v>
      </c>
      <c r="DE18" s="681"/>
      <c r="DF18" s="681"/>
      <c r="DG18" s="681"/>
      <c r="DH18" s="681"/>
      <c r="DI18" s="681"/>
      <c r="DJ18" s="681"/>
      <c r="DK18" s="681"/>
      <c r="DL18" s="681"/>
      <c r="DM18" s="681"/>
      <c r="DN18" s="681"/>
      <c r="DO18" s="681"/>
      <c r="DP18" s="682"/>
      <c r="DQ18" s="686" t="s">
        <v>232</v>
      </c>
      <c r="DR18" s="681"/>
      <c r="DS18" s="681"/>
      <c r="DT18" s="681"/>
      <c r="DU18" s="681"/>
      <c r="DV18" s="681"/>
      <c r="DW18" s="681"/>
      <c r="DX18" s="681"/>
      <c r="DY18" s="681"/>
      <c r="DZ18" s="681"/>
      <c r="EA18" s="681"/>
      <c r="EB18" s="681"/>
      <c r="EC18" s="726"/>
    </row>
    <row r="19" spans="2:133" ht="11.25" customHeight="1" x14ac:dyDescent="0.15">
      <c r="B19" s="677" t="s">
        <v>270</v>
      </c>
      <c r="C19" s="678"/>
      <c r="D19" s="678"/>
      <c r="E19" s="678"/>
      <c r="F19" s="678"/>
      <c r="G19" s="678"/>
      <c r="H19" s="678"/>
      <c r="I19" s="678"/>
      <c r="J19" s="678"/>
      <c r="K19" s="678"/>
      <c r="L19" s="678"/>
      <c r="M19" s="678"/>
      <c r="N19" s="678"/>
      <c r="O19" s="678"/>
      <c r="P19" s="678"/>
      <c r="Q19" s="679"/>
      <c r="R19" s="680">
        <v>20577</v>
      </c>
      <c r="S19" s="681"/>
      <c r="T19" s="681"/>
      <c r="U19" s="681"/>
      <c r="V19" s="681"/>
      <c r="W19" s="681"/>
      <c r="X19" s="681"/>
      <c r="Y19" s="682"/>
      <c r="Z19" s="713">
        <v>0.1</v>
      </c>
      <c r="AA19" s="713"/>
      <c r="AB19" s="713"/>
      <c r="AC19" s="713"/>
      <c r="AD19" s="714">
        <v>20577</v>
      </c>
      <c r="AE19" s="714"/>
      <c r="AF19" s="714"/>
      <c r="AG19" s="714"/>
      <c r="AH19" s="714"/>
      <c r="AI19" s="714"/>
      <c r="AJ19" s="714"/>
      <c r="AK19" s="714"/>
      <c r="AL19" s="683">
        <v>0.2</v>
      </c>
      <c r="AM19" s="684"/>
      <c r="AN19" s="684"/>
      <c r="AO19" s="715"/>
      <c r="AP19" s="677" t="s">
        <v>271</v>
      </c>
      <c r="AQ19" s="678"/>
      <c r="AR19" s="678"/>
      <c r="AS19" s="678"/>
      <c r="AT19" s="678"/>
      <c r="AU19" s="678"/>
      <c r="AV19" s="678"/>
      <c r="AW19" s="678"/>
      <c r="AX19" s="678"/>
      <c r="AY19" s="678"/>
      <c r="AZ19" s="678"/>
      <c r="BA19" s="678"/>
      <c r="BB19" s="678"/>
      <c r="BC19" s="678"/>
      <c r="BD19" s="678"/>
      <c r="BE19" s="678"/>
      <c r="BF19" s="679"/>
      <c r="BG19" s="680">
        <v>322512</v>
      </c>
      <c r="BH19" s="681"/>
      <c r="BI19" s="681"/>
      <c r="BJ19" s="681"/>
      <c r="BK19" s="681"/>
      <c r="BL19" s="681"/>
      <c r="BM19" s="681"/>
      <c r="BN19" s="682"/>
      <c r="BO19" s="713">
        <v>5.6</v>
      </c>
      <c r="BP19" s="713"/>
      <c r="BQ19" s="713"/>
      <c r="BR19" s="713"/>
      <c r="BS19" s="686" t="s">
        <v>232</v>
      </c>
      <c r="BT19" s="681"/>
      <c r="BU19" s="681"/>
      <c r="BV19" s="681"/>
      <c r="BW19" s="681"/>
      <c r="BX19" s="681"/>
      <c r="BY19" s="681"/>
      <c r="BZ19" s="681"/>
      <c r="CA19" s="681"/>
      <c r="CB19" s="726"/>
      <c r="CD19" s="727" t="s">
        <v>272</v>
      </c>
      <c r="CE19" s="724"/>
      <c r="CF19" s="724"/>
      <c r="CG19" s="724"/>
      <c r="CH19" s="724"/>
      <c r="CI19" s="724"/>
      <c r="CJ19" s="724"/>
      <c r="CK19" s="724"/>
      <c r="CL19" s="724"/>
      <c r="CM19" s="724"/>
      <c r="CN19" s="724"/>
      <c r="CO19" s="724"/>
      <c r="CP19" s="724"/>
      <c r="CQ19" s="725"/>
      <c r="CR19" s="680" t="s">
        <v>232</v>
      </c>
      <c r="CS19" s="681"/>
      <c r="CT19" s="681"/>
      <c r="CU19" s="681"/>
      <c r="CV19" s="681"/>
      <c r="CW19" s="681"/>
      <c r="CX19" s="681"/>
      <c r="CY19" s="682"/>
      <c r="CZ19" s="713" t="s">
        <v>243</v>
      </c>
      <c r="DA19" s="713"/>
      <c r="DB19" s="713"/>
      <c r="DC19" s="713"/>
      <c r="DD19" s="686" t="s">
        <v>232</v>
      </c>
      <c r="DE19" s="681"/>
      <c r="DF19" s="681"/>
      <c r="DG19" s="681"/>
      <c r="DH19" s="681"/>
      <c r="DI19" s="681"/>
      <c r="DJ19" s="681"/>
      <c r="DK19" s="681"/>
      <c r="DL19" s="681"/>
      <c r="DM19" s="681"/>
      <c r="DN19" s="681"/>
      <c r="DO19" s="681"/>
      <c r="DP19" s="682"/>
      <c r="DQ19" s="686" t="s">
        <v>232</v>
      </c>
      <c r="DR19" s="681"/>
      <c r="DS19" s="681"/>
      <c r="DT19" s="681"/>
      <c r="DU19" s="681"/>
      <c r="DV19" s="681"/>
      <c r="DW19" s="681"/>
      <c r="DX19" s="681"/>
      <c r="DY19" s="681"/>
      <c r="DZ19" s="681"/>
      <c r="EA19" s="681"/>
      <c r="EB19" s="681"/>
      <c r="EC19" s="726"/>
    </row>
    <row r="20" spans="2:133" ht="11.25" customHeight="1" x14ac:dyDescent="0.15">
      <c r="B20" s="677" t="s">
        <v>273</v>
      </c>
      <c r="C20" s="678"/>
      <c r="D20" s="678"/>
      <c r="E20" s="678"/>
      <c r="F20" s="678"/>
      <c r="G20" s="678"/>
      <c r="H20" s="678"/>
      <c r="I20" s="678"/>
      <c r="J20" s="678"/>
      <c r="K20" s="678"/>
      <c r="L20" s="678"/>
      <c r="M20" s="678"/>
      <c r="N20" s="678"/>
      <c r="O20" s="678"/>
      <c r="P20" s="678"/>
      <c r="Q20" s="679"/>
      <c r="R20" s="680">
        <v>9896</v>
      </c>
      <c r="S20" s="681"/>
      <c r="T20" s="681"/>
      <c r="U20" s="681"/>
      <c r="V20" s="681"/>
      <c r="W20" s="681"/>
      <c r="X20" s="681"/>
      <c r="Y20" s="682"/>
      <c r="Z20" s="713">
        <v>0</v>
      </c>
      <c r="AA20" s="713"/>
      <c r="AB20" s="713"/>
      <c r="AC20" s="713"/>
      <c r="AD20" s="714">
        <v>9896</v>
      </c>
      <c r="AE20" s="714"/>
      <c r="AF20" s="714"/>
      <c r="AG20" s="714"/>
      <c r="AH20" s="714"/>
      <c r="AI20" s="714"/>
      <c r="AJ20" s="714"/>
      <c r="AK20" s="714"/>
      <c r="AL20" s="683">
        <v>0.1</v>
      </c>
      <c r="AM20" s="684"/>
      <c r="AN20" s="684"/>
      <c r="AO20" s="715"/>
      <c r="AP20" s="677" t="s">
        <v>274</v>
      </c>
      <c r="AQ20" s="678"/>
      <c r="AR20" s="678"/>
      <c r="AS20" s="678"/>
      <c r="AT20" s="678"/>
      <c r="AU20" s="678"/>
      <c r="AV20" s="678"/>
      <c r="AW20" s="678"/>
      <c r="AX20" s="678"/>
      <c r="AY20" s="678"/>
      <c r="AZ20" s="678"/>
      <c r="BA20" s="678"/>
      <c r="BB20" s="678"/>
      <c r="BC20" s="678"/>
      <c r="BD20" s="678"/>
      <c r="BE20" s="678"/>
      <c r="BF20" s="679"/>
      <c r="BG20" s="680">
        <v>322512</v>
      </c>
      <c r="BH20" s="681"/>
      <c r="BI20" s="681"/>
      <c r="BJ20" s="681"/>
      <c r="BK20" s="681"/>
      <c r="BL20" s="681"/>
      <c r="BM20" s="681"/>
      <c r="BN20" s="682"/>
      <c r="BO20" s="713">
        <v>5.6</v>
      </c>
      <c r="BP20" s="713"/>
      <c r="BQ20" s="713"/>
      <c r="BR20" s="713"/>
      <c r="BS20" s="686" t="s">
        <v>232</v>
      </c>
      <c r="BT20" s="681"/>
      <c r="BU20" s="681"/>
      <c r="BV20" s="681"/>
      <c r="BW20" s="681"/>
      <c r="BX20" s="681"/>
      <c r="BY20" s="681"/>
      <c r="BZ20" s="681"/>
      <c r="CA20" s="681"/>
      <c r="CB20" s="726"/>
      <c r="CD20" s="727" t="s">
        <v>275</v>
      </c>
      <c r="CE20" s="724"/>
      <c r="CF20" s="724"/>
      <c r="CG20" s="724"/>
      <c r="CH20" s="724"/>
      <c r="CI20" s="724"/>
      <c r="CJ20" s="724"/>
      <c r="CK20" s="724"/>
      <c r="CL20" s="724"/>
      <c r="CM20" s="724"/>
      <c r="CN20" s="724"/>
      <c r="CO20" s="724"/>
      <c r="CP20" s="724"/>
      <c r="CQ20" s="725"/>
      <c r="CR20" s="680">
        <v>36203880</v>
      </c>
      <c r="CS20" s="681"/>
      <c r="CT20" s="681"/>
      <c r="CU20" s="681"/>
      <c r="CV20" s="681"/>
      <c r="CW20" s="681"/>
      <c r="CX20" s="681"/>
      <c r="CY20" s="682"/>
      <c r="CZ20" s="713">
        <v>100</v>
      </c>
      <c r="DA20" s="713"/>
      <c r="DB20" s="713"/>
      <c r="DC20" s="713"/>
      <c r="DD20" s="686">
        <v>2936204</v>
      </c>
      <c r="DE20" s="681"/>
      <c r="DF20" s="681"/>
      <c r="DG20" s="681"/>
      <c r="DH20" s="681"/>
      <c r="DI20" s="681"/>
      <c r="DJ20" s="681"/>
      <c r="DK20" s="681"/>
      <c r="DL20" s="681"/>
      <c r="DM20" s="681"/>
      <c r="DN20" s="681"/>
      <c r="DO20" s="681"/>
      <c r="DP20" s="682"/>
      <c r="DQ20" s="686">
        <v>15201116</v>
      </c>
      <c r="DR20" s="681"/>
      <c r="DS20" s="681"/>
      <c r="DT20" s="681"/>
      <c r="DU20" s="681"/>
      <c r="DV20" s="681"/>
      <c r="DW20" s="681"/>
      <c r="DX20" s="681"/>
      <c r="DY20" s="681"/>
      <c r="DZ20" s="681"/>
      <c r="EA20" s="681"/>
      <c r="EB20" s="681"/>
      <c r="EC20" s="726"/>
    </row>
    <row r="21" spans="2:133" ht="11.25" customHeight="1" x14ac:dyDescent="0.15">
      <c r="B21" s="677" t="s">
        <v>276</v>
      </c>
      <c r="C21" s="678"/>
      <c r="D21" s="678"/>
      <c r="E21" s="678"/>
      <c r="F21" s="678"/>
      <c r="G21" s="678"/>
      <c r="H21" s="678"/>
      <c r="I21" s="678"/>
      <c r="J21" s="678"/>
      <c r="K21" s="678"/>
      <c r="L21" s="678"/>
      <c r="M21" s="678"/>
      <c r="N21" s="678"/>
      <c r="O21" s="678"/>
      <c r="P21" s="678"/>
      <c r="Q21" s="679"/>
      <c r="R21" s="680">
        <v>5208</v>
      </c>
      <c r="S21" s="681"/>
      <c r="T21" s="681"/>
      <c r="U21" s="681"/>
      <c r="V21" s="681"/>
      <c r="W21" s="681"/>
      <c r="X21" s="681"/>
      <c r="Y21" s="682"/>
      <c r="Z21" s="713">
        <v>0</v>
      </c>
      <c r="AA21" s="713"/>
      <c r="AB21" s="713"/>
      <c r="AC21" s="713"/>
      <c r="AD21" s="714">
        <v>5208</v>
      </c>
      <c r="AE21" s="714"/>
      <c r="AF21" s="714"/>
      <c r="AG21" s="714"/>
      <c r="AH21" s="714"/>
      <c r="AI21" s="714"/>
      <c r="AJ21" s="714"/>
      <c r="AK21" s="714"/>
      <c r="AL21" s="683">
        <v>0</v>
      </c>
      <c r="AM21" s="684"/>
      <c r="AN21" s="684"/>
      <c r="AO21" s="715"/>
      <c r="AP21" s="775" t="s">
        <v>277</v>
      </c>
      <c r="AQ21" s="782"/>
      <c r="AR21" s="782"/>
      <c r="AS21" s="782"/>
      <c r="AT21" s="782"/>
      <c r="AU21" s="782"/>
      <c r="AV21" s="782"/>
      <c r="AW21" s="782"/>
      <c r="AX21" s="782"/>
      <c r="AY21" s="782"/>
      <c r="AZ21" s="782"/>
      <c r="BA21" s="782"/>
      <c r="BB21" s="782"/>
      <c r="BC21" s="782"/>
      <c r="BD21" s="782"/>
      <c r="BE21" s="782"/>
      <c r="BF21" s="777"/>
      <c r="BG21" s="680">
        <v>43029</v>
      </c>
      <c r="BH21" s="681"/>
      <c r="BI21" s="681"/>
      <c r="BJ21" s="681"/>
      <c r="BK21" s="681"/>
      <c r="BL21" s="681"/>
      <c r="BM21" s="681"/>
      <c r="BN21" s="682"/>
      <c r="BO21" s="713">
        <v>0.8</v>
      </c>
      <c r="BP21" s="713"/>
      <c r="BQ21" s="713"/>
      <c r="BR21" s="713"/>
      <c r="BS21" s="686" t="s">
        <v>232</v>
      </c>
      <c r="BT21" s="681"/>
      <c r="BU21" s="681"/>
      <c r="BV21" s="681"/>
      <c r="BW21" s="681"/>
      <c r="BX21" s="681"/>
      <c r="BY21" s="681"/>
      <c r="BZ21" s="681"/>
      <c r="CA21" s="681"/>
      <c r="CB21" s="726"/>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278</v>
      </c>
      <c r="C22" s="678"/>
      <c r="D22" s="678"/>
      <c r="E22" s="678"/>
      <c r="F22" s="678"/>
      <c r="G22" s="678"/>
      <c r="H22" s="678"/>
      <c r="I22" s="678"/>
      <c r="J22" s="678"/>
      <c r="K22" s="678"/>
      <c r="L22" s="678"/>
      <c r="M22" s="678"/>
      <c r="N22" s="678"/>
      <c r="O22" s="678"/>
      <c r="P22" s="678"/>
      <c r="Q22" s="679"/>
      <c r="R22" s="680">
        <v>6373949</v>
      </c>
      <c r="S22" s="681"/>
      <c r="T22" s="681"/>
      <c r="U22" s="681"/>
      <c r="V22" s="681"/>
      <c r="W22" s="681"/>
      <c r="X22" s="681"/>
      <c r="Y22" s="682"/>
      <c r="Z22" s="713">
        <v>17.5</v>
      </c>
      <c r="AA22" s="713"/>
      <c r="AB22" s="713"/>
      <c r="AC22" s="713"/>
      <c r="AD22" s="714">
        <v>5624466</v>
      </c>
      <c r="AE22" s="714"/>
      <c r="AF22" s="714"/>
      <c r="AG22" s="714"/>
      <c r="AH22" s="714"/>
      <c r="AI22" s="714"/>
      <c r="AJ22" s="714"/>
      <c r="AK22" s="714"/>
      <c r="AL22" s="683">
        <v>44.8</v>
      </c>
      <c r="AM22" s="684"/>
      <c r="AN22" s="684"/>
      <c r="AO22" s="715"/>
      <c r="AP22" s="775" t="s">
        <v>279</v>
      </c>
      <c r="AQ22" s="782"/>
      <c r="AR22" s="782"/>
      <c r="AS22" s="782"/>
      <c r="AT22" s="782"/>
      <c r="AU22" s="782"/>
      <c r="AV22" s="782"/>
      <c r="AW22" s="782"/>
      <c r="AX22" s="782"/>
      <c r="AY22" s="782"/>
      <c r="AZ22" s="782"/>
      <c r="BA22" s="782"/>
      <c r="BB22" s="782"/>
      <c r="BC22" s="782"/>
      <c r="BD22" s="782"/>
      <c r="BE22" s="782"/>
      <c r="BF22" s="777"/>
      <c r="BG22" s="680" t="s">
        <v>232</v>
      </c>
      <c r="BH22" s="681"/>
      <c r="BI22" s="681"/>
      <c r="BJ22" s="681"/>
      <c r="BK22" s="681"/>
      <c r="BL22" s="681"/>
      <c r="BM22" s="681"/>
      <c r="BN22" s="682"/>
      <c r="BO22" s="713" t="s">
        <v>243</v>
      </c>
      <c r="BP22" s="713"/>
      <c r="BQ22" s="713"/>
      <c r="BR22" s="713"/>
      <c r="BS22" s="686" t="s">
        <v>232</v>
      </c>
      <c r="BT22" s="681"/>
      <c r="BU22" s="681"/>
      <c r="BV22" s="681"/>
      <c r="BW22" s="681"/>
      <c r="BX22" s="681"/>
      <c r="BY22" s="681"/>
      <c r="BZ22" s="681"/>
      <c r="CA22" s="681"/>
      <c r="CB22" s="726"/>
      <c r="CD22" s="784" t="s">
        <v>280</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281</v>
      </c>
      <c r="C23" s="678"/>
      <c r="D23" s="678"/>
      <c r="E23" s="678"/>
      <c r="F23" s="678"/>
      <c r="G23" s="678"/>
      <c r="H23" s="678"/>
      <c r="I23" s="678"/>
      <c r="J23" s="678"/>
      <c r="K23" s="678"/>
      <c r="L23" s="678"/>
      <c r="M23" s="678"/>
      <c r="N23" s="678"/>
      <c r="O23" s="678"/>
      <c r="P23" s="678"/>
      <c r="Q23" s="679"/>
      <c r="R23" s="680">
        <v>5624466</v>
      </c>
      <c r="S23" s="681"/>
      <c r="T23" s="681"/>
      <c r="U23" s="681"/>
      <c r="V23" s="681"/>
      <c r="W23" s="681"/>
      <c r="X23" s="681"/>
      <c r="Y23" s="682"/>
      <c r="Z23" s="713">
        <v>15.5</v>
      </c>
      <c r="AA23" s="713"/>
      <c r="AB23" s="713"/>
      <c r="AC23" s="713"/>
      <c r="AD23" s="714">
        <v>5624466</v>
      </c>
      <c r="AE23" s="714"/>
      <c r="AF23" s="714"/>
      <c r="AG23" s="714"/>
      <c r="AH23" s="714"/>
      <c r="AI23" s="714"/>
      <c r="AJ23" s="714"/>
      <c r="AK23" s="714"/>
      <c r="AL23" s="683">
        <v>44.8</v>
      </c>
      <c r="AM23" s="684"/>
      <c r="AN23" s="684"/>
      <c r="AO23" s="715"/>
      <c r="AP23" s="775" t="s">
        <v>282</v>
      </c>
      <c r="AQ23" s="782"/>
      <c r="AR23" s="782"/>
      <c r="AS23" s="782"/>
      <c r="AT23" s="782"/>
      <c r="AU23" s="782"/>
      <c r="AV23" s="782"/>
      <c r="AW23" s="782"/>
      <c r="AX23" s="782"/>
      <c r="AY23" s="782"/>
      <c r="AZ23" s="782"/>
      <c r="BA23" s="782"/>
      <c r="BB23" s="782"/>
      <c r="BC23" s="782"/>
      <c r="BD23" s="782"/>
      <c r="BE23" s="782"/>
      <c r="BF23" s="777"/>
      <c r="BG23" s="680">
        <v>279483</v>
      </c>
      <c r="BH23" s="681"/>
      <c r="BI23" s="681"/>
      <c r="BJ23" s="681"/>
      <c r="BK23" s="681"/>
      <c r="BL23" s="681"/>
      <c r="BM23" s="681"/>
      <c r="BN23" s="682"/>
      <c r="BO23" s="713">
        <v>4.9000000000000004</v>
      </c>
      <c r="BP23" s="713"/>
      <c r="BQ23" s="713"/>
      <c r="BR23" s="713"/>
      <c r="BS23" s="686" t="s">
        <v>232</v>
      </c>
      <c r="BT23" s="681"/>
      <c r="BU23" s="681"/>
      <c r="BV23" s="681"/>
      <c r="BW23" s="681"/>
      <c r="BX23" s="681"/>
      <c r="BY23" s="681"/>
      <c r="BZ23" s="681"/>
      <c r="CA23" s="681"/>
      <c r="CB23" s="726"/>
      <c r="CD23" s="784" t="s">
        <v>220</v>
      </c>
      <c r="CE23" s="785"/>
      <c r="CF23" s="785"/>
      <c r="CG23" s="785"/>
      <c r="CH23" s="785"/>
      <c r="CI23" s="785"/>
      <c r="CJ23" s="785"/>
      <c r="CK23" s="785"/>
      <c r="CL23" s="785"/>
      <c r="CM23" s="785"/>
      <c r="CN23" s="785"/>
      <c r="CO23" s="785"/>
      <c r="CP23" s="785"/>
      <c r="CQ23" s="786"/>
      <c r="CR23" s="784" t="s">
        <v>283</v>
      </c>
      <c r="CS23" s="785"/>
      <c r="CT23" s="785"/>
      <c r="CU23" s="785"/>
      <c r="CV23" s="785"/>
      <c r="CW23" s="785"/>
      <c r="CX23" s="785"/>
      <c r="CY23" s="786"/>
      <c r="CZ23" s="784" t="s">
        <v>284</v>
      </c>
      <c r="DA23" s="785"/>
      <c r="DB23" s="785"/>
      <c r="DC23" s="786"/>
      <c r="DD23" s="784" t="s">
        <v>285</v>
      </c>
      <c r="DE23" s="785"/>
      <c r="DF23" s="785"/>
      <c r="DG23" s="785"/>
      <c r="DH23" s="785"/>
      <c r="DI23" s="785"/>
      <c r="DJ23" s="785"/>
      <c r="DK23" s="786"/>
      <c r="DL23" s="793" t="s">
        <v>286</v>
      </c>
      <c r="DM23" s="794"/>
      <c r="DN23" s="794"/>
      <c r="DO23" s="794"/>
      <c r="DP23" s="794"/>
      <c r="DQ23" s="794"/>
      <c r="DR23" s="794"/>
      <c r="DS23" s="794"/>
      <c r="DT23" s="794"/>
      <c r="DU23" s="794"/>
      <c r="DV23" s="795"/>
      <c r="DW23" s="784" t="s">
        <v>287</v>
      </c>
      <c r="DX23" s="785"/>
      <c r="DY23" s="785"/>
      <c r="DZ23" s="785"/>
      <c r="EA23" s="785"/>
      <c r="EB23" s="785"/>
      <c r="EC23" s="786"/>
    </row>
    <row r="24" spans="2:133" ht="11.25" customHeight="1" x14ac:dyDescent="0.15">
      <c r="B24" s="677" t="s">
        <v>288</v>
      </c>
      <c r="C24" s="678"/>
      <c r="D24" s="678"/>
      <c r="E24" s="678"/>
      <c r="F24" s="678"/>
      <c r="G24" s="678"/>
      <c r="H24" s="678"/>
      <c r="I24" s="678"/>
      <c r="J24" s="678"/>
      <c r="K24" s="678"/>
      <c r="L24" s="678"/>
      <c r="M24" s="678"/>
      <c r="N24" s="678"/>
      <c r="O24" s="678"/>
      <c r="P24" s="678"/>
      <c r="Q24" s="679"/>
      <c r="R24" s="680">
        <v>749483</v>
      </c>
      <c r="S24" s="681"/>
      <c r="T24" s="681"/>
      <c r="U24" s="681"/>
      <c r="V24" s="681"/>
      <c r="W24" s="681"/>
      <c r="X24" s="681"/>
      <c r="Y24" s="682"/>
      <c r="Z24" s="713">
        <v>2.1</v>
      </c>
      <c r="AA24" s="713"/>
      <c r="AB24" s="713"/>
      <c r="AC24" s="713"/>
      <c r="AD24" s="714" t="s">
        <v>232</v>
      </c>
      <c r="AE24" s="714"/>
      <c r="AF24" s="714"/>
      <c r="AG24" s="714"/>
      <c r="AH24" s="714"/>
      <c r="AI24" s="714"/>
      <c r="AJ24" s="714"/>
      <c r="AK24" s="714"/>
      <c r="AL24" s="683" t="s">
        <v>243</v>
      </c>
      <c r="AM24" s="684"/>
      <c r="AN24" s="684"/>
      <c r="AO24" s="715"/>
      <c r="AP24" s="775" t="s">
        <v>289</v>
      </c>
      <c r="AQ24" s="782"/>
      <c r="AR24" s="782"/>
      <c r="AS24" s="782"/>
      <c r="AT24" s="782"/>
      <c r="AU24" s="782"/>
      <c r="AV24" s="782"/>
      <c r="AW24" s="782"/>
      <c r="AX24" s="782"/>
      <c r="AY24" s="782"/>
      <c r="AZ24" s="782"/>
      <c r="BA24" s="782"/>
      <c r="BB24" s="782"/>
      <c r="BC24" s="782"/>
      <c r="BD24" s="782"/>
      <c r="BE24" s="782"/>
      <c r="BF24" s="777"/>
      <c r="BG24" s="680" t="s">
        <v>232</v>
      </c>
      <c r="BH24" s="681"/>
      <c r="BI24" s="681"/>
      <c r="BJ24" s="681"/>
      <c r="BK24" s="681"/>
      <c r="BL24" s="681"/>
      <c r="BM24" s="681"/>
      <c r="BN24" s="682"/>
      <c r="BO24" s="713" t="s">
        <v>232</v>
      </c>
      <c r="BP24" s="713"/>
      <c r="BQ24" s="713"/>
      <c r="BR24" s="713"/>
      <c r="BS24" s="686" t="s">
        <v>232</v>
      </c>
      <c r="BT24" s="681"/>
      <c r="BU24" s="681"/>
      <c r="BV24" s="681"/>
      <c r="BW24" s="681"/>
      <c r="BX24" s="681"/>
      <c r="BY24" s="681"/>
      <c r="BZ24" s="681"/>
      <c r="CA24" s="681"/>
      <c r="CB24" s="726"/>
      <c r="CD24" s="738" t="s">
        <v>290</v>
      </c>
      <c r="CE24" s="739"/>
      <c r="CF24" s="739"/>
      <c r="CG24" s="739"/>
      <c r="CH24" s="739"/>
      <c r="CI24" s="739"/>
      <c r="CJ24" s="739"/>
      <c r="CK24" s="739"/>
      <c r="CL24" s="739"/>
      <c r="CM24" s="739"/>
      <c r="CN24" s="739"/>
      <c r="CO24" s="739"/>
      <c r="CP24" s="739"/>
      <c r="CQ24" s="740"/>
      <c r="CR24" s="735">
        <v>11110241</v>
      </c>
      <c r="CS24" s="736"/>
      <c r="CT24" s="736"/>
      <c r="CU24" s="736"/>
      <c r="CV24" s="736"/>
      <c r="CW24" s="736"/>
      <c r="CX24" s="736"/>
      <c r="CY24" s="779"/>
      <c r="CZ24" s="780">
        <v>30.7</v>
      </c>
      <c r="DA24" s="751"/>
      <c r="DB24" s="751"/>
      <c r="DC24" s="783"/>
      <c r="DD24" s="778">
        <v>7707340</v>
      </c>
      <c r="DE24" s="736"/>
      <c r="DF24" s="736"/>
      <c r="DG24" s="736"/>
      <c r="DH24" s="736"/>
      <c r="DI24" s="736"/>
      <c r="DJ24" s="736"/>
      <c r="DK24" s="779"/>
      <c r="DL24" s="778">
        <v>7590524</v>
      </c>
      <c r="DM24" s="736"/>
      <c r="DN24" s="736"/>
      <c r="DO24" s="736"/>
      <c r="DP24" s="736"/>
      <c r="DQ24" s="736"/>
      <c r="DR24" s="736"/>
      <c r="DS24" s="736"/>
      <c r="DT24" s="736"/>
      <c r="DU24" s="736"/>
      <c r="DV24" s="779"/>
      <c r="DW24" s="780">
        <v>58</v>
      </c>
      <c r="DX24" s="751"/>
      <c r="DY24" s="751"/>
      <c r="DZ24" s="751"/>
      <c r="EA24" s="751"/>
      <c r="EB24" s="751"/>
      <c r="EC24" s="781"/>
    </row>
    <row r="25" spans="2:133" ht="11.25" customHeight="1" x14ac:dyDescent="0.15">
      <c r="B25" s="677" t="s">
        <v>291</v>
      </c>
      <c r="C25" s="678"/>
      <c r="D25" s="678"/>
      <c r="E25" s="678"/>
      <c r="F25" s="678"/>
      <c r="G25" s="678"/>
      <c r="H25" s="678"/>
      <c r="I25" s="678"/>
      <c r="J25" s="678"/>
      <c r="K25" s="678"/>
      <c r="L25" s="678"/>
      <c r="M25" s="678"/>
      <c r="N25" s="678"/>
      <c r="O25" s="678"/>
      <c r="P25" s="678"/>
      <c r="Q25" s="679"/>
      <c r="R25" s="680" t="s">
        <v>243</v>
      </c>
      <c r="S25" s="681"/>
      <c r="T25" s="681"/>
      <c r="U25" s="681"/>
      <c r="V25" s="681"/>
      <c r="W25" s="681"/>
      <c r="X25" s="681"/>
      <c r="Y25" s="682"/>
      <c r="Z25" s="713" t="s">
        <v>232</v>
      </c>
      <c r="AA25" s="713"/>
      <c r="AB25" s="713"/>
      <c r="AC25" s="713"/>
      <c r="AD25" s="714" t="s">
        <v>232</v>
      </c>
      <c r="AE25" s="714"/>
      <c r="AF25" s="714"/>
      <c r="AG25" s="714"/>
      <c r="AH25" s="714"/>
      <c r="AI25" s="714"/>
      <c r="AJ25" s="714"/>
      <c r="AK25" s="714"/>
      <c r="AL25" s="683" t="s">
        <v>243</v>
      </c>
      <c r="AM25" s="684"/>
      <c r="AN25" s="684"/>
      <c r="AO25" s="715"/>
      <c r="AP25" s="775" t="s">
        <v>292</v>
      </c>
      <c r="AQ25" s="782"/>
      <c r="AR25" s="782"/>
      <c r="AS25" s="782"/>
      <c r="AT25" s="782"/>
      <c r="AU25" s="782"/>
      <c r="AV25" s="782"/>
      <c r="AW25" s="782"/>
      <c r="AX25" s="782"/>
      <c r="AY25" s="782"/>
      <c r="AZ25" s="782"/>
      <c r="BA25" s="782"/>
      <c r="BB25" s="782"/>
      <c r="BC25" s="782"/>
      <c r="BD25" s="782"/>
      <c r="BE25" s="782"/>
      <c r="BF25" s="777"/>
      <c r="BG25" s="680" t="s">
        <v>243</v>
      </c>
      <c r="BH25" s="681"/>
      <c r="BI25" s="681"/>
      <c r="BJ25" s="681"/>
      <c r="BK25" s="681"/>
      <c r="BL25" s="681"/>
      <c r="BM25" s="681"/>
      <c r="BN25" s="682"/>
      <c r="BO25" s="713" t="s">
        <v>232</v>
      </c>
      <c r="BP25" s="713"/>
      <c r="BQ25" s="713"/>
      <c r="BR25" s="713"/>
      <c r="BS25" s="686" t="s">
        <v>243</v>
      </c>
      <c r="BT25" s="681"/>
      <c r="BU25" s="681"/>
      <c r="BV25" s="681"/>
      <c r="BW25" s="681"/>
      <c r="BX25" s="681"/>
      <c r="BY25" s="681"/>
      <c r="BZ25" s="681"/>
      <c r="CA25" s="681"/>
      <c r="CB25" s="726"/>
      <c r="CD25" s="727" t="s">
        <v>293</v>
      </c>
      <c r="CE25" s="724"/>
      <c r="CF25" s="724"/>
      <c r="CG25" s="724"/>
      <c r="CH25" s="724"/>
      <c r="CI25" s="724"/>
      <c r="CJ25" s="724"/>
      <c r="CK25" s="724"/>
      <c r="CL25" s="724"/>
      <c r="CM25" s="724"/>
      <c r="CN25" s="724"/>
      <c r="CO25" s="724"/>
      <c r="CP25" s="724"/>
      <c r="CQ25" s="725"/>
      <c r="CR25" s="680">
        <v>3900018</v>
      </c>
      <c r="CS25" s="699"/>
      <c r="CT25" s="699"/>
      <c r="CU25" s="699"/>
      <c r="CV25" s="699"/>
      <c r="CW25" s="699"/>
      <c r="CX25" s="699"/>
      <c r="CY25" s="700"/>
      <c r="CZ25" s="683">
        <v>10.8</v>
      </c>
      <c r="DA25" s="701"/>
      <c r="DB25" s="701"/>
      <c r="DC25" s="702"/>
      <c r="DD25" s="686">
        <v>3489256</v>
      </c>
      <c r="DE25" s="699"/>
      <c r="DF25" s="699"/>
      <c r="DG25" s="699"/>
      <c r="DH25" s="699"/>
      <c r="DI25" s="699"/>
      <c r="DJ25" s="699"/>
      <c r="DK25" s="700"/>
      <c r="DL25" s="686">
        <v>3379669</v>
      </c>
      <c r="DM25" s="699"/>
      <c r="DN25" s="699"/>
      <c r="DO25" s="699"/>
      <c r="DP25" s="699"/>
      <c r="DQ25" s="699"/>
      <c r="DR25" s="699"/>
      <c r="DS25" s="699"/>
      <c r="DT25" s="699"/>
      <c r="DU25" s="699"/>
      <c r="DV25" s="700"/>
      <c r="DW25" s="683">
        <v>25.8</v>
      </c>
      <c r="DX25" s="701"/>
      <c r="DY25" s="701"/>
      <c r="DZ25" s="701"/>
      <c r="EA25" s="701"/>
      <c r="EB25" s="701"/>
      <c r="EC25" s="719"/>
    </row>
    <row r="26" spans="2:133" ht="11.25" customHeight="1" x14ac:dyDescent="0.15">
      <c r="B26" s="677" t="s">
        <v>294</v>
      </c>
      <c r="C26" s="678"/>
      <c r="D26" s="678"/>
      <c r="E26" s="678"/>
      <c r="F26" s="678"/>
      <c r="G26" s="678"/>
      <c r="H26" s="678"/>
      <c r="I26" s="678"/>
      <c r="J26" s="678"/>
      <c r="K26" s="678"/>
      <c r="L26" s="678"/>
      <c r="M26" s="678"/>
      <c r="N26" s="678"/>
      <c r="O26" s="678"/>
      <c r="P26" s="678"/>
      <c r="Q26" s="679"/>
      <c r="R26" s="680">
        <v>13408339</v>
      </c>
      <c r="S26" s="681"/>
      <c r="T26" s="681"/>
      <c r="U26" s="681"/>
      <c r="V26" s="681"/>
      <c r="W26" s="681"/>
      <c r="X26" s="681"/>
      <c r="Y26" s="682"/>
      <c r="Z26" s="713">
        <v>36.799999999999997</v>
      </c>
      <c r="AA26" s="713"/>
      <c r="AB26" s="713"/>
      <c r="AC26" s="713"/>
      <c r="AD26" s="714">
        <v>12379373</v>
      </c>
      <c r="AE26" s="714"/>
      <c r="AF26" s="714"/>
      <c r="AG26" s="714"/>
      <c r="AH26" s="714"/>
      <c r="AI26" s="714"/>
      <c r="AJ26" s="714"/>
      <c r="AK26" s="714"/>
      <c r="AL26" s="683">
        <v>98.5</v>
      </c>
      <c r="AM26" s="684"/>
      <c r="AN26" s="684"/>
      <c r="AO26" s="715"/>
      <c r="AP26" s="775" t="s">
        <v>295</v>
      </c>
      <c r="AQ26" s="776"/>
      <c r="AR26" s="776"/>
      <c r="AS26" s="776"/>
      <c r="AT26" s="776"/>
      <c r="AU26" s="776"/>
      <c r="AV26" s="776"/>
      <c r="AW26" s="776"/>
      <c r="AX26" s="776"/>
      <c r="AY26" s="776"/>
      <c r="AZ26" s="776"/>
      <c r="BA26" s="776"/>
      <c r="BB26" s="776"/>
      <c r="BC26" s="776"/>
      <c r="BD26" s="776"/>
      <c r="BE26" s="776"/>
      <c r="BF26" s="777"/>
      <c r="BG26" s="680" t="s">
        <v>243</v>
      </c>
      <c r="BH26" s="681"/>
      <c r="BI26" s="681"/>
      <c r="BJ26" s="681"/>
      <c r="BK26" s="681"/>
      <c r="BL26" s="681"/>
      <c r="BM26" s="681"/>
      <c r="BN26" s="682"/>
      <c r="BO26" s="713" t="s">
        <v>232</v>
      </c>
      <c r="BP26" s="713"/>
      <c r="BQ26" s="713"/>
      <c r="BR26" s="713"/>
      <c r="BS26" s="686" t="s">
        <v>243</v>
      </c>
      <c r="BT26" s="681"/>
      <c r="BU26" s="681"/>
      <c r="BV26" s="681"/>
      <c r="BW26" s="681"/>
      <c r="BX26" s="681"/>
      <c r="BY26" s="681"/>
      <c r="BZ26" s="681"/>
      <c r="CA26" s="681"/>
      <c r="CB26" s="726"/>
      <c r="CD26" s="727" t="s">
        <v>296</v>
      </c>
      <c r="CE26" s="724"/>
      <c r="CF26" s="724"/>
      <c r="CG26" s="724"/>
      <c r="CH26" s="724"/>
      <c r="CI26" s="724"/>
      <c r="CJ26" s="724"/>
      <c r="CK26" s="724"/>
      <c r="CL26" s="724"/>
      <c r="CM26" s="724"/>
      <c r="CN26" s="724"/>
      <c r="CO26" s="724"/>
      <c r="CP26" s="724"/>
      <c r="CQ26" s="725"/>
      <c r="CR26" s="680">
        <v>2167159</v>
      </c>
      <c r="CS26" s="681"/>
      <c r="CT26" s="681"/>
      <c r="CU26" s="681"/>
      <c r="CV26" s="681"/>
      <c r="CW26" s="681"/>
      <c r="CX26" s="681"/>
      <c r="CY26" s="682"/>
      <c r="CZ26" s="683">
        <v>6</v>
      </c>
      <c r="DA26" s="701"/>
      <c r="DB26" s="701"/>
      <c r="DC26" s="702"/>
      <c r="DD26" s="686">
        <v>1933864</v>
      </c>
      <c r="DE26" s="681"/>
      <c r="DF26" s="681"/>
      <c r="DG26" s="681"/>
      <c r="DH26" s="681"/>
      <c r="DI26" s="681"/>
      <c r="DJ26" s="681"/>
      <c r="DK26" s="682"/>
      <c r="DL26" s="686" t="s">
        <v>232</v>
      </c>
      <c r="DM26" s="681"/>
      <c r="DN26" s="681"/>
      <c r="DO26" s="681"/>
      <c r="DP26" s="681"/>
      <c r="DQ26" s="681"/>
      <c r="DR26" s="681"/>
      <c r="DS26" s="681"/>
      <c r="DT26" s="681"/>
      <c r="DU26" s="681"/>
      <c r="DV26" s="682"/>
      <c r="DW26" s="683" t="s">
        <v>243</v>
      </c>
      <c r="DX26" s="701"/>
      <c r="DY26" s="701"/>
      <c r="DZ26" s="701"/>
      <c r="EA26" s="701"/>
      <c r="EB26" s="701"/>
      <c r="EC26" s="719"/>
    </row>
    <row r="27" spans="2:133" ht="11.25" customHeight="1" x14ac:dyDescent="0.15">
      <c r="B27" s="677" t="s">
        <v>297</v>
      </c>
      <c r="C27" s="678"/>
      <c r="D27" s="678"/>
      <c r="E27" s="678"/>
      <c r="F27" s="678"/>
      <c r="G27" s="678"/>
      <c r="H27" s="678"/>
      <c r="I27" s="678"/>
      <c r="J27" s="678"/>
      <c r="K27" s="678"/>
      <c r="L27" s="678"/>
      <c r="M27" s="678"/>
      <c r="N27" s="678"/>
      <c r="O27" s="678"/>
      <c r="P27" s="678"/>
      <c r="Q27" s="679"/>
      <c r="R27" s="680">
        <v>6997</v>
      </c>
      <c r="S27" s="681"/>
      <c r="T27" s="681"/>
      <c r="U27" s="681"/>
      <c r="V27" s="681"/>
      <c r="W27" s="681"/>
      <c r="X27" s="681"/>
      <c r="Y27" s="682"/>
      <c r="Z27" s="713">
        <v>0</v>
      </c>
      <c r="AA27" s="713"/>
      <c r="AB27" s="713"/>
      <c r="AC27" s="713"/>
      <c r="AD27" s="714">
        <v>6997</v>
      </c>
      <c r="AE27" s="714"/>
      <c r="AF27" s="714"/>
      <c r="AG27" s="714"/>
      <c r="AH27" s="714"/>
      <c r="AI27" s="714"/>
      <c r="AJ27" s="714"/>
      <c r="AK27" s="714"/>
      <c r="AL27" s="683">
        <v>0.1</v>
      </c>
      <c r="AM27" s="684"/>
      <c r="AN27" s="684"/>
      <c r="AO27" s="715"/>
      <c r="AP27" s="677" t="s">
        <v>298</v>
      </c>
      <c r="AQ27" s="678"/>
      <c r="AR27" s="678"/>
      <c r="AS27" s="678"/>
      <c r="AT27" s="678"/>
      <c r="AU27" s="678"/>
      <c r="AV27" s="678"/>
      <c r="AW27" s="678"/>
      <c r="AX27" s="678"/>
      <c r="AY27" s="678"/>
      <c r="AZ27" s="678"/>
      <c r="BA27" s="678"/>
      <c r="BB27" s="678"/>
      <c r="BC27" s="678"/>
      <c r="BD27" s="678"/>
      <c r="BE27" s="678"/>
      <c r="BF27" s="679"/>
      <c r="BG27" s="680">
        <v>5724568</v>
      </c>
      <c r="BH27" s="681"/>
      <c r="BI27" s="681"/>
      <c r="BJ27" s="681"/>
      <c r="BK27" s="681"/>
      <c r="BL27" s="681"/>
      <c r="BM27" s="681"/>
      <c r="BN27" s="682"/>
      <c r="BO27" s="713">
        <v>100</v>
      </c>
      <c r="BP27" s="713"/>
      <c r="BQ27" s="713"/>
      <c r="BR27" s="713"/>
      <c r="BS27" s="686">
        <v>53404</v>
      </c>
      <c r="BT27" s="681"/>
      <c r="BU27" s="681"/>
      <c r="BV27" s="681"/>
      <c r="BW27" s="681"/>
      <c r="BX27" s="681"/>
      <c r="BY27" s="681"/>
      <c r="BZ27" s="681"/>
      <c r="CA27" s="681"/>
      <c r="CB27" s="726"/>
      <c r="CD27" s="727" t="s">
        <v>299</v>
      </c>
      <c r="CE27" s="724"/>
      <c r="CF27" s="724"/>
      <c r="CG27" s="724"/>
      <c r="CH27" s="724"/>
      <c r="CI27" s="724"/>
      <c r="CJ27" s="724"/>
      <c r="CK27" s="724"/>
      <c r="CL27" s="724"/>
      <c r="CM27" s="724"/>
      <c r="CN27" s="724"/>
      <c r="CO27" s="724"/>
      <c r="CP27" s="724"/>
      <c r="CQ27" s="725"/>
      <c r="CR27" s="680">
        <v>3733282</v>
      </c>
      <c r="CS27" s="699"/>
      <c r="CT27" s="699"/>
      <c r="CU27" s="699"/>
      <c r="CV27" s="699"/>
      <c r="CW27" s="699"/>
      <c r="CX27" s="699"/>
      <c r="CY27" s="700"/>
      <c r="CZ27" s="683">
        <v>10.3</v>
      </c>
      <c r="DA27" s="701"/>
      <c r="DB27" s="701"/>
      <c r="DC27" s="702"/>
      <c r="DD27" s="686">
        <v>954758</v>
      </c>
      <c r="DE27" s="699"/>
      <c r="DF27" s="699"/>
      <c r="DG27" s="699"/>
      <c r="DH27" s="699"/>
      <c r="DI27" s="699"/>
      <c r="DJ27" s="699"/>
      <c r="DK27" s="700"/>
      <c r="DL27" s="686">
        <v>947529</v>
      </c>
      <c r="DM27" s="699"/>
      <c r="DN27" s="699"/>
      <c r="DO27" s="699"/>
      <c r="DP27" s="699"/>
      <c r="DQ27" s="699"/>
      <c r="DR27" s="699"/>
      <c r="DS27" s="699"/>
      <c r="DT27" s="699"/>
      <c r="DU27" s="699"/>
      <c r="DV27" s="700"/>
      <c r="DW27" s="683">
        <v>7.2</v>
      </c>
      <c r="DX27" s="701"/>
      <c r="DY27" s="701"/>
      <c r="DZ27" s="701"/>
      <c r="EA27" s="701"/>
      <c r="EB27" s="701"/>
      <c r="EC27" s="719"/>
    </row>
    <row r="28" spans="2:133" ht="11.25" customHeight="1" x14ac:dyDescent="0.15">
      <c r="B28" s="677" t="s">
        <v>300</v>
      </c>
      <c r="C28" s="678"/>
      <c r="D28" s="678"/>
      <c r="E28" s="678"/>
      <c r="F28" s="678"/>
      <c r="G28" s="678"/>
      <c r="H28" s="678"/>
      <c r="I28" s="678"/>
      <c r="J28" s="678"/>
      <c r="K28" s="678"/>
      <c r="L28" s="678"/>
      <c r="M28" s="678"/>
      <c r="N28" s="678"/>
      <c r="O28" s="678"/>
      <c r="P28" s="678"/>
      <c r="Q28" s="679"/>
      <c r="R28" s="680">
        <v>151916</v>
      </c>
      <c r="S28" s="681"/>
      <c r="T28" s="681"/>
      <c r="U28" s="681"/>
      <c r="V28" s="681"/>
      <c r="W28" s="681"/>
      <c r="X28" s="681"/>
      <c r="Y28" s="682"/>
      <c r="Z28" s="713">
        <v>0.4</v>
      </c>
      <c r="AA28" s="713"/>
      <c r="AB28" s="713"/>
      <c r="AC28" s="713"/>
      <c r="AD28" s="714" t="s">
        <v>243</v>
      </c>
      <c r="AE28" s="714"/>
      <c r="AF28" s="714"/>
      <c r="AG28" s="714"/>
      <c r="AH28" s="714"/>
      <c r="AI28" s="714"/>
      <c r="AJ28" s="714"/>
      <c r="AK28" s="714"/>
      <c r="AL28" s="683" t="s">
        <v>243</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6"/>
      <c r="CD28" s="727" t="s">
        <v>301</v>
      </c>
      <c r="CE28" s="724"/>
      <c r="CF28" s="724"/>
      <c r="CG28" s="724"/>
      <c r="CH28" s="724"/>
      <c r="CI28" s="724"/>
      <c r="CJ28" s="724"/>
      <c r="CK28" s="724"/>
      <c r="CL28" s="724"/>
      <c r="CM28" s="724"/>
      <c r="CN28" s="724"/>
      <c r="CO28" s="724"/>
      <c r="CP28" s="724"/>
      <c r="CQ28" s="725"/>
      <c r="CR28" s="680">
        <v>3476941</v>
      </c>
      <c r="CS28" s="681"/>
      <c r="CT28" s="681"/>
      <c r="CU28" s="681"/>
      <c r="CV28" s="681"/>
      <c r="CW28" s="681"/>
      <c r="CX28" s="681"/>
      <c r="CY28" s="682"/>
      <c r="CZ28" s="683">
        <v>9.6</v>
      </c>
      <c r="DA28" s="701"/>
      <c r="DB28" s="701"/>
      <c r="DC28" s="702"/>
      <c r="DD28" s="686">
        <v>3263326</v>
      </c>
      <c r="DE28" s="681"/>
      <c r="DF28" s="681"/>
      <c r="DG28" s="681"/>
      <c r="DH28" s="681"/>
      <c r="DI28" s="681"/>
      <c r="DJ28" s="681"/>
      <c r="DK28" s="682"/>
      <c r="DL28" s="686">
        <v>3263326</v>
      </c>
      <c r="DM28" s="681"/>
      <c r="DN28" s="681"/>
      <c r="DO28" s="681"/>
      <c r="DP28" s="681"/>
      <c r="DQ28" s="681"/>
      <c r="DR28" s="681"/>
      <c r="DS28" s="681"/>
      <c r="DT28" s="681"/>
      <c r="DU28" s="681"/>
      <c r="DV28" s="682"/>
      <c r="DW28" s="683">
        <v>24.9</v>
      </c>
      <c r="DX28" s="701"/>
      <c r="DY28" s="701"/>
      <c r="DZ28" s="701"/>
      <c r="EA28" s="701"/>
      <c r="EB28" s="701"/>
      <c r="EC28" s="719"/>
    </row>
    <row r="29" spans="2:133" ht="11.25" customHeight="1" x14ac:dyDescent="0.15">
      <c r="B29" s="677" t="s">
        <v>302</v>
      </c>
      <c r="C29" s="678"/>
      <c r="D29" s="678"/>
      <c r="E29" s="678"/>
      <c r="F29" s="678"/>
      <c r="G29" s="678"/>
      <c r="H29" s="678"/>
      <c r="I29" s="678"/>
      <c r="J29" s="678"/>
      <c r="K29" s="678"/>
      <c r="L29" s="678"/>
      <c r="M29" s="678"/>
      <c r="N29" s="678"/>
      <c r="O29" s="678"/>
      <c r="P29" s="678"/>
      <c r="Q29" s="679"/>
      <c r="R29" s="680">
        <v>762777</v>
      </c>
      <c r="S29" s="681"/>
      <c r="T29" s="681"/>
      <c r="U29" s="681"/>
      <c r="V29" s="681"/>
      <c r="W29" s="681"/>
      <c r="X29" s="681"/>
      <c r="Y29" s="682"/>
      <c r="Z29" s="713">
        <v>2.1</v>
      </c>
      <c r="AA29" s="713"/>
      <c r="AB29" s="713"/>
      <c r="AC29" s="713"/>
      <c r="AD29" s="714">
        <v>110483</v>
      </c>
      <c r="AE29" s="714"/>
      <c r="AF29" s="714"/>
      <c r="AG29" s="714"/>
      <c r="AH29" s="714"/>
      <c r="AI29" s="714"/>
      <c r="AJ29" s="714"/>
      <c r="AK29" s="714"/>
      <c r="AL29" s="683">
        <v>0.9</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68"/>
      <c r="CD29" s="769" t="s">
        <v>303</v>
      </c>
      <c r="CE29" s="770"/>
      <c r="CF29" s="727" t="s">
        <v>70</v>
      </c>
      <c r="CG29" s="724"/>
      <c r="CH29" s="724"/>
      <c r="CI29" s="724"/>
      <c r="CJ29" s="724"/>
      <c r="CK29" s="724"/>
      <c r="CL29" s="724"/>
      <c r="CM29" s="724"/>
      <c r="CN29" s="724"/>
      <c r="CO29" s="724"/>
      <c r="CP29" s="724"/>
      <c r="CQ29" s="725"/>
      <c r="CR29" s="680">
        <v>3476941</v>
      </c>
      <c r="CS29" s="699"/>
      <c r="CT29" s="699"/>
      <c r="CU29" s="699"/>
      <c r="CV29" s="699"/>
      <c r="CW29" s="699"/>
      <c r="CX29" s="699"/>
      <c r="CY29" s="700"/>
      <c r="CZ29" s="683">
        <v>9.6</v>
      </c>
      <c r="DA29" s="701"/>
      <c r="DB29" s="701"/>
      <c r="DC29" s="702"/>
      <c r="DD29" s="686">
        <v>3263326</v>
      </c>
      <c r="DE29" s="699"/>
      <c r="DF29" s="699"/>
      <c r="DG29" s="699"/>
      <c r="DH29" s="699"/>
      <c r="DI29" s="699"/>
      <c r="DJ29" s="699"/>
      <c r="DK29" s="700"/>
      <c r="DL29" s="686">
        <v>3263326</v>
      </c>
      <c r="DM29" s="699"/>
      <c r="DN29" s="699"/>
      <c r="DO29" s="699"/>
      <c r="DP29" s="699"/>
      <c r="DQ29" s="699"/>
      <c r="DR29" s="699"/>
      <c r="DS29" s="699"/>
      <c r="DT29" s="699"/>
      <c r="DU29" s="699"/>
      <c r="DV29" s="700"/>
      <c r="DW29" s="683">
        <v>24.9</v>
      </c>
      <c r="DX29" s="701"/>
      <c r="DY29" s="701"/>
      <c r="DZ29" s="701"/>
      <c r="EA29" s="701"/>
      <c r="EB29" s="701"/>
      <c r="EC29" s="719"/>
    </row>
    <row r="30" spans="2:133" ht="11.25" customHeight="1" x14ac:dyDescent="0.15">
      <c r="B30" s="677" t="s">
        <v>304</v>
      </c>
      <c r="C30" s="678"/>
      <c r="D30" s="678"/>
      <c r="E30" s="678"/>
      <c r="F30" s="678"/>
      <c r="G30" s="678"/>
      <c r="H30" s="678"/>
      <c r="I30" s="678"/>
      <c r="J30" s="678"/>
      <c r="K30" s="678"/>
      <c r="L30" s="678"/>
      <c r="M30" s="678"/>
      <c r="N30" s="678"/>
      <c r="O30" s="678"/>
      <c r="P30" s="678"/>
      <c r="Q30" s="679"/>
      <c r="R30" s="680">
        <v>150939</v>
      </c>
      <c r="S30" s="681"/>
      <c r="T30" s="681"/>
      <c r="U30" s="681"/>
      <c r="V30" s="681"/>
      <c r="W30" s="681"/>
      <c r="X30" s="681"/>
      <c r="Y30" s="682"/>
      <c r="Z30" s="713">
        <v>0.4</v>
      </c>
      <c r="AA30" s="713"/>
      <c r="AB30" s="713"/>
      <c r="AC30" s="713"/>
      <c r="AD30" s="714" t="s">
        <v>243</v>
      </c>
      <c r="AE30" s="714"/>
      <c r="AF30" s="714"/>
      <c r="AG30" s="714"/>
      <c r="AH30" s="714"/>
      <c r="AI30" s="714"/>
      <c r="AJ30" s="714"/>
      <c r="AK30" s="714"/>
      <c r="AL30" s="683" t="s">
        <v>243</v>
      </c>
      <c r="AM30" s="684"/>
      <c r="AN30" s="684"/>
      <c r="AO30" s="715"/>
      <c r="AP30" s="741" t="s">
        <v>220</v>
      </c>
      <c r="AQ30" s="742"/>
      <c r="AR30" s="742"/>
      <c r="AS30" s="742"/>
      <c r="AT30" s="742"/>
      <c r="AU30" s="742"/>
      <c r="AV30" s="742"/>
      <c r="AW30" s="742"/>
      <c r="AX30" s="742"/>
      <c r="AY30" s="742"/>
      <c r="AZ30" s="742"/>
      <c r="BA30" s="742"/>
      <c r="BB30" s="742"/>
      <c r="BC30" s="742"/>
      <c r="BD30" s="742"/>
      <c r="BE30" s="742"/>
      <c r="BF30" s="743"/>
      <c r="BG30" s="741" t="s">
        <v>305</v>
      </c>
      <c r="BH30" s="766"/>
      <c r="BI30" s="766"/>
      <c r="BJ30" s="766"/>
      <c r="BK30" s="766"/>
      <c r="BL30" s="766"/>
      <c r="BM30" s="766"/>
      <c r="BN30" s="766"/>
      <c r="BO30" s="766"/>
      <c r="BP30" s="766"/>
      <c r="BQ30" s="767"/>
      <c r="BR30" s="741" t="s">
        <v>306</v>
      </c>
      <c r="BS30" s="766"/>
      <c r="BT30" s="766"/>
      <c r="BU30" s="766"/>
      <c r="BV30" s="766"/>
      <c r="BW30" s="766"/>
      <c r="BX30" s="766"/>
      <c r="BY30" s="766"/>
      <c r="BZ30" s="766"/>
      <c r="CA30" s="766"/>
      <c r="CB30" s="767"/>
      <c r="CD30" s="771"/>
      <c r="CE30" s="772"/>
      <c r="CF30" s="727" t="s">
        <v>307</v>
      </c>
      <c r="CG30" s="724"/>
      <c r="CH30" s="724"/>
      <c r="CI30" s="724"/>
      <c r="CJ30" s="724"/>
      <c r="CK30" s="724"/>
      <c r="CL30" s="724"/>
      <c r="CM30" s="724"/>
      <c r="CN30" s="724"/>
      <c r="CO30" s="724"/>
      <c r="CP30" s="724"/>
      <c r="CQ30" s="725"/>
      <c r="CR30" s="680">
        <v>3290375</v>
      </c>
      <c r="CS30" s="681"/>
      <c r="CT30" s="681"/>
      <c r="CU30" s="681"/>
      <c r="CV30" s="681"/>
      <c r="CW30" s="681"/>
      <c r="CX30" s="681"/>
      <c r="CY30" s="682"/>
      <c r="CZ30" s="683">
        <v>9.1</v>
      </c>
      <c r="DA30" s="701"/>
      <c r="DB30" s="701"/>
      <c r="DC30" s="702"/>
      <c r="DD30" s="686">
        <v>3076760</v>
      </c>
      <c r="DE30" s="681"/>
      <c r="DF30" s="681"/>
      <c r="DG30" s="681"/>
      <c r="DH30" s="681"/>
      <c r="DI30" s="681"/>
      <c r="DJ30" s="681"/>
      <c r="DK30" s="682"/>
      <c r="DL30" s="686">
        <v>3076760</v>
      </c>
      <c r="DM30" s="681"/>
      <c r="DN30" s="681"/>
      <c r="DO30" s="681"/>
      <c r="DP30" s="681"/>
      <c r="DQ30" s="681"/>
      <c r="DR30" s="681"/>
      <c r="DS30" s="681"/>
      <c r="DT30" s="681"/>
      <c r="DU30" s="681"/>
      <c r="DV30" s="682"/>
      <c r="DW30" s="683">
        <v>23.5</v>
      </c>
      <c r="DX30" s="701"/>
      <c r="DY30" s="701"/>
      <c r="DZ30" s="701"/>
      <c r="EA30" s="701"/>
      <c r="EB30" s="701"/>
      <c r="EC30" s="719"/>
    </row>
    <row r="31" spans="2:133" ht="11.25" customHeight="1" x14ac:dyDescent="0.15">
      <c r="B31" s="677" t="s">
        <v>308</v>
      </c>
      <c r="C31" s="678"/>
      <c r="D31" s="678"/>
      <c r="E31" s="678"/>
      <c r="F31" s="678"/>
      <c r="G31" s="678"/>
      <c r="H31" s="678"/>
      <c r="I31" s="678"/>
      <c r="J31" s="678"/>
      <c r="K31" s="678"/>
      <c r="L31" s="678"/>
      <c r="M31" s="678"/>
      <c r="N31" s="678"/>
      <c r="O31" s="678"/>
      <c r="P31" s="678"/>
      <c r="Q31" s="679"/>
      <c r="R31" s="680">
        <v>7664806</v>
      </c>
      <c r="S31" s="681"/>
      <c r="T31" s="681"/>
      <c r="U31" s="681"/>
      <c r="V31" s="681"/>
      <c r="W31" s="681"/>
      <c r="X31" s="681"/>
      <c r="Y31" s="682"/>
      <c r="Z31" s="713">
        <v>21.1</v>
      </c>
      <c r="AA31" s="713"/>
      <c r="AB31" s="713"/>
      <c r="AC31" s="713"/>
      <c r="AD31" s="714" t="s">
        <v>232</v>
      </c>
      <c r="AE31" s="714"/>
      <c r="AF31" s="714"/>
      <c r="AG31" s="714"/>
      <c r="AH31" s="714"/>
      <c r="AI31" s="714"/>
      <c r="AJ31" s="714"/>
      <c r="AK31" s="714"/>
      <c r="AL31" s="683" t="s">
        <v>243</v>
      </c>
      <c r="AM31" s="684"/>
      <c r="AN31" s="684"/>
      <c r="AO31" s="715"/>
      <c r="AP31" s="754" t="s">
        <v>309</v>
      </c>
      <c r="AQ31" s="755"/>
      <c r="AR31" s="755"/>
      <c r="AS31" s="755"/>
      <c r="AT31" s="760" t="s">
        <v>310</v>
      </c>
      <c r="AU31" s="231"/>
      <c r="AV31" s="231"/>
      <c r="AW31" s="231"/>
      <c r="AX31" s="746" t="s">
        <v>187</v>
      </c>
      <c r="AY31" s="747"/>
      <c r="AZ31" s="747"/>
      <c r="BA31" s="747"/>
      <c r="BB31" s="747"/>
      <c r="BC31" s="747"/>
      <c r="BD31" s="747"/>
      <c r="BE31" s="747"/>
      <c r="BF31" s="748"/>
      <c r="BG31" s="749">
        <v>98.6</v>
      </c>
      <c r="BH31" s="750"/>
      <c r="BI31" s="750"/>
      <c r="BJ31" s="750"/>
      <c r="BK31" s="750"/>
      <c r="BL31" s="750"/>
      <c r="BM31" s="751">
        <v>96.5</v>
      </c>
      <c r="BN31" s="750"/>
      <c r="BO31" s="750"/>
      <c r="BP31" s="750"/>
      <c r="BQ31" s="752"/>
      <c r="BR31" s="749">
        <v>99.3</v>
      </c>
      <c r="BS31" s="750"/>
      <c r="BT31" s="750"/>
      <c r="BU31" s="750"/>
      <c r="BV31" s="750"/>
      <c r="BW31" s="750"/>
      <c r="BX31" s="751">
        <v>96.4</v>
      </c>
      <c r="BY31" s="750"/>
      <c r="BZ31" s="750"/>
      <c r="CA31" s="750"/>
      <c r="CB31" s="752"/>
      <c r="CD31" s="771"/>
      <c r="CE31" s="772"/>
      <c r="CF31" s="727" t="s">
        <v>311</v>
      </c>
      <c r="CG31" s="724"/>
      <c r="CH31" s="724"/>
      <c r="CI31" s="724"/>
      <c r="CJ31" s="724"/>
      <c r="CK31" s="724"/>
      <c r="CL31" s="724"/>
      <c r="CM31" s="724"/>
      <c r="CN31" s="724"/>
      <c r="CO31" s="724"/>
      <c r="CP31" s="724"/>
      <c r="CQ31" s="725"/>
      <c r="CR31" s="680">
        <v>186566</v>
      </c>
      <c r="CS31" s="699"/>
      <c r="CT31" s="699"/>
      <c r="CU31" s="699"/>
      <c r="CV31" s="699"/>
      <c r="CW31" s="699"/>
      <c r="CX31" s="699"/>
      <c r="CY31" s="700"/>
      <c r="CZ31" s="683">
        <v>0.5</v>
      </c>
      <c r="DA31" s="701"/>
      <c r="DB31" s="701"/>
      <c r="DC31" s="702"/>
      <c r="DD31" s="686">
        <v>186566</v>
      </c>
      <c r="DE31" s="699"/>
      <c r="DF31" s="699"/>
      <c r="DG31" s="699"/>
      <c r="DH31" s="699"/>
      <c r="DI31" s="699"/>
      <c r="DJ31" s="699"/>
      <c r="DK31" s="700"/>
      <c r="DL31" s="686">
        <v>186566</v>
      </c>
      <c r="DM31" s="699"/>
      <c r="DN31" s="699"/>
      <c r="DO31" s="699"/>
      <c r="DP31" s="699"/>
      <c r="DQ31" s="699"/>
      <c r="DR31" s="699"/>
      <c r="DS31" s="699"/>
      <c r="DT31" s="699"/>
      <c r="DU31" s="699"/>
      <c r="DV31" s="700"/>
      <c r="DW31" s="683">
        <v>1.4</v>
      </c>
      <c r="DX31" s="701"/>
      <c r="DY31" s="701"/>
      <c r="DZ31" s="701"/>
      <c r="EA31" s="701"/>
      <c r="EB31" s="701"/>
      <c r="EC31" s="719"/>
    </row>
    <row r="32" spans="2:133" ht="11.25" customHeight="1" x14ac:dyDescent="0.15">
      <c r="B32" s="763" t="s">
        <v>312</v>
      </c>
      <c r="C32" s="764"/>
      <c r="D32" s="764"/>
      <c r="E32" s="764"/>
      <c r="F32" s="764"/>
      <c r="G32" s="764"/>
      <c r="H32" s="764"/>
      <c r="I32" s="764"/>
      <c r="J32" s="764"/>
      <c r="K32" s="764"/>
      <c r="L32" s="764"/>
      <c r="M32" s="764"/>
      <c r="N32" s="764"/>
      <c r="O32" s="764"/>
      <c r="P32" s="764"/>
      <c r="Q32" s="765"/>
      <c r="R32" s="680" t="s">
        <v>232</v>
      </c>
      <c r="S32" s="681"/>
      <c r="T32" s="681"/>
      <c r="U32" s="681"/>
      <c r="V32" s="681"/>
      <c r="W32" s="681"/>
      <c r="X32" s="681"/>
      <c r="Y32" s="682"/>
      <c r="Z32" s="713" t="s">
        <v>243</v>
      </c>
      <c r="AA32" s="713"/>
      <c r="AB32" s="713"/>
      <c r="AC32" s="713"/>
      <c r="AD32" s="714" t="s">
        <v>232</v>
      </c>
      <c r="AE32" s="714"/>
      <c r="AF32" s="714"/>
      <c r="AG32" s="714"/>
      <c r="AH32" s="714"/>
      <c r="AI32" s="714"/>
      <c r="AJ32" s="714"/>
      <c r="AK32" s="714"/>
      <c r="AL32" s="683" t="s">
        <v>232</v>
      </c>
      <c r="AM32" s="684"/>
      <c r="AN32" s="684"/>
      <c r="AO32" s="715"/>
      <c r="AP32" s="756"/>
      <c r="AQ32" s="757"/>
      <c r="AR32" s="757"/>
      <c r="AS32" s="757"/>
      <c r="AT32" s="761"/>
      <c r="AU32" s="230" t="s">
        <v>313</v>
      </c>
      <c r="AV32" s="230"/>
      <c r="AW32" s="230"/>
      <c r="AX32" s="677" t="s">
        <v>314</v>
      </c>
      <c r="AY32" s="678"/>
      <c r="AZ32" s="678"/>
      <c r="BA32" s="678"/>
      <c r="BB32" s="678"/>
      <c r="BC32" s="678"/>
      <c r="BD32" s="678"/>
      <c r="BE32" s="678"/>
      <c r="BF32" s="679"/>
      <c r="BG32" s="753">
        <v>98.4</v>
      </c>
      <c r="BH32" s="699"/>
      <c r="BI32" s="699"/>
      <c r="BJ32" s="699"/>
      <c r="BK32" s="699"/>
      <c r="BL32" s="699"/>
      <c r="BM32" s="684">
        <v>97.5</v>
      </c>
      <c r="BN32" s="745"/>
      <c r="BO32" s="745"/>
      <c r="BP32" s="745"/>
      <c r="BQ32" s="723"/>
      <c r="BR32" s="753">
        <v>99.4</v>
      </c>
      <c r="BS32" s="699"/>
      <c r="BT32" s="699"/>
      <c r="BU32" s="699"/>
      <c r="BV32" s="699"/>
      <c r="BW32" s="699"/>
      <c r="BX32" s="684">
        <v>97.8</v>
      </c>
      <c r="BY32" s="745"/>
      <c r="BZ32" s="745"/>
      <c r="CA32" s="745"/>
      <c r="CB32" s="723"/>
      <c r="CD32" s="773"/>
      <c r="CE32" s="774"/>
      <c r="CF32" s="727" t="s">
        <v>315</v>
      </c>
      <c r="CG32" s="724"/>
      <c r="CH32" s="724"/>
      <c r="CI32" s="724"/>
      <c r="CJ32" s="724"/>
      <c r="CK32" s="724"/>
      <c r="CL32" s="724"/>
      <c r="CM32" s="724"/>
      <c r="CN32" s="724"/>
      <c r="CO32" s="724"/>
      <c r="CP32" s="724"/>
      <c r="CQ32" s="725"/>
      <c r="CR32" s="680" t="s">
        <v>243</v>
      </c>
      <c r="CS32" s="681"/>
      <c r="CT32" s="681"/>
      <c r="CU32" s="681"/>
      <c r="CV32" s="681"/>
      <c r="CW32" s="681"/>
      <c r="CX32" s="681"/>
      <c r="CY32" s="682"/>
      <c r="CZ32" s="683" t="s">
        <v>232</v>
      </c>
      <c r="DA32" s="701"/>
      <c r="DB32" s="701"/>
      <c r="DC32" s="702"/>
      <c r="DD32" s="686" t="s">
        <v>232</v>
      </c>
      <c r="DE32" s="681"/>
      <c r="DF32" s="681"/>
      <c r="DG32" s="681"/>
      <c r="DH32" s="681"/>
      <c r="DI32" s="681"/>
      <c r="DJ32" s="681"/>
      <c r="DK32" s="682"/>
      <c r="DL32" s="686" t="s">
        <v>232</v>
      </c>
      <c r="DM32" s="681"/>
      <c r="DN32" s="681"/>
      <c r="DO32" s="681"/>
      <c r="DP32" s="681"/>
      <c r="DQ32" s="681"/>
      <c r="DR32" s="681"/>
      <c r="DS32" s="681"/>
      <c r="DT32" s="681"/>
      <c r="DU32" s="681"/>
      <c r="DV32" s="682"/>
      <c r="DW32" s="683" t="s">
        <v>232</v>
      </c>
      <c r="DX32" s="701"/>
      <c r="DY32" s="701"/>
      <c r="DZ32" s="701"/>
      <c r="EA32" s="701"/>
      <c r="EB32" s="701"/>
      <c r="EC32" s="719"/>
    </row>
    <row r="33" spans="2:133" ht="11.25" customHeight="1" x14ac:dyDescent="0.15">
      <c r="B33" s="677" t="s">
        <v>316</v>
      </c>
      <c r="C33" s="678"/>
      <c r="D33" s="678"/>
      <c r="E33" s="678"/>
      <c r="F33" s="678"/>
      <c r="G33" s="678"/>
      <c r="H33" s="678"/>
      <c r="I33" s="678"/>
      <c r="J33" s="678"/>
      <c r="K33" s="678"/>
      <c r="L33" s="678"/>
      <c r="M33" s="678"/>
      <c r="N33" s="678"/>
      <c r="O33" s="678"/>
      <c r="P33" s="678"/>
      <c r="Q33" s="679"/>
      <c r="R33" s="680">
        <v>1651184</v>
      </c>
      <c r="S33" s="681"/>
      <c r="T33" s="681"/>
      <c r="U33" s="681"/>
      <c r="V33" s="681"/>
      <c r="W33" s="681"/>
      <c r="X33" s="681"/>
      <c r="Y33" s="682"/>
      <c r="Z33" s="713">
        <v>4.5</v>
      </c>
      <c r="AA33" s="713"/>
      <c r="AB33" s="713"/>
      <c r="AC33" s="713"/>
      <c r="AD33" s="714" t="s">
        <v>243</v>
      </c>
      <c r="AE33" s="714"/>
      <c r="AF33" s="714"/>
      <c r="AG33" s="714"/>
      <c r="AH33" s="714"/>
      <c r="AI33" s="714"/>
      <c r="AJ33" s="714"/>
      <c r="AK33" s="714"/>
      <c r="AL33" s="683" t="s">
        <v>232</v>
      </c>
      <c r="AM33" s="684"/>
      <c r="AN33" s="684"/>
      <c r="AO33" s="715"/>
      <c r="AP33" s="758"/>
      <c r="AQ33" s="759"/>
      <c r="AR33" s="759"/>
      <c r="AS33" s="759"/>
      <c r="AT33" s="762"/>
      <c r="AU33" s="232"/>
      <c r="AV33" s="232"/>
      <c r="AW33" s="232"/>
      <c r="AX33" s="661" t="s">
        <v>317</v>
      </c>
      <c r="AY33" s="662"/>
      <c r="AZ33" s="662"/>
      <c r="BA33" s="662"/>
      <c r="BB33" s="662"/>
      <c r="BC33" s="662"/>
      <c r="BD33" s="662"/>
      <c r="BE33" s="662"/>
      <c r="BF33" s="663"/>
      <c r="BG33" s="744">
        <v>98.6</v>
      </c>
      <c r="BH33" s="665"/>
      <c r="BI33" s="665"/>
      <c r="BJ33" s="665"/>
      <c r="BK33" s="665"/>
      <c r="BL33" s="665"/>
      <c r="BM33" s="707">
        <v>95.4</v>
      </c>
      <c r="BN33" s="665"/>
      <c r="BO33" s="665"/>
      <c r="BP33" s="665"/>
      <c r="BQ33" s="709"/>
      <c r="BR33" s="744">
        <v>99.2</v>
      </c>
      <c r="BS33" s="665"/>
      <c r="BT33" s="665"/>
      <c r="BU33" s="665"/>
      <c r="BV33" s="665"/>
      <c r="BW33" s="665"/>
      <c r="BX33" s="707">
        <v>95.2</v>
      </c>
      <c r="BY33" s="665"/>
      <c r="BZ33" s="665"/>
      <c r="CA33" s="665"/>
      <c r="CB33" s="709"/>
      <c r="CD33" s="727" t="s">
        <v>318</v>
      </c>
      <c r="CE33" s="724"/>
      <c r="CF33" s="724"/>
      <c r="CG33" s="724"/>
      <c r="CH33" s="724"/>
      <c r="CI33" s="724"/>
      <c r="CJ33" s="724"/>
      <c r="CK33" s="724"/>
      <c r="CL33" s="724"/>
      <c r="CM33" s="724"/>
      <c r="CN33" s="724"/>
      <c r="CO33" s="724"/>
      <c r="CP33" s="724"/>
      <c r="CQ33" s="725"/>
      <c r="CR33" s="680">
        <v>22093263</v>
      </c>
      <c r="CS33" s="699"/>
      <c r="CT33" s="699"/>
      <c r="CU33" s="699"/>
      <c r="CV33" s="699"/>
      <c r="CW33" s="699"/>
      <c r="CX33" s="699"/>
      <c r="CY33" s="700"/>
      <c r="CZ33" s="683">
        <v>61</v>
      </c>
      <c r="DA33" s="701"/>
      <c r="DB33" s="701"/>
      <c r="DC33" s="702"/>
      <c r="DD33" s="686">
        <v>7098265</v>
      </c>
      <c r="DE33" s="699"/>
      <c r="DF33" s="699"/>
      <c r="DG33" s="699"/>
      <c r="DH33" s="699"/>
      <c r="DI33" s="699"/>
      <c r="DJ33" s="699"/>
      <c r="DK33" s="700"/>
      <c r="DL33" s="686">
        <v>4520580</v>
      </c>
      <c r="DM33" s="699"/>
      <c r="DN33" s="699"/>
      <c r="DO33" s="699"/>
      <c r="DP33" s="699"/>
      <c r="DQ33" s="699"/>
      <c r="DR33" s="699"/>
      <c r="DS33" s="699"/>
      <c r="DT33" s="699"/>
      <c r="DU33" s="699"/>
      <c r="DV33" s="700"/>
      <c r="DW33" s="683">
        <v>34.6</v>
      </c>
      <c r="DX33" s="701"/>
      <c r="DY33" s="701"/>
      <c r="DZ33" s="701"/>
      <c r="EA33" s="701"/>
      <c r="EB33" s="701"/>
      <c r="EC33" s="719"/>
    </row>
    <row r="34" spans="2:133" ht="11.25" customHeight="1" x14ac:dyDescent="0.15">
      <c r="B34" s="677" t="s">
        <v>319</v>
      </c>
      <c r="C34" s="678"/>
      <c r="D34" s="678"/>
      <c r="E34" s="678"/>
      <c r="F34" s="678"/>
      <c r="G34" s="678"/>
      <c r="H34" s="678"/>
      <c r="I34" s="678"/>
      <c r="J34" s="678"/>
      <c r="K34" s="678"/>
      <c r="L34" s="678"/>
      <c r="M34" s="678"/>
      <c r="N34" s="678"/>
      <c r="O34" s="678"/>
      <c r="P34" s="678"/>
      <c r="Q34" s="679"/>
      <c r="R34" s="680">
        <v>85413</v>
      </c>
      <c r="S34" s="681"/>
      <c r="T34" s="681"/>
      <c r="U34" s="681"/>
      <c r="V34" s="681"/>
      <c r="W34" s="681"/>
      <c r="X34" s="681"/>
      <c r="Y34" s="682"/>
      <c r="Z34" s="713">
        <v>0.2</v>
      </c>
      <c r="AA34" s="713"/>
      <c r="AB34" s="713"/>
      <c r="AC34" s="713"/>
      <c r="AD34" s="714">
        <v>43997</v>
      </c>
      <c r="AE34" s="714"/>
      <c r="AF34" s="714"/>
      <c r="AG34" s="714"/>
      <c r="AH34" s="714"/>
      <c r="AI34" s="714"/>
      <c r="AJ34" s="714"/>
      <c r="AK34" s="714"/>
      <c r="AL34" s="683">
        <v>0.4</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7" t="s">
        <v>320</v>
      </c>
      <c r="CE34" s="724"/>
      <c r="CF34" s="724"/>
      <c r="CG34" s="724"/>
      <c r="CH34" s="724"/>
      <c r="CI34" s="724"/>
      <c r="CJ34" s="724"/>
      <c r="CK34" s="724"/>
      <c r="CL34" s="724"/>
      <c r="CM34" s="724"/>
      <c r="CN34" s="724"/>
      <c r="CO34" s="724"/>
      <c r="CP34" s="724"/>
      <c r="CQ34" s="725"/>
      <c r="CR34" s="680">
        <v>6048130</v>
      </c>
      <c r="CS34" s="681"/>
      <c r="CT34" s="681"/>
      <c r="CU34" s="681"/>
      <c r="CV34" s="681"/>
      <c r="CW34" s="681"/>
      <c r="CX34" s="681"/>
      <c r="CY34" s="682"/>
      <c r="CZ34" s="683">
        <v>16.7</v>
      </c>
      <c r="DA34" s="701"/>
      <c r="DB34" s="701"/>
      <c r="DC34" s="702"/>
      <c r="DD34" s="686">
        <v>2666285</v>
      </c>
      <c r="DE34" s="681"/>
      <c r="DF34" s="681"/>
      <c r="DG34" s="681"/>
      <c r="DH34" s="681"/>
      <c r="DI34" s="681"/>
      <c r="DJ34" s="681"/>
      <c r="DK34" s="682"/>
      <c r="DL34" s="686">
        <v>1315194</v>
      </c>
      <c r="DM34" s="681"/>
      <c r="DN34" s="681"/>
      <c r="DO34" s="681"/>
      <c r="DP34" s="681"/>
      <c r="DQ34" s="681"/>
      <c r="DR34" s="681"/>
      <c r="DS34" s="681"/>
      <c r="DT34" s="681"/>
      <c r="DU34" s="681"/>
      <c r="DV34" s="682"/>
      <c r="DW34" s="683">
        <v>10.1</v>
      </c>
      <c r="DX34" s="701"/>
      <c r="DY34" s="701"/>
      <c r="DZ34" s="701"/>
      <c r="EA34" s="701"/>
      <c r="EB34" s="701"/>
      <c r="EC34" s="719"/>
    </row>
    <row r="35" spans="2:133" ht="11.25" customHeight="1" x14ac:dyDescent="0.15">
      <c r="B35" s="677" t="s">
        <v>321</v>
      </c>
      <c r="C35" s="678"/>
      <c r="D35" s="678"/>
      <c r="E35" s="678"/>
      <c r="F35" s="678"/>
      <c r="G35" s="678"/>
      <c r="H35" s="678"/>
      <c r="I35" s="678"/>
      <c r="J35" s="678"/>
      <c r="K35" s="678"/>
      <c r="L35" s="678"/>
      <c r="M35" s="678"/>
      <c r="N35" s="678"/>
      <c r="O35" s="678"/>
      <c r="P35" s="678"/>
      <c r="Q35" s="679"/>
      <c r="R35" s="680">
        <v>5438344</v>
      </c>
      <c r="S35" s="681"/>
      <c r="T35" s="681"/>
      <c r="U35" s="681"/>
      <c r="V35" s="681"/>
      <c r="W35" s="681"/>
      <c r="X35" s="681"/>
      <c r="Y35" s="682"/>
      <c r="Z35" s="713">
        <v>14.9</v>
      </c>
      <c r="AA35" s="713"/>
      <c r="AB35" s="713"/>
      <c r="AC35" s="713"/>
      <c r="AD35" s="714" t="s">
        <v>243</v>
      </c>
      <c r="AE35" s="714"/>
      <c r="AF35" s="714"/>
      <c r="AG35" s="714"/>
      <c r="AH35" s="714"/>
      <c r="AI35" s="714"/>
      <c r="AJ35" s="714"/>
      <c r="AK35" s="714"/>
      <c r="AL35" s="683" t="s">
        <v>243</v>
      </c>
      <c r="AM35" s="684"/>
      <c r="AN35" s="684"/>
      <c r="AO35" s="715"/>
      <c r="AP35" s="235"/>
      <c r="AQ35" s="741" t="s">
        <v>322</v>
      </c>
      <c r="AR35" s="742"/>
      <c r="AS35" s="742"/>
      <c r="AT35" s="742"/>
      <c r="AU35" s="742"/>
      <c r="AV35" s="742"/>
      <c r="AW35" s="742"/>
      <c r="AX35" s="742"/>
      <c r="AY35" s="742"/>
      <c r="AZ35" s="742"/>
      <c r="BA35" s="742"/>
      <c r="BB35" s="742"/>
      <c r="BC35" s="742"/>
      <c r="BD35" s="742"/>
      <c r="BE35" s="742"/>
      <c r="BF35" s="743"/>
      <c r="BG35" s="741" t="s">
        <v>323</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27" t="s">
        <v>324</v>
      </c>
      <c r="CE35" s="724"/>
      <c r="CF35" s="724"/>
      <c r="CG35" s="724"/>
      <c r="CH35" s="724"/>
      <c r="CI35" s="724"/>
      <c r="CJ35" s="724"/>
      <c r="CK35" s="724"/>
      <c r="CL35" s="724"/>
      <c r="CM35" s="724"/>
      <c r="CN35" s="724"/>
      <c r="CO35" s="724"/>
      <c r="CP35" s="724"/>
      <c r="CQ35" s="725"/>
      <c r="CR35" s="680">
        <v>45649</v>
      </c>
      <c r="CS35" s="699"/>
      <c r="CT35" s="699"/>
      <c r="CU35" s="699"/>
      <c r="CV35" s="699"/>
      <c r="CW35" s="699"/>
      <c r="CX35" s="699"/>
      <c r="CY35" s="700"/>
      <c r="CZ35" s="683">
        <v>0.1</v>
      </c>
      <c r="DA35" s="701"/>
      <c r="DB35" s="701"/>
      <c r="DC35" s="702"/>
      <c r="DD35" s="686">
        <v>26681</v>
      </c>
      <c r="DE35" s="699"/>
      <c r="DF35" s="699"/>
      <c r="DG35" s="699"/>
      <c r="DH35" s="699"/>
      <c r="DI35" s="699"/>
      <c r="DJ35" s="699"/>
      <c r="DK35" s="700"/>
      <c r="DL35" s="686">
        <v>15578</v>
      </c>
      <c r="DM35" s="699"/>
      <c r="DN35" s="699"/>
      <c r="DO35" s="699"/>
      <c r="DP35" s="699"/>
      <c r="DQ35" s="699"/>
      <c r="DR35" s="699"/>
      <c r="DS35" s="699"/>
      <c r="DT35" s="699"/>
      <c r="DU35" s="699"/>
      <c r="DV35" s="700"/>
      <c r="DW35" s="683">
        <v>0.1</v>
      </c>
      <c r="DX35" s="701"/>
      <c r="DY35" s="701"/>
      <c r="DZ35" s="701"/>
      <c r="EA35" s="701"/>
      <c r="EB35" s="701"/>
      <c r="EC35" s="719"/>
    </row>
    <row r="36" spans="2:133" ht="11.25" customHeight="1" x14ac:dyDescent="0.15">
      <c r="B36" s="677" t="s">
        <v>325</v>
      </c>
      <c r="C36" s="678"/>
      <c r="D36" s="678"/>
      <c r="E36" s="678"/>
      <c r="F36" s="678"/>
      <c r="G36" s="678"/>
      <c r="H36" s="678"/>
      <c r="I36" s="678"/>
      <c r="J36" s="678"/>
      <c r="K36" s="678"/>
      <c r="L36" s="678"/>
      <c r="M36" s="678"/>
      <c r="N36" s="678"/>
      <c r="O36" s="678"/>
      <c r="P36" s="678"/>
      <c r="Q36" s="679"/>
      <c r="R36" s="680">
        <v>4115772</v>
      </c>
      <c r="S36" s="681"/>
      <c r="T36" s="681"/>
      <c r="U36" s="681"/>
      <c r="V36" s="681"/>
      <c r="W36" s="681"/>
      <c r="X36" s="681"/>
      <c r="Y36" s="682"/>
      <c r="Z36" s="713">
        <v>11.3</v>
      </c>
      <c r="AA36" s="713"/>
      <c r="AB36" s="713"/>
      <c r="AC36" s="713"/>
      <c r="AD36" s="714" t="s">
        <v>243</v>
      </c>
      <c r="AE36" s="714"/>
      <c r="AF36" s="714"/>
      <c r="AG36" s="714"/>
      <c r="AH36" s="714"/>
      <c r="AI36" s="714"/>
      <c r="AJ36" s="714"/>
      <c r="AK36" s="714"/>
      <c r="AL36" s="683" t="s">
        <v>232</v>
      </c>
      <c r="AM36" s="684"/>
      <c r="AN36" s="684"/>
      <c r="AO36" s="715"/>
      <c r="AP36" s="235"/>
      <c r="AQ36" s="732" t="s">
        <v>326</v>
      </c>
      <c r="AR36" s="733"/>
      <c r="AS36" s="733"/>
      <c r="AT36" s="733"/>
      <c r="AU36" s="733"/>
      <c r="AV36" s="733"/>
      <c r="AW36" s="733"/>
      <c r="AX36" s="733"/>
      <c r="AY36" s="734"/>
      <c r="AZ36" s="735">
        <v>3239645</v>
      </c>
      <c r="BA36" s="736"/>
      <c r="BB36" s="736"/>
      <c r="BC36" s="736"/>
      <c r="BD36" s="736"/>
      <c r="BE36" s="736"/>
      <c r="BF36" s="737"/>
      <c r="BG36" s="738" t="s">
        <v>327</v>
      </c>
      <c r="BH36" s="739"/>
      <c r="BI36" s="739"/>
      <c r="BJ36" s="739"/>
      <c r="BK36" s="739"/>
      <c r="BL36" s="739"/>
      <c r="BM36" s="739"/>
      <c r="BN36" s="739"/>
      <c r="BO36" s="739"/>
      <c r="BP36" s="739"/>
      <c r="BQ36" s="739"/>
      <c r="BR36" s="739"/>
      <c r="BS36" s="739"/>
      <c r="BT36" s="739"/>
      <c r="BU36" s="740"/>
      <c r="BV36" s="735">
        <v>47653</v>
      </c>
      <c r="BW36" s="736"/>
      <c r="BX36" s="736"/>
      <c r="BY36" s="736"/>
      <c r="BZ36" s="736"/>
      <c r="CA36" s="736"/>
      <c r="CB36" s="737"/>
      <c r="CD36" s="727" t="s">
        <v>328</v>
      </c>
      <c r="CE36" s="724"/>
      <c r="CF36" s="724"/>
      <c r="CG36" s="724"/>
      <c r="CH36" s="724"/>
      <c r="CI36" s="724"/>
      <c r="CJ36" s="724"/>
      <c r="CK36" s="724"/>
      <c r="CL36" s="724"/>
      <c r="CM36" s="724"/>
      <c r="CN36" s="724"/>
      <c r="CO36" s="724"/>
      <c r="CP36" s="724"/>
      <c r="CQ36" s="725"/>
      <c r="CR36" s="680">
        <v>8105180</v>
      </c>
      <c r="CS36" s="681"/>
      <c r="CT36" s="681"/>
      <c r="CU36" s="681"/>
      <c r="CV36" s="681"/>
      <c r="CW36" s="681"/>
      <c r="CX36" s="681"/>
      <c r="CY36" s="682"/>
      <c r="CZ36" s="683">
        <v>22.4</v>
      </c>
      <c r="DA36" s="701"/>
      <c r="DB36" s="701"/>
      <c r="DC36" s="702"/>
      <c r="DD36" s="686">
        <v>2449024</v>
      </c>
      <c r="DE36" s="681"/>
      <c r="DF36" s="681"/>
      <c r="DG36" s="681"/>
      <c r="DH36" s="681"/>
      <c r="DI36" s="681"/>
      <c r="DJ36" s="681"/>
      <c r="DK36" s="682"/>
      <c r="DL36" s="686">
        <v>1515818</v>
      </c>
      <c r="DM36" s="681"/>
      <c r="DN36" s="681"/>
      <c r="DO36" s="681"/>
      <c r="DP36" s="681"/>
      <c r="DQ36" s="681"/>
      <c r="DR36" s="681"/>
      <c r="DS36" s="681"/>
      <c r="DT36" s="681"/>
      <c r="DU36" s="681"/>
      <c r="DV36" s="682"/>
      <c r="DW36" s="683">
        <v>11.6</v>
      </c>
      <c r="DX36" s="701"/>
      <c r="DY36" s="701"/>
      <c r="DZ36" s="701"/>
      <c r="EA36" s="701"/>
      <c r="EB36" s="701"/>
      <c r="EC36" s="719"/>
    </row>
    <row r="37" spans="2:133" ht="11.25" customHeight="1" x14ac:dyDescent="0.15">
      <c r="B37" s="677" t="s">
        <v>329</v>
      </c>
      <c r="C37" s="678"/>
      <c r="D37" s="678"/>
      <c r="E37" s="678"/>
      <c r="F37" s="678"/>
      <c r="G37" s="678"/>
      <c r="H37" s="678"/>
      <c r="I37" s="678"/>
      <c r="J37" s="678"/>
      <c r="K37" s="678"/>
      <c r="L37" s="678"/>
      <c r="M37" s="678"/>
      <c r="N37" s="678"/>
      <c r="O37" s="678"/>
      <c r="P37" s="678"/>
      <c r="Q37" s="679"/>
      <c r="R37" s="680">
        <v>341577</v>
      </c>
      <c r="S37" s="681"/>
      <c r="T37" s="681"/>
      <c r="U37" s="681"/>
      <c r="V37" s="681"/>
      <c r="W37" s="681"/>
      <c r="X37" s="681"/>
      <c r="Y37" s="682"/>
      <c r="Z37" s="713">
        <v>0.9</v>
      </c>
      <c r="AA37" s="713"/>
      <c r="AB37" s="713"/>
      <c r="AC37" s="713"/>
      <c r="AD37" s="714" t="s">
        <v>232</v>
      </c>
      <c r="AE37" s="714"/>
      <c r="AF37" s="714"/>
      <c r="AG37" s="714"/>
      <c r="AH37" s="714"/>
      <c r="AI37" s="714"/>
      <c r="AJ37" s="714"/>
      <c r="AK37" s="714"/>
      <c r="AL37" s="683" t="s">
        <v>243</v>
      </c>
      <c r="AM37" s="684"/>
      <c r="AN37" s="684"/>
      <c r="AO37" s="715"/>
      <c r="AQ37" s="720" t="s">
        <v>330</v>
      </c>
      <c r="AR37" s="721"/>
      <c r="AS37" s="721"/>
      <c r="AT37" s="721"/>
      <c r="AU37" s="721"/>
      <c r="AV37" s="721"/>
      <c r="AW37" s="721"/>
      <c r="AX37" s="721"/>
      <c r="AY37" s="722"/>
      <c r="AZ37" s="680">
        <v>732846</v>
      </c>
      <c r="BA37" s="681"/>
      <c r="BB37" s="681"/>
      <c r="BC37" s="681"/>
      <c r="BD37" s="699"/>
      <c r="BE37" s="699"/>
      <c r="BF37" s="723"/>
      <c r="BG37" s="727" t="s">
        <v>331</v>
      </c>
      <c r="BH37" s="724"/>
      <c r="BI37" s="724"/>
      <c r="BJ37" s="724"/>
      <c r="BK37" s="724"/>
      <c r="BL37" s="724"/>
      <c r="BM37" s="724"/>
      <c r="BN37" s="724"/>
      <c r="BO37" s="724"/>
      <c r="BP37" s="724"/>
      <c r="BQ37" s="724"/>
      <c r="BR37" s="724"/>
      <c r="BS37" s="724"/>
      <c r="BT37" s="724"/>
      <c r="BU37" s="725"/>
      <c r="BV37" s="680">
        <v>-23936</v>
      </c>
      <c r="BW37" s="681"/>
      <c r="BX37" s="681"/>
      <c r="BY37" s="681"/>
      <c r="BZ37" s="681"/>
      <c r="CA37" s="681"/>
      <c r="CB37" s="726"/>
      <c r="CD37" s="727" t="s">
        <v>332</v>
      </c>
      <c r="CE37" s="724"/>
      <c r="CF37" s="724"/>
      <c r="CG37" s="724"/>
      <c r="CH37" s="724"/>
      <c r="CI37" s="724"/>
      <c r="CJ37" s="724"/>
      <c r="CK37" s="724"/>
      <c r="CL37" s="724"/>
      <c r="CM37" s="724"/>
      <c r="CN37" s="724"/>
      <c r="CO37" s="724"/>
      <c r="CP37" s="724"/>
      <c r="CQ37" s="725"/>
      <c r="CR37" s="680">
        <v>799461</v>
      </c>
      <c r="CS37" s="699"/>
      <c r="CT37" s="699"/>
      <c r="CU37" s="699"/>
      <c r="CV37" s="699"/>
      <c r="CW37" s="699"/>
      <c r="CX37" s="699"/>
      <c r="CY37" s="700"/>
      <c r="CZ37" s="683">
        <v>2.2000000000000002</v>
      </c>
      <c r="DA37" s="701"/>
      <c r="DB37" s="701"/>
      <c r="DC37" s="702"/>
      <c r="DD37" s="686">
        <v>799353</v>
      </c>
      <c r="DE37" s="699"/>
      <c r="DF37" s="699"/>
      <c r="DG37" s="699"/>
      <c r="DH37" s="699"/>
      <c r="DI37" s="699"/>
      <c r="DJ37" s="699"/>
      <c r="DK37" s="700"/>
      <c r="DL37" s="686">
        <v>731490</v>
      </c>
      <c r="DM37" s="699"/>
      <c r="DN37" s="699"/>
      <c r="DO37" s="699"/>
      <c r="DP37" s="699"/>
      <c r="DQ37" s="699"/>
      <c r="DR37" s="699"/>
      <c r="DS37" s="699"/>
      <c r="DT37" s="699"/>
      <c r="DU37" s="699"/>
      <c r="DV37" s="700"/>
      <c r="DW37" s="683">
        <v>5.6</v>
      </c>
      <c r="DX37" s="701"/>
      <c r="DY37" s="701"/>
      <c r="DZ37" s="701"/>
      <c r="EA37" s="701"/>
      <c r="EB37" s="701"/>
      <c r="EC37" s="719"/>
    </row>
    <row r="38" spans="2:133" ht="11.25" customHeight="1" x14ac:dyDescent="0.15">
      <c r="B38" s="677" t="s">
        <v>333</v>
      </c>
      <c r="C38" s="678"/>
      <c r="D38" s="678"/>
      <c r="E38" s="678"/>
      <c r="F38" s="678"/>
      <c r="G38" s="678"/>
      <c r="H38" s="678"/>
      <c r="I38" s="678"/>
      <c r="J38" s="678"/>
      <c r="K38" s="678"/>
      <c r="L38" s="678"/>
      <c r="M38" s="678"/>
      <c r="N38" s="678"/>
      <c r="O38" s="678"/>
      <c r="P38" s="678"/>
      <c r="Q38" s="679"/>
      <c r="R38" s="680">
        <v>374726</v>
      </c>
      <c r="S38" s="681"/>
      <c r="T38" s="681"/>
      <c r="U38" s="681"/>
      <c r="V38" s="681"/>
      <c r="W38" s="681"/>
      <c r="X38" s="681"/>
      <c r="Y38" s="682"/>
      <c r="Z38" s="713">
        <v>1</v>
      </c>
      <c r="AA38" s="713"/>
      <c r="AB38" s="713"/>
      <c r="AC38" s="713"/>
      <c r="AD38" s="714">
        <v>22519</v>
      </c>
      <c r="AE38" s="714"/>
      <c r="AF38" s="714"/>
      <c r="AG38" s="714"/>
      <c r="AH38" s="714"/>
      <c r="AI38" s="714"/>
      <c r="AJ38" s="714"/>
      <c r="AK38" s="714"/>
      <c r="AL38" s="683">
        <v>0.2</v>
      </c>
      <c r="AM38" s="684"/>
      <c r="AN38" s="684"/>
      <c r="AO38" s="715"/>
      <c r="AQ38" s="720" t="s">
        <v>334</v>
      </c>
      <c r="AR38" s="721"/>
      <c r="AS38" s="721"/>
      <c r="AT38" s="721"/>
      <c r="AU38" s="721"/>
      <c r="AV38" s="721"/>
      <c r="AW38" s="721"/>
      <c r="AX38" s="721"/>
      <c r="AY38" s="722"/>
      <c r="AZ38" s="680">
        <v>179294</v>
      </c>
      <c r="BA38" s="681"/>
      <c r="BB38" s="681"/>
      <c r="BC38" s="681"/>
      <c r="BD38" s="699"/>
      <c r="BE38" s="699"/>
      <c r="BF38" s="723"/>
      <c r="BG38" s="727" t="s">
        <v>335</v>
      </c>
      <c r="BH38" s="724"/>
      <c r="BI38" s="724"/>
      <c r="BJ38" s="724"/>
      <c r="BK38" s="724"/>
      <c r="BL38" s="724"/>
      <c r="BM38" s="724"/>
      <c r="BN38" s="724"/>
      <c r="BO38" s="724"/>
      <c r="BP38" s="724"/>
      <c r="BQ38" s="724"/>
      <c r="BR38" s="724"/>
      <c r="BS38" s="724"/>
      <c r="BT38" s="724"/>
      <c r="BU38" s="725"/>
      <c r="BV38" s="680">
        <v>6519</v>
      </c>
      <c r="BW38" s="681"/>
      <c r="BX38" s="681"/>
      <c r="BY38" s="681"/>
      <c r="BZ38" s="681"/>
      <c r="CA38" s="681"/>
      <c r="CB38" s="726"/>
      <c r="CD38" s="727" t="s">
        <v>336</v>
      </c>
      <c r="CE38" s="724"/>
      <c r="CF38" s="724"/>
      <c r="CG38" s="724"/>
      <c r="CH38" s="724"/>
      <c r="CI38" s="724"/>
      <c r="CJ38" s="724"/>
      <c r="CK38" s="724"/>
      <c r="CL38" s="724"/>
      <c r="CM38" s="724"/>
      <c r="CN38" s="724"/>
      <c r="CO38" s="724"/>
      <c r="CP38" s="724"/>
      <c r="CQ38" s="725"/>
      <c r="CR38" s="680">
        <v>2278772</v>
      </c>
      <c r="CS38" s="681"/>
      <c r="CT38" s="681"/>
      <c r="CU38" s="681"/>
      <c r="CV38" s="681"/>
      <c r="CW38" s="681"/>
      <c r="CX38" s="681"/>
      <c r="CY38" s="682"/>
      <c r="CZ38" s="683">
        <v>6.3</v>
      </c>
      <c r="DA38" s="701"/>
      <c r="DB38" s="701"/>
      <c r="DC38" s="702"/>
      <c r="DD38" s="686">
        <v>1814993</v>
      </c>
      <c r="DE38" s="681"/>
      <c r="DF38" s="681"/>
      <c r="DG38" s="681"/>
      <c r="DH38" s="681"/>
      <c r="DI38" s="681"/>
      <c r="DJ38" s="681"/>
      <c r="DK38" s="682"/>
      <c r="DL38" s="686">
        <v>1673990</v>
      </c>
      <c r="DM38" s="681"/>
      <c r="DN38" s="681"/>
      <c r="DO38" s="681"/>
      <c r="DP38" s="681"/>
      <c r="DQ38" s="681"/>
      <c r="DR38" s="681"/>
      <c r="DS38" s="681"/>
      <c r="DT38" s="681"/>
      <c r="DU38" s="681"/>
      <c r="DV38" s="682"/>
      <c r="DW38" s="683">
        <v>12.8</v>
      </c>
      <c r="DX38" s="701"/>
      <c r="DY38" s="701"/>
      <c r="DZ38" s="701"/>
      <c r="EA38" s="701"/>
      <c r="EB38" s="701"/>
      <c r="EC38" s="719"/>
    </row>
    <row r="39" spans="2:133" ht="11.25" customHeight="1" x14ac:dyDescent="0.15">
      <c r="B39" s="677" t="s">
        <v>337</v>
      </c>
      <c r="C39" s="678"/>
      <c r="D39" s="678"/>
      <c r="E39" s="678"/>
      <c r="F39" s="678"/>
      <c r="G39" s="678"/>
      <c r="H39" s="678"/>
      <c r="I39" s="678"/>
      <c r="J39" s="678"/>
      <c r="K39" s="678"/>
      <c r="L39" s="678"/>
      <c r="M39" s="678"/>
      <c r="N39" s="678"/>
      <c r="O39" s="678"/>
      <c r="P39" s="678"/>
      <c r="Q39" s="679"/>
      <c r="R39" s="680">
        <v>2235129</v>
      </c>
      <c r="S39" s="681"/>
      <c r="T39" s="681"/>
      <c r="U39" s="681"/>
      <c r="V39" s="681"/>
      <c r="W39" s="681"/>
      <c r="X39" s="681"/>
      <c r="Y39" s="682"/>
      <c r="Z39" s="713">
        <v>6.1</v>
      </c>
      <c r="AA39" s="713"/>
      <c r="AB39" s="713"/>
      <c r="AC39" s="713"/>
      <c r="AD39" s="714" t="s">
        <v>243</v>
      </c>
      <c r="AE39" s="714"/>
      <c r="AF39" s="714"/>
      <c r="AG39" s="714"/>
      <c r="AH39" s="714"/>
      <c r="AI39" s="714"/>
      <c r="AJ39" s="714"/>
      <c r="AK39" s="714"/>
      <c r="AL39" s="683" t="s">
        <v>243</v>
      </c>
      <c r="AM39" s="684"/>
      <c r="AN39" s="684"/>
      <c r="AO39" s="715"/>
      <c r="AQ39" s="720" t="s">
        <v>338</v>
      </c>
      <c r="AR39" s="721"/>
      <c r="AS39" s="721"/>
      <c r="AT39" s="721"/>
      <c r="AU39" s="721"/>
      <c r="AV39" s="721"/>
      <c r="AW39" s="721"/>
      <c r="AX39" s="721"/>
      <c r="AY39" s="722"/>
      <c r="AZ39" s="680">
        <v>48733</v>
      </c>
      <c r="BA39" s="681"/>
      <c r="BB39" s="681"/>
      <c r="BC39" s="681"/>
      <c r="BD39" s="699"/>
      <c r="BE39" s="699"/>
      <c r="BF39" s="723"/>
      <c r="BG39" s="727" t="s">
        <v>339</v>
      </c>
      <c r="BH39" s="724"/>
      <c r="BI39" s="724"/>
      <c r="BJ39" s="724"/>
      <c r="BK39" s="724"/>
      <c r="BL39" s="724"/>
      <c r="BM39" s="724"/>
      <c r="BN39" s="724"/>
      <c r="BO39" s="724"/>
      <c r="BP39" s="724"/>
      <c r="BQ39" s="724"/>
      <c r="BR39" s="724"/>
      <c r="BS39" s="724"/>
      <c r="BT39" s="724"/>
      <c r="BU39" s="725"/>
      <c r="BV39" s="680">
        <v>10285</v>
      </c>
      <c r="BW39" s="681"/>
      <c r="BX39" s="681"/>
      <c r="BY39" s="681"/>
      <c r="BZ39" s="681"/>
      <c r="CA39" s="681"/>
      <c r="CB39" s="726"/>
      <c r="CD39" s="727" t="s">
        <v>340</v>
      </c>
      <c r="CE39" s="724"/>
      <c r="CF39" s="724"/>
      <c r="CG39" s="724"/>
      <c r="CH39" s="724"/>
      <c r="CI39" s="724"/>
      <c r="CJ39" s="724"/>
      <c r="CK39" s="724"/>
      <c r="CL39" s="724"/>
      <c r="CM39" s="724"/>
      <c r="CN39" s="724"/>
      <c r="CO39" s="724"/>
      <c r="CP39" s="724"/>
      <c r="CQ39" s="725"/>
      <c r="CR39" s="680">
        <v>5607302</v>
      </c>
      <c r="CS39" s="699"/>
      <c r="CT39" s="699"/>
      <c r="CU39" s="699"/>
      <c r="CV39" s="699"/>
      <c r="CW39" s="699"/>
      <c r="CX39" s="699"/>
      <c r="CY39" s="700"/>
      <c r="CZ39" s="683">
        <v>15.5</v>
      </c>
      <c r="DA39" s="701"/>
      <c r="DB39" s="701"/>
      <c r="DC39" s="702"/>
      <c r="DD39" s="686">
        <v>141282</v>
      </c>
      <c r="DE39" s="699"/>
      <c r="DF39" s="699"/>
      <c r="DG39" s="699"/>
      <c r="DH39" s="699"/>
      <c r="DI39" s="699"/>
      <c r="DJ39" s="699"/>
      <c r="DK39" s="700"/>
      <c r="DL39" s="686" t="s">
        <v>232</v>
      </c>
      <c r="DM39" s="699"/>
      <c r="DN39" s="699"/>
      <c r="DO39" s="699"/>
      <c r="DP39" s="699"/>
      <c r="DQ39" s="699"/>
      <c r="DR39" s="699"/>
      <c r="DS39" s="699"/>
      <c r="DT39" s="699"/>
      <c r="DU39" s="699"/>
      <c r="DV39" s="700"/>
      <c r="DW39" s="683" t="s">
        <v>232</v>
      </c>
      <c r="DX39" s="701"/>
      <c r="DY39" s="701"/>
      <c r="DZ39" s="701"/>
      <c r="EA39" s="701"/>
      <c r="EB39" s="701"/>
      <c r="EC39" s="719"/>
    </row>
    <row r="40" spans="2:133" ht="11.25" customHeight="1" x14ac:dyDescent="0.15">
      <c r="B40" s="677" t="s">
        <v>341</v>
      </c>
      <c r="C40" s="678"/>
      <c r="D40" s="678"/>
      <c r="E40" s="678"/>
      <c r="F40" s="678"/>
      <c r="G40" s="678"/>
      <c r="H40" s="678"/>
      <c r="I40" s="678"/>
      <c r="J40" s="678"/>
      <c r="K40" s="678"/>
      <c r="L40" s="678"/>
      <c r="M40" s="678"/>
      <c r="N40" s="678"/>
      <c r="O40" s="678"/>
      <c r="P40" s="678"/>
      <c r="Q40" s="679"/>
      <c r="R40" s="680" t="s">
        <v>232</v>
      </c>
      <c r="S40" s="681"/>
      <c r="T40" s="681"/>
      <c r="U40" s="681"/>
      <c r="V40" s="681"/>
      <c r="W40" s="681"/>
      <c r="X40" s="681"/>
      <c r="Y40" s="682"/>
      <c r="Z40" s="713" t="s">
        <v>243</v>
      </c>
      <c r="AA40" s="713"/>
      <c r="AB40" s="713"/>
      <c r="AC40" s="713"/>
      <c r="AD40" s="714" t="s">
        <v>232</v>
      </c>
      <c r="AE40" s="714"/>
      <c r="AF40" s="714"/>
      <c r="AG40" s="714"/>
      <c r="AH40" s="714"/>
      <c r="AI40" s="714"/>
      <c r="AJ40" s="714"/>
      <c r="AK40" s="714"/>
      <c r="AL40" s="683" t="s">
        <v>232</v>
      </c>
      <c r="AM40" s="684"/>
      <c r="AN40" s="684"/>
      <c r="AO40" s="715"/>
      <c r="AQ40" s="720" t="s">
        <v>342</v>
      </c>
      <c r="AR40" s="721"/>
      <c r="AS40" s="721"/>
      <c r="AT40" s="721"/>
      <c r="AU40" s="721"/>
      <c r="AV40" s="721"/>
      <c r="AW40" s="721"/>
      <c r="AX40" s="721"/>
      <c r="AY40" s="722"/>
      <c r="AZ40" s="680">
        <v>23574</v>
      </c>
      <c r="BA40" s="681"/>
      <c r="BB40" s="681"/>
      <c r="BC40" s="681"/>
      <c r="BD40" s="699"/>
      <c r="BE40" s="699"/>
      <c r="BF40" s="723"/>
      <c r="BG40" s="728" t="s">
        <v>343</v>
      </c>
      <c r="BH40" s="729"/>
      <c r="BI40" s="729"/>
      <c r="BJ40" s="729"/>
      <c r="BK40" s="729"/>
      <c r="BL40" s="236"/>
      <c r="BM40" s="724" t="s">
        <v>344</v>
      </c>
      <c r="BN40" s="724"/>
      <c r="BO40" s="724"/>
      <c r="BP40" s="724"/>
      <c r="BQ40" s="724"/>
      <c r="BR40" s="724"/>
      <c r="BS40" s="724"/>
      <c r="BT40" s="724"/>
      <c r="BU40" s="725"/>
      <c r="BV40" s="680">
        <v>98</v>
      </c>
      <c r="BW40" s="681"/>
      <c r="BX40" s="681"/>
      <c r="BY40" s="681"/>
      <c r="BZ40" s="681"/>
      <c r="CA40" s="681"/>
      <c r="CB40" s="726"/>
      <c r="CD40" s="727" t="s">
        <v>345</v>
      </c>
      <c r="CE40" s="724"/>
      <c r="CF40" s="724"/>
      <c r="CG40" s="724"/>
      <c r="CH40" s="724"/>
      <c r="CI40" s="724"/>
      <c r="CJ40" s="724"/>
      <c r="CK40" s="724"/>
      <c r="CL40" s="724"/>
      <c r="CM40" s="724"/>
      <c r="CN40" s="724"/>
      <c r="CO40" s="724"/>
      <c r="CP40" s="724"/>
      <c r="CQ40" s="725"/>
      <c r="CR40" s="680">
        <v>8230</v>
      </c>
      <c r="CS40" s="681"/>
      <c r="CT40" s="681"/>
      <c r="CU40" s="681"/>
      <c r="CV40" s="681"/>
      <c r="CW40" s="681"/>
      <c r="CX40" s="681"/>
      <c r="CY40" s="682"/>
      <c r="CZ40" s="683">
        <v>0</v>
      </c>
      <c r="DA40" s="701"/>
      <c r="DB40" s="701"/>
      <c r="DC40" s="702"/>
      <c r="DD40" s="686" t="s">
        <v>243</v>
      </c>
      <c r="DE40" s="681"/>
      <c r="DF40" s="681"/>
      <c r="DG40" s="681"/>
      <c r="DH40" s="681"/>
      <c r="DI40" s="681"/>
      <c r="DJ40" s="681"/>
      <c r="DK40" s="682"/>
      <c r="DL40" s="686" t="s">
        <v>232</v>
      </c>
      <c r="DM40" s="681"/>
      <c r="DN40" s="681"/>
      <c r="DO40" s="681"/>
      <c r="DP40" s="681"/>
      <c r="DQ40" s="681"/>
      <c r="DR40" s="681"/>
      <c r="DS40" s="681"/>
      <c r="DT40" s="681"/>
      <c r="DU40" s="681"/>
      <c r="DV40" s="682"/>
      <c r="DW40" s="683" t="s">
        <v>243</v>
      </c>
      <c r="DX40" s="701"/>
      <c r="DY40" s="701"/>
      <c r="DZ40" s="701"/>
      <c r="EA40" s="701"/>
      <c r="EB40" s="701"/>
      <c r="EC40" s="719"/>
    </row>
    <row r="41" spans="2:133" ht="11.25" customHeight="1" x14ac:dyDescent="0.15">
      <c r="B41" s="677" t="s">
        <v>346</v>
      </c>
      <c r="C41" s="678"/>
      <c r="D41" s="678"/>
      <c r="E41" s="678"/>
      <c r="F41" s="678"/>
      <c r="G41" s="678"/>
      <c r="H41" s="678"/>
      <c r="I41" s="678"/>
      <c r="J41" s="678"/>
      <c r="K41" s="678"/>
      <c r="L41" s="678"/>
      <c r="M41" s="678"/>
      <c r="N41" s="678"/>
      <c r="O41" s="678"/>
      <c r="P41" s="678"/>
      <c r="Q41" s="679"/>
      <c r="R41" s="680" t="s">
        <v>232</v>
      </c>
      <c r="S41" s="681"/>
      <c r="T41" s="681"/>
      <c r="U41" s="681"/>
      <c r="V41" s="681"/>
      <c r="W41" s="681"/>
      <c r="X41" s="681"/>
      <c r="Y41" s="682"/>
      <c r="Z41" s="713" t="s">
        <v>232</v>
      </c>
      <c r="AA41" s="713"/>
      <c r="AB41" s="713"/>
      <c r="AC41" s="713"/>
      <c r="AD41" s="714" t="s">
        <v>232</v>
      </c>
      <c r="AE41" s="714"/>
      <c r="AF41" s="714"/>
      <c r="AG41" s="714"/>
      <c r="AH41" s="714"/>
      <c r="AI41" s="714"/>
      <c r="AJ41" s="714"/>
      <c r="AK41" s="714"/>
      <c r="AL41" s="683" t="s">
        <v>232</v>
      </c>
      <c r="AM41" s="684"/>
      <c r="AN41" s="684"/>
      <c r="AO41" s="715"/>
      <c r="AQ41" s="720" t="s">
        <v>347</v>
      </c>
      <c r="AR41" s="721"/>
      <c r="AS41" s="721"/>
      <c r="AT41" s="721"/>
      <c r="AU41" s="721"/>
      <c r="AV41" s="721"/>
      <c r="AW41" s="721"/>
      <c r="AX41" s="721"/>
      <c r="AY41" s="722"/>
      <c r="AZ41" s="680">
        <v>517951</v>
      </c>
      <c r="BA41" s="681"/>
      <c r="BB41" s="681"/>
      <c r="BC41" s="681"/>
      <c r="BD41" s="699"/>
      <c r="BE41" s="699"/>
      <c r="BF41" s="723"/>
      <c r="BG41" s="728"/>
      <c r="BH41" s="729"/>
      <c r="BI41" s="729"/>
      <c r="BJ41" s="729"/>
      <c r="BK41" s="729"/>
      <c r="BL41" s="236"/>
      <c r="BM41" s="724" t="s">
        <v>348</v>
      </c>
      <c r="BN41" s="724"/>
      <c r="BO41" s="724"/>
      <c r="BP41" s="724"/>
      <c r="BQ41" s="724"/>
      <c r="BR41" s="724"/>
      <c r="BS41" s="724"/>
      <c r="BT41" s="724"/>
      <c r="BU41" s="725"/>
      <c r="BV41" s="680">
        <v>2</v>
      </c>
      <c r="BW41" s="681"/>
      <c r="BX41" s="681"/>
      <c r="BY41" s="681"/>
      <c r="BZ41" s="681"/>
      <c r="CA41" s="681"/>
      <c r="CB41" s="726"/>
      <c r="CD41" s="727" t="s">
        <v>349</v>
      </c>
      <c r="CE41" s="724"/>
      <c r="CF41" s="724"/>
      <c r="CG41" s="724"/>
      <c r="CH41" s="724"/>
      <c r="CI41" s="724"/>
      <c r="CJ41" s="724"/>
      <c r="CK41" s="724"/>
      <c r="CL41" s="724"/>
      <c r="CM41" s="724"/>
      <c r="CN41" s="724"/>
      <c r="CO41" s="724"/>
      <c r="CP41" s="724"/>
      <c r="CQ41" s="725"/>
      <c r="CR41" s="680" t="s">
        <v>243</v>
      </c>
      <c r="CS41" s="699"/>
      <c r="CT41" s="699"/>
      <c r="CU41" s="699"/>
      <c r="CV41" s="699"/>
      <c r="CW41" s="699"/>
      <c r="CX41" s="699"/>
      <c r="CY41" s="700"/>
      <c r="CZ41" s="683" t="s">
        <v>232</v>
      </c>
      <c r="DA41" s="701"/>
      <c r="DB41" s="701"/>
      <c r="DC41" s="702"/>
      <c r="DD41" s="686" t="s">
        <v>232</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350</v>
      </c>
      <c r="C42" s="678"/>
      <c r="D42" s="678"/>
      <c r="E42" s="678"/>
      <c r="F42" s="678"/>
      <c r="G42" s="678"/>
      <c r="H42" s="678"/>
      <c r="I42" s="678"/>
      <c r="J42" s="678"/>
      <c r="K42" s="678"/>
      <c r="L42" s="678"/>
      <c r="M42" s="678"/>
      <c r="N42" s="678"/>
      <c r="O42" s="678"/>
      <c r="P42" s="678"/>
      <c r="Q42" s="679"/>
      <c r="R42" s="680">
        <v>516742</v>
      </c>
      <c r="S42" s="681"/>
      <c r="T42" s="681"/>
      <c r="U42" s="681"/>
      <c r="V42" s="681"/>
      <c r="W42" s="681"/>
      <c r="X42" s="681"/>
      <c r="Y42" s="682"/>
      <c r="Z42" s="713">
        <v>1.4</v>
      </c>
      <c r="AA42" s="713"/>
      <c r="AB42" s="713"/>
      <c r="AC42" s="713"/>
      <c r="AD42" s="714" t="s">
        <v>243</v>
      </c>
      <c r="AE42" s="714"/>
      <c r="AF42" s="714"/>
      <c r="AG42" s="714"/>
      <c r="AH42" s="714"/>
      <c r="AI42" s="714"/>
      <c r="AJ42" s="714"/>
      <c r="AK42" s="714"/>
      <c r="AL42" s="683" t="s">
        <v>232</v>
      </c>
      <c r="AM42" s="684"/>
      <c r="AN42" s="684"/>
      <c r="AO42" s="715"/>
      <c r="AQ42" s="716" t="s">
        <v>351</v>
      </c>
      <c r="AR42" s="717"/>
      <c r="AS42" s="717"/>
      <c r="AT42" s="717"/>
      <c r="AU42" s="717"/>
      <c r="AV42" s="717"/>
      <c r="AW42" s="717"/>
      <c r="AX42" s="717"/>
      <c r="AY42" s="718"/>
      <c r="AZ42" s="664">
        <v>1737247</v>
      </c>
      <c r="BA42" s="703"/>
      <c r="BB42" s="703"/>
      <c r="BC42" s="703"/>
      <c r="BD42" s="665"/>
      <c r="BE42" s="665"/>
      <c r="BF42" s="709"/>
      <c r="BG42" s="730"/>
      <c r="BH42" s="731"/>
      <c r="BI42" s="731"/>
      <c r="BJ42" s="731"/>
      <c r="BK42" s="731"/>
      <c r="BL42" s="237"/>
      <c r="BM42" s="710" t="s">
        <v>352</v>
      </c>
      <c r="BN42" s="710"/>
      <c r="BO42" s="710"/>
      <c r="BP42" s="710"/>
      <c r="BQ42" s="710"/>
      <c r="BR42" s="710"/>
      <c r="BS42" s="710"/>
      <c r="BT42" s="710"/>
      <c r="BU42" s="711"/>
      <c r="BV42" s="664">
        <v>356</v>
      </c>
      <c r="BW42" s="703"/>
      <c r="BX42" s="703"/>
      <c r="BY42" s="703"/>
      <c r="BZ42" s="703"/>
      <c r="CA42" s="703"/>
      <c r="CB42" s="712"/>
      <c r="CD42" s="677" t="s">
        <v>353</v>
      </c>
      <c r="CE42" s="678"/>
      <c r="CF42" s="678"/>
      <c r="CG42" s="678"/>
      <c r="CH42" s="678"/>
      <c r="CI42" s="678"/>
      <c r="CJ42" s="678"/>
      <c r="CK42" s="678"/>
      <c r="CL42" s="678"/>
      <c r="CM42" s="678"/>
      <c r="CN42" s="678"/>
      <c r="CO42" s="678"/>
      <c r="CP42" s="678"/>
      <c r="CQ42" s="679"/>
      <c r="CR42" s="680">
        <v>3000376</v>
      </c>
      <c r="CS42" s="681"/>
      <c r="CT42" s="681"/>
      <c r="CU42" s="681"/>
      <c r="CV42" s="681"/>
      <c r="CW42" s="681"/>
      <c r="CX42" s="681"/>
      <c r="CY42" s="682"/>
      <c r="CZ42" s="683">
        <v>8.3000000000000007</v>
      </c>
      <c r="DA42" s="684"/>
      <c r="DB42" s="684"/>
      <c r="DC42" s="685"/>
      <c r="DD42" s="686">
        <v>395511</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354</v>
      </c>
      <c r="C43" s="662"/>
      <c r="D43" s="662"/>
      <c r="E43" s="662"/>
      <c r="F43" s="662"/>
      <c r="G43" s="662"/>
      <c r="H43" s="662"/>
      <c r="I43" s="662"/>
      <c r="J43" s="662"/>
      <c r="K43" s="662"/>
      <c r="L43" s="662"/>
      <c r="M43" s="662"/>
      <c r="N43" s="662"/>
      <c r="O43" s="662"/>
      <c r="P43" s="662"/>
      <c r="Q43" s="663"/>
      <c r="R43" s="664">
        <v>36387919</v>
      </c>
      <c r="S43" s="703"/>
      <c r="T43" s="703"/>
      <c r="U43" s="703"/>
      <c r="V43" s="703"/>
      <c r="W43" s="703"/>
      <c r="X43" s="703"/>
      <c r="Y43" s="704"/>
      <c r="Z43" s="705">
        <v>100</v>
      </c>
      <c r="AA43" s="705"/>
      <c r="AB43" s="705"/>
      <c r="AC43" s="705"/>
      <c r="AD43" s="706">
        <v>12563369</v>
      </c>
      <c r="AE43" s="706"/>
      <c r="AF43" s="706"/>
      <c r="AG43" s="706"/>
      <c r="AH43" s="706"/>
      <c r="AI43" s="706"/>
      <c r="AJ43" s="706"/>
      <c r="AK43" s="706"/>
      <c r="AL43" s="667">
        <v>100</v>
      </c>
      <c r="AM43" s="707"/>
      <c r="AN43" s="707"/>
      <c r="AO43" s="708"/>
      <c r="BV43" s="238"/>
      <c r="BW43" s="238"/>
      <c r="BX43" s="238"/>
      <c r="BY43" s="238"/>
      <c r="BZ43" s="238"/>
      <c r="CA43" s="238"/>
      <c r="CB43" s="238"/>
      <c r="CD43" s="677" t="s">
        <v>355</v>
      </c>
      <c r="CE43" s="678"/>
      <c r="CF43" s="678"/>
      <c r="CG43" s="678"/>
      <c r="CH43" s="678"/>
      <c r="CI43" s="678"/>
      <c r="CJ43" s="678"/>
      <c r="CK43" s="678"/>
      <c r="CL43" s="678"/>
      <c r="CM43" s="678"/>
      <c r="CN43" s="678"/>
      <c r="CO43" s="678"/>
      <c r="CP43" s="678"/>
      <c r="CQ43" s="679"/>
      <c r="CR43" s="680">
        <v>59648</v>
      </c>
      <c r="CS43" s="699"/>
      <c r="CT43" s="699"/>
      <c r="CU43" s="699"/>
      <c r="CV43" s="699"/>
      <c r="CW43" s="699"/>
      <c r="CX43" s="699"/>
      <c r="CY43" s="700"/>
      <c r="CZ43" s="683">
        <v>0.2</v>
      </c>
      <c r="DA43" s="701"/>
      <c r="DB43" s="701"/>
      <c r="DC43" s="702"/>
      <c r="DD43" s="686">
        <v>59648</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303</v>
      </c>
      <c r="CE44" s="694"/>
      <c r="CF44" s="677" t="s">
        <v>356</v>
      </c>
      <c r="CG44" s="678"/>
      <c r="CH44" s="678"/>
      <c r="CI44" s="678"/>
      <c r="CJ44" s="678"/>
      <c r="CK44" s="678"/>
      <c r="CL44" s="678"/>
      <c r="CM44" s="678"/>
      <c r="CN44" s="678"/>
      <c r="CO44" s="678"/>
      <c r="CP44" s="678"/>
      <c r="CQ44" s="679"/>
      <c r="CR44" s="680">
        <v>2936204</v>
      </c>
      <c r="CS44" s="681"/>
      <c r="CT44" s="681"/>
      <c r="CU44" s="681"/>
      <c r="CV44" s="681"/>
      <c r="CW44" s="681"/>
      <c r="CX44" s="681"/>
      <c r="CY44" s="682"/>
      <c r="CZ44" s="683">
        <v>8.1</v>
      </c>
      <c r="DA44" s="684"/>
      <c r="DB44" s="684"/>
      <c r="DC44" s="685"/>
      <c r="DD44" s="686">
        <v>361735</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358</v>
      </c>
      <c r="CG45" s="678"/>
      <c r="CH45" s="678"/>
      <c r="CI45" s="678"/>
      <c r="CJ45" s="678"/>
      <c r="CK45" s="678"/>
      <c r="CL45" s="678"/>
      <c r="CM45" s="678"/>
      <c r="CN45" s="678"/>
      <c r="CO45" s="678"/>
      <c r="CP45" s="678"/>
      <c r="CQ45" s="679"/>
      <c r="CR45" s="680">
        <v>737686</v>
      </c>
      <c r="CS45" s="699"/>
      <c r="CT45" s="699"/>
      <c r="CU45" s="699"/>
      <c r="CV45" s="699"/>
      <c r="CW45" s="699"/>
      <c r="CX45" s="699"/>
      <c r="CY45" s="700"/>
      <c r="CZ45" s="683">
        <v>2</v>
      </c>
      <c r="DA45" s="701"/>
      <c r="DB45" s="701"/>
      <c r="DC45" s="702"/>
      <c r="DD45" s="686">
        <v>59308</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360</v>
      </c>
      <c r="CG46" s="678"/>
      <c r="CH46" s="678"/>
      <c r="CI46" s="678"/>
      <c r="CJ46" s="678"/>
      <c r="CK46" s="678"/>
      <c r="CL46" s="678"/>
      <c r="CM46" s="678"/>
      <c r="CN46" s="678"/>
      <c r="CO46" s="678"/>
      <c r="CP46" s="678"/>
      <c r="CQ46" s="679"/>
      <c r="CR46" s="680">
        <v>1972737</v>
      </c>
      <c r="CS46" s="681"/>
      <c r="CT46" s="681"/>
      <c r="CU46" s="681"/>
      <c r="CV46" s="681"/>
      <c r="CW46" s="681"/>
      <c r="CX46" s="681"/>
      <c r="CY46" s="682"/>
      <c r="CZ46" s="683">
        <v>5.4</v>
      </c>
      <c r="DA46" s="684"/>
      <c r="DB46" s="684"/>
      <c r="DC46" s="685"/>
      <c r="DD46" s="686">
        <v>297127</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362</v>
      </c>
      <c r="CG47" s="678"/>
      <c r="CH47" s="678"/>
      <c r="CI47" s="678"/>
      <c r="CJ47" s="678"/>
      <c r="CK47" s="678"/>
      <c r="CL47" s="678"/>
      <c r="CM47" s="678"/>
      <c r="CN47" s="678"/>
      <c r="CO47" s="678"/>
      <c r="CP47" s="678"/>
      <c r="CQ47" s="679"/>
      <c r="CR47" s="680">
        <v>64172</v>
      </c>
      <c r="CS47" s="699"/>
      <c r="CT47" s="699"/>
      <c r="CU47" s="699"/>
      <c r="CV47" s="699"/>
      <c r="CW47" s="699"/>
      <c r="CX47" s="699"/>
      <c r="CY47" s="700"/>
      <c r="CZ47" s="683">
        <v>0.2</v>
      </c>
      <c r="DA47" s="701"/>
      <c r="DB47" s="701"/>
      <c r="DC47" s="702"/>
      <c r="DD47" s="686">
        <v>33776</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363</v>
      </c>
      <c r="CG48" s="678"/>
      <c r="CH48" s="678"/>
      <c r="CI48" s="678"/>
      <c r="CJ48" s="678"/>
      <c r="CK48" s="678"/>
      <c r="CL48" s="678"/>
      <c r="CM48" s="678"/>
      <c r="CN48" s="678"/>
      <c r="CO48" s="678"/>
      <c r="CP48" s="678"/>
      <c r="CQ48" s="679"/>
      <c r="CR48" s="680" t="s">
        <v>232</v>
      </c>
      <c r="CS48" s="681"/>
      <c r="CT48" s="681"/>
      <c r="CU48" s="681"/>
      <c r="CV48" s="681"/>
      <c r="CW48" s="681"/>
      <c r="CX48" s="681"/>
      <c r="CY48" s="682"/>
      <c r="CZ48" s="683" t="s">
        <v>243</v>
      </c>
      <c r="DA48" s="684"/>
      <c r="DB48" s="684"/>
      <c r="DC48" s="685"/>
      <c r="DD48" s="686" t="s">
        <v>243</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364</v>
      </c>
      <c r="CE49" s="662"/>
      <c r="CF49" s="662"/>
      <c r="CG49" s="662"/>
      <c r="CH49" s="662"/>
      <c r="CI49" s="662"/>
      <c r="CJ49" s="662"/>
      <c r="CK49" s="662"/>
      <c r="CL49" s="662"/>
      <c r="CM49" s="662"/>
      <c r="CN49" s="662"/>
      <c r="CO49" s="662"/>
      <c r="CP49" s="662"/>
      <c r="CQ49" s="663"/>
      <c r="CR49" s="664">
        <v>36203880</v>
      </c>
      <c r="CS49" s="665"/>
      <c r="CT49" s="665"/>
      <c r="CU49" s="665"/>
      <c r="CV49" s="665"/>
      <c r="CW49" s="665"/>
      <c r="CX49" s="665"/>
      <c r="CY49" s="666"/>
      <c r="CZ49" s="667">
        <v>100</v>
      </c>
      <c r="DA49" s="668"/>
      <c r="DB49" s="668"/>
      <c r="DC49" s="669"/>
      <c r="DD49" s="670">
        <v>15201116</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RLvQI48i4bR3pR/R647XaXRkMmnuIdmhv35Hxuk2C+/Z1nJBjt1ios14lU25Qo69U4MRnEnDmTGxMW/VinmSVA==" saltValue="QmkGMqDWbZ/ZVnEX/sWZr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4" t="s">
        <v>366</v>
      </c>
      <c r="DK2" s="1205"/>
      <c r="DL2" s="1205"/>
      <c r="DM2" s="1205"/>
      <c r="DN2" s="1205"/>
      <c r="DO2" s="1206"/>
      <c r="DP2" s="251"/>
      <c r="DQ2" s="1204" t="s">
        <v>367</v>
      </c>
      <c r="DR2" s="1205"/>
      <c r="DS2" s="1205"/>
      <c r="DT2" s="1205"/>
      <c r="DU2" s="1205"/>
      <c r="DV2" s="1205"/>
      <c r="DW2" s="1205"/>
      <c r="DX2" s="1205"/>
      <c r="DY2" s="1205"/>
      <c r="DZ2" s="120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7" t="s">
        <v>368</v>
      </c>
      <c r="B4" s="1157"/>
      <c r="C4" s="1157"/>
      <c r="D4" s="1157"/>
      <c r="E4" s="1157"/>
      <c r="F4" s="1157"/>
      <c r="G4" s="1157"/>
      <c r="H4" s="1157"/>
      <c r="I4" s="1157"/>
      <c r="J4" s="1157"/>
      <c r="K4" s="1157"/>
      <c r="L4" s="1157"/>
      <c r="M4" s="1157"/>
      <c r="N4" s="1157"/>
      <c r="O4" s="1157"/>
      <c r="P4" s="1157"/>
      <c r="Q4" s="1157"/>
      <c r="R4" s="1157"/>
      <c r="S4" s="1157"/>
      <c r="T4" s="1157"/>
      <c r="U4" s="1157"/>
      <c r="V4" s="1157"/>
      <c r="W4" s="1157"/>
      <c r="X4" s="1157"/>
      <c r="Y4" s="1157"/>
      <c r="Z4" s="1157"/>
      <c r="AA4" s="1157"/>
      <c r="AB4" s="1157"/>
      <c r="AC4" s="1157"/>
      <c r="AD4" s="1157"/>
      <c r="AE4" s="1157"/>
      <c r="AF4" s="1157"/>
      <c r="AG4" s="1157"/>
      <c r="AH4" s="1157"/>
      <c r="AI4" s="1157"/>
      <c r="AJ4" s="1157"/>
      <c r="AK4" s="1157"/>
      <c r="AL4" s="1157"/>
      <c r="AM4" s="1157"/>
      <c r="AN4" s="1157"/>
      <c r="AO4" s="1157"/>
      <c r="AP4" s="1157"/>
      <c r="AQ4" s="1157"/>
      <c r="AR4" s="1157"/>
      <c r="AS4" s="1157"/>
      <c r="AT4" s="1157"/>
      <c r="AU4" s="1157"/>
      <c r="AV4" s="1157"/>
      <c r="AW4" s="1157"/>
      <c r="AX4" s="1157"/>
      <c r="AY4" s="1157"/>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370</v>
      </c>
      <c r="B5" s="1091"/>
      <c r="C5" s="1091"/>
      <c r="D5" s="1091"/>
      <c r="E5" s="1091"/>
      <c r="F5" s="1091"/>
      <c r="G5" s="1091"/>
      <c r="H5" s="1091"/>
      <c r="I5" s="1091"/>
      <c r="J5" s="1091"/>
      <c r="K5" s="1091"/>
      <c r="L5" s="1091"/>
      <c r="M5" s="1091"/>
      <c r="N5" s="1091"/>
      <c r="O5" s="1091"/>
      <c r="P5" s="1092"/>
      <c r="Q5" s="1096" t="s">
        <v>371</v>
      </c>
      <c r="R5" s="1097"/>
      <c r="S5" s="1097"/>
      <c r="T5" s="1097"/>
      <c r="U5" s="1098"/>
      <c r="V5" s="1096" t="s">
        <v>372</v>
      </c>
      <c r="W5" s="1097"/>
      <c r="X5" s="1097"/>
      <c r="Y5" s="1097"/>
      <c r="Z5" s="1098"/>
      <c r="AA5" s="1096" t="s">
        <v>373</v>
      </c>
      <c r="AB5" s="1097"/>
      <c r="AC5" s="1097"/>
      <c r="AD5" s="1097"/>
      <c r="AE5" s="1097"/>
      <c r="AF5" s="1207" t="s">
        <v>374</v>
      </c>
      <c r="AG5" s="1097"/>
      <c r="AH5" s="1097"/>
      <c r="AI5" s="1097"/>
      <c r="AJ5" s="1112"/>
      <c r="AK5" s="1097" t="s">
        <v>375</v>
      </c>
      <c r="AL5" s="1097"/>
      <c r="AM5" s="1097"/>
      <c r="AN5" s="1097"/>
      <c r="AO5" s="1098"/>
      <c r="AP5" s="1096" t="s">
        <v>376</v>
      </c>
      <c r="AQ5" s="1097"/>
      <c r="AR5" s="1097"/>
      <c r="AS5" s="1097"/>
      <c r="AT5" s="1098"/>
      <c r="AU5" s="1096" t="s">
        <v>377</v>
      </c>
      <c r="AV5" s="1097"/>
      <c r="AW5" s="1097"/>
      <c r="AX5" s="1097"/>
      <c r="AY5" s="1112"/>
      <c r="AZ5" s="258"/>
      <c r="BA5" s="258"/>
      <c r="BB5" s="258"/>
      <c r="BC5" s="258"/>
      <c r="BD5" s="258"/>
      <c r="BE5" s="259"/>
      <c r="BF5" s="259"/>
      <c r="BG5" s="259"/>
      <c r="BH5" s="259"/>
      <c r="BI5" s="259"/>
      <c r="BJ5" s="259"/>
      <c r="BK5" s="259"/>
      <c r="BL5" s="259"/>
      <c r="BM5" s="259"/>
      <c r="BN5" s="259"/>
      <c r="BO5" s="259"/>
      <c r="BP5" s="259"/>
      <c r="BQ5" s="1090" t="s">
        <v>378</v>
      </c>
      <c r="BR5" s="1091"/>
      <c r="BS5" s="1091"/>
      <c r="BT5" s="1091"/>
      <c r="BU5" s="1091"/>
      <c r="BV5" s="1091"/>
      <c r="BW5" s="1091"/>
      <c r="BX5" s="1091"/>
      <c r="BY5" s="1091"/>
      <c r="BZ5" s="1091"/>
      <c r="CA5" s="1091"/>
      <c r="CB5" s="1091"/>
      <c r="CC5" s="1091"/>
      <c r="CD5" s="1091"/>
      <c r="CE5" s="1091"/>
      <c r="CF5" s="1091"/>
      <c r="CG5" s="1092"/>
      <c r="CH5" s="1096" t="s">
        <v>379</v>
      </c>
      <c r="CI5" s="1097"/>
      <c r="CJ5" s="1097"/>
      <c r="CK5" s="1097"/>
      <c r="CL5" s="1098"/>
      <c r="CM5" s="1096" t="s">
        <v>380</v>
      </c>
      <c r="CN5" s="1097"/>
      <c r="CO5" s="1097"/>
      <c r="CP5" s="1097"/>
      <c r="CQ5" s="1098"/>
      <c r="CR5" s="1096" t="s">
        <v>381</v>
      </c>
      <c r="CS5" s="1097"/>
      <c r="CT5" s="1097"/>
      <c r="CU5" s="1097"/>
      <c r="CV5" s="1098"/>
      <c r="CW5" s="1096" t="s">
        <v>382</v>
      </c>
      <c r="CX5" s="1097"/>
      <c r="CY5" s="1097"/>
      <c r="CZ5" s="1097"/>
      <c r="DA5" s="1098"/>
      <c r="DB5" s="1096" t="s">
        <v>383</v>
      </c>
      <c r="DC5" s="1097"/>
      <c r="DD5" s="1097"/>
      <c r="DE5" s="1097"/>
      <c r="DF5" s="1098"/>
      <c r="DG5" s="1192" t="s">
        <v>384</v>
      </c>
      <c r="DH5" s="1193"/>
      <c r="DI5" s="1193"/>
      <c r="DJ5" s="1193"/>
      <c r="DK5" s="1194"/>
      <c r="DL5" s="1192" t="s">
        <v>385</v>
      </c>
      <c r="DM5" s="1193"/>
      <c r="DN5" s="1193"/>
      <c r="DO5" s="1193"/>
      <c r="DP5" s="1194"/>
      <c r="DQ5" s="1096" t="s">
        <v>386</v>
      </c>
      <c r="DR5" s="1097"/>
      <c r="DS5" s="1097"/>
      <c r="DT5" s="1097"/>
      <c r="DU5" s="1098"/>
      <c r="DV5" s="1096" t="s">
        <v>377</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8"/>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5"/>
      <c r="DH6" s="1196"/>
      <c r="DI6" s="1196"/>
      <c r="DJ6" s="1196"/>
      <c r="DK6" s="1197"/>
      <c r="DL6" s="1195"/>
      <c r="DM6" s="1196"/>
      <c r="DN6" s="1196"/>
      <c r="DO6" s="1196"/>
      <c r="DP6" s="1197"/>
      <c r="DQ6" s="1099"/>
      <c r="DR6" s="1100"/>
      <c r="DS6" s="1100"/>
      <c r="DT6" s="1100"/>
      <c r="DU6" s="1101"/>
      <c r="DV6" s="1099"/>
      <c r="DW6" s="1100"/>
      <c r="DX6" s="1100"/>
      <c r="DY6" s="1100"/>
      <c r="DZ6" s="1113"/>
      <c r="EA6" s="256"/>
    </row>
    <row r="7" spans="1:131" s="257" customFormat="1" ht="26.25" customHeight="1" thickTop="1" x14ac:dyDescent="0.15">
      <c r="A7" s="260">
        <v>1</v>
      </c>
      <c r="B7" s="1144" t="s">
        <v>387</v>
      </c>
      <c r="C7" s="1145"/>
      <c r="D7" s="1145"/>
      <c r="E7" s="1145"/>
      <c r="F7" s="1145"/>
      <c r="G7" s="1145"/>
      <c r="H7" s="1145"/>
      <c r="I7" s="1145"/>
      <c r="J7" s="1145"/>
      <c r="K7" s="1145"/>
      <c r="L7" s="1145"/>
      <c r="M7" s="1145"/>
      <c r="N7" s="1145"/>
      <c r="O7" s="1145"/>
      <c r="P7" s="1146"/>
      <c r="Q7" s="1198">
        <v>36138</v>
      </c>
      <c r="R7" s="1199"/>
      <c r="S7" s="1199"/>
      <c r="T7" s="1199"/>
      <c r="U7" s="1199"/>
      <c r="V7" s="1199">
        <v>35979</v>
      </c>
      <c r="W7" s="1199"/>
      <c r="X7" s="1199"/>
      <c r="Y7" s="1199"/>
      <c r="Z7" s="1199"/>
      <c r="AA7" s="1199">
        <v>159</v>
      </c>
      <c r="AB7" s="1199"/>
      <c r="AC7" s="1199"/>
      <c r="AD7" s="1199"/>
      <c r="AE7" s="1200"/>
      <c r="AF7" s="1201">
        <v>103</v>
      </c>
      <c r="AG7" s="1202"/>
      <c r="AH7" s="1202"/>
      <c r="AI7" s="1202"/>
      <c r="AJ7" s="1203"/>
      <c r="AK7" s="1185">
        <v>4116</v>
      </c>
      <c r="AL7" s="1186"/>
      <c r="AM7" s="1186"/>
      <c r="AN7" s="1186"/>
      <c r="AO7" s="1186"/>
      <c r="AP7" s="1186">
        <v>27922</v>
      </c>
      <c r="AQ7" s="1186"/>
      <c r="AR7" s="1186"/>
      <c r="AS7" s="1186"/>
      <c r="AT7" s="1186"/>
      <c r="AU7" s="1187"/>
      <c r="AV7" s="1187"/>
      <c r="AW7" s="1187"/>
      <c r="AX7" s="1187"/>
      <c r="AY7" s="1188"/>
      <c r="AZ7" s="254"/>
      <c r="BA7" s="254"/>
      <c r="BB7" s="254"/>
      <c r="BC7" s="254"/>
      <c r="BD7" s="254"/>
      <c r="BE7" s="255"/>
      <c r="BF7" s="255"/>
      <c r="BG7" s="255"/>
      <c r="BH7" s="255"/>
      <c r="BI7" s="255"/>
      <c r="BJ7" s="255"/>
      <c r="BK7" s="255"/>
      <c r="BL7" s="255"/>
      <c r="BM7" s="255"/>
      <c r="BN7" s="255"/>
      <c r="BO7" s="255"/>
      <c r="BP7" s="255"/>
      <c r="BQ7" s="261">
        <v>1</v>
      </c>
      <c r="BR7" s="262"/>
      <c r="BS7" s="1189" t="s">
        <v>613</v>
      </c>
      <c r="BT7" s="1190"/>
      <c r="BU7" s="1190"/>
      <c r="BV7" s="1190"/>
      <c r="BW7" s="1190"/>
      <c r="BX7" s="1190"/>
      <c r="BY7" s="1190"/>
      <c r="BZ7" s="1190"/>
      <c r="CA7" s="1190"/>
      <c r="CB7" s="1190"/>
      <c r="CC7" s="1190"/>
      <c r="CD7" s="1190"/>
      <c r="CE7" s="1190"/>
      <c r="CF7" s="1190"/>
      <c r="CG7" s="1191"/>
      <c r="CH7" s="1182">
        <v>-6</v>
      </c>
      <c r="CI7" s="1183"/>
      <c r="CJ7" s="1183"/>
      <c r="CK7" s="1183"/>
      <c r="CL7" s="1184"/>
      <c r="CM7" s="1182">
        <v>136</v>
      </c>
      <c r="CN7" s="1183"/>
      <c r="CO7" s="1183"/>
      <c r="CP7" s="1183"/>
      <c r="CQ7" s="1184"/>
      <c r="CR7" s="1182">
        <v>55</v>
      </c>
      <c r="CS7" s="1183"/>
      <c r="CT7" s="1183"/>
      <c r="CU7" s="1183"/>
      <c r="CV7" s="1184"/>
      <c r="CW7" s="1084" t="s">
        <v>619</v>
      </c>
      <c r="CX7" s="1085"/>
      <c r="CY7" s="1085"/>
      <c r="CZ7" s="1085"/>
      <c r="DA7" s="1086"/>
      <c r="DB7" s="1084" t="s">
        <v>619</v>
      </c>
      <c r="DC7" s="1085"/>
      <c r="DD7" s="1085"/>
      <c r="DE7" s="1085"/>
      <c r="DF7" s="1086"/>
      <c r="DG7" s="1084" t="s">
        <v>619</v>
      </c>
      <c r="DH7" s="1085"/>
      <c r="DI7" s="1085"/>
      <c r="DJ7" s="1085"/>
      <c r="DK7" s="1086"/>
      <c r="DL7" s="1084" t="s">
        <v>619</v>
      </c>
      <c r="DM7" s="1085"/>
      <c r="DN7" s="1085"/>
      <c r="DO7" s="1085"/>
      <c r="DP7" s="1086"/>
      <c r="DQ7" s="1084" t="s">
        <v>619</v>
      </c>
      <c r="DR7" s="1085"/>
      <c r="DS7" s="1085"/>
      <c r="DT7" s="1085"/>
      <c r="DU7" s="1086"/>
      <c r="DV7" s="1209"/>
      <c r="DW7" s="1210"/>
      <c r="DX7" s="1210"/>
      <c r="DY7" s="1210"/>
      <c r="DZ7" s="1211"/>
      <c r="EA7" s="256"/>
    </row>
    <row r="8" spans="1:131" s="257" customFormat="1" ht="26.25" customHeight="1" x14ac:dyDescent="0.15">
      <c r="A8" s="263">
        <v>2</v>
      </c>
      <c r="B8" s="1132" t="s">
        <v>388</v>
      </c>
      <c r="C8" s="1133"/>
      <c r="D8" s="1133"/>
      <c r="E8" s="1133"/>
      <c r="F8" s="1133"/>
      <c r="G8" s="1133"/>
      <c r="H8" s="1133"/>
      <c r="I8" s="1133"/>
      <c r="J8" s="1133"/>
      <c r="K8" s="1133"/>
      <c r="L8" s="1133"/>
      <c r="M8" s="1133"/>
      <c r="N8" s="1133"/>
      <c r="O8" s="1133"/>
      <c r="P8" s="1134"/>
      <c r="Q8" s="1138">
        <v>1280</v>
      </c>
      <c r="R8" s="1139"/>
      <c r="S8" s="1139"/>
      <c r="T8" s="1139"/>
      <c r="U8" s="1139"/>
      <c r="V8" s="1139">
        <v>1255</v>
      </c>
      <c r="W8" s="1139"/>
      <c r="X8" s="1139"/>
      <c r="Y8" s="1139"/>
      <c r="Z8" s="1139"/>
      <c r="AA8" s="1139">
        <v>25</v>
      </c>
      <c r="AB8" s="1139"/>
      <c r="AC8" s="1139"/>
      <c r="AD8" s="1139"/>
      <c r="AE8" s="1140"/>
      <c r="AF8" s="1114" t="s">
        <v>389</v>
      </c>
      <c r="AG8" s="1115"/>
      <c r="AH8" s="1115"/>
      <c r="AI8" s="1115"/>
      <c r="AJ8" s="1116"/>
      <c r="AK8" s="1180">
        <v>388</v>
      </c>
      <c r="AL8" s="1181"/>
      <c r="AM8" s="1181"/>
      <c r="AN8" s="1181"/>
      <c r="AO8" s="1181"/>
      <c r="AP8" s="1181">
        <v>1652</v>
      </c>
      <c r="AQ8" s="1181"/>
      <c r="AR8" s="1181"/>
      <c r="AS8" s="1181"/>
      <c r="AT8" s="1181"/>
      <c r="AU8" s="1178"/>
      <c r="AV8" s="1178"/>
      <c r="AW8" s="1178"/>
      <c r="AX8" s="1178"/>
      <c r="AY8" s="1179"/>
      <c r="AZ8" s="254"/>
      <c r="BA8" s="254"/>
      <c r="BB8" s="254"/>
      <c r="BC8" s="254"/>
      <c r="BD8" s="254"/>
      <c r="BE8" s="255"/>
      <c r="BF8" s="255"/>
      <c r="BG8" s="255"/>
      <c r="BH8" s="255"/>
      <c r="BI8" s="255"/>
      <c r="BJ8" s="255"/>
      <c r="BK8" s="255"/>
      <c r="BL8" s="255"/>
      <c r="BM8" s="255"/>
      <c r="BN8" s="255"/>
      <c r="BO8" s="255"/>
      <c r="BP8" s="255"/>
      <c r="BQ8" s="264">
        <v>2</v>
      </c>
      <c r="BR8" s="265"/>
      <c r="BS8" s="1109" t="s">
        <v>614</v>
      </c>
      <c r="BT8" s="1110"/>
      <c r="BU8" s="1110"/>
      <c r="BV8" s="1110"/>
      <c r="BW8" s="1110"/>
      <c r="BX8" s="1110"/>
      <c r="BY8" s="1110"/>
      <c r="BZ8" s="1110"/>
      <c r="CA8" s="1110"/>
      <c r="CB8" s="1110"/>
      <c r="CC8" s="1110"/>
      <c r="CD8" s="1110"/>
      <c r="CE8" s="1110"/>
      <c r="CF8" s="1110"/>
      <c r="CG8" s="1111"/>
      <c r="CH8" s="1084">
        <v>2</v>
      </c>
      <c r="CI8" s="1085"/>
      <c r="CJ8" s="1085"/>
      <c r="CK8" s="1085"/>
      <c r="CL8" s="1086"/>
      <c r="CM8" s="1084">
        <v>103</v>
      </c>
      <c r="CN8" s="1085"/>
      <c r="CO8" s="1085"/>
      <c r="CP8" s="1085"/>
      <c r="CQ8" s="1086"/>
      <c r="CR8" s="1084">
        <v>14</v>
      </c>
      <c r="CS8" s="1085"/>
      <c r="CT8" s="1085"/>
      <c r="CU8" s="1085"/>
      <c r="CV8" s="1086"/>
      <c r="CW8" s="1084" t="s">
        <v>619</v>
      </c>
      <c r="CX8" s="1085"/>
      <c r="CY8" s="1085"/>
      <c r="CZ8" s="1085"/>
      <c r="DA8" s="1086"/>
      <c r="DB8" s="1084" t="s">
        <v>619</v>
      </c>
      <c r="DC8" s="1085"/>
      <c r="DD8" s="1085"/>
      <c r="DE8" s="1085"/>
      <c r="DF8" s="1086"/>
      <c r="DG8" s="1084" t="s">
        <v>619</v>
      </c>
      <c r="DH8" s="1085"/>
      <c r="DI8" s="1085"/>
      <c r="DJ8" s="1085"/>
      <c r="DK8" s="1086"/>
      <c r="DL8" s="1084" t="s">
        <v>619</v>
      </c>
      <c r="DM8" s="1085"/>
      <c r="DN8" s="1085"/>
      <c r="DO8" s="1085"/>
      <c r="DP8" s="1086"/>
      <c r="DQ8" s="1084" t="s">
        <v>619</v>
      </c>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0"/>
      <c r="AL9" s="1181"/>
      <c r="AM9" s="1181"/>
      <c r="AN9" s="1181"/>
      <c r="AO9" s="1181"/>
      <c r="AP9" s="1181"/>
      <c r="AQ9" s="1181"/>
      <c r="AR9" s="1181"/>
      <c r="AS9" s="1181"/>
      <c r="AT9" s="1181"/>
      <c r="AU9" s="1178"/>
      <c r="AV9" s="1178"/>
      <c r="AW9" s="1178"/>
      <c r="AX9" s="1178"/>
      <c r="AY9" s="1179"/>
      <c r="AZ9" s="254"/>
      <c r="BA9" s="254"/>
      <c r="BB9" s="254"/>
      <c r="BC9" s="254"/>
      <c r="BD9" s="254"/>
      <c r="BE9" s="255"/>
      <c r="BF9" s="255"/>
      <c r="BG9" s="255"/>
      <c r="BH9" s="255"/>
      <c r="BI9" s="255"/>
      <c r="BJ9" s="255"/>
      <c r="BK9" s="255"/>
      <c r="BL9" s="255"/>
      <c r="BM9" s="255"/>
      <c r="BN9" s="255"/>
      <c r="BO9" s="255"/>
      <c r="BP9" s="255"/>
      <c r="BQ9" s="264">
        <v>3</v>
      </c>
      <c r="BR9" s="265"/>
      <c r="BS9" s="1109" t="s">
        <v>615</v>
      </c>
      <c r="BT9" s="1110"/>
      <c r="BU9" s="1110"/>
      <c r="BV9" s="1110"/>
      <c r="BW9" s="1110"/>
      <c r="BX9" s="1110"/>
      <c r="BY9" s="1110"/>
      <c r="BZ9" s="1110"/>
      <c r="CA9" s="1110"/>
      <c r="CB9" s="1110"/>
      <c r="CC9" s="1110"/>
      <c r="CD9" s="1110"/>
      <c r="CE9" s="1110"/>
      <c r="CF9" s="1110"/>
      <c r="CG9" s="1111"/>
      <c r="CH9" s="1084">
        <v>5</v>
      </c>
      <c r="CI9" s="1085"/>
      <c r="CJ9" s="1085"/>
      <c r="CK9" s="1085"/>
      <c r="CL9" s="1086"/>
      <c r="CM9" s="1084">
        <v>397</v>
      </c>
      <c r="CN9" s="1085"/>
      <c r="CO9" s="1085"/>
      <c r="CP9" s="1085"/>
      <c r="CQ9" s="1086"/>
      <c r="CR9" s="1084">
        <v>421</v>
      </c>
      <c r="CS9" s="1085"/>
      <c r="CT9" s="1085"/>
      <c r="CU9" s="1085"/>
      <c r="CV9" s="1086"/>
      <c r="CW9" s="1084" t="s">
        <v>619</v>
      </c>
      <c r="CX9" s="1085"/>
      <c r="CY9" s="1085"/>
      <c r="CZ9" s="1085"/>
      <c r="DA9" s="1086"/>
      <c r="DB9" s="1084" t="s">
        <v>619</v>
      </c>
      <c r="DC9" s="1085"/>
      <c r="DD9" s="1085"/>
      <c r="DE9" s="1085"/>
      <c r="DF9" s="1086"/>
      <c r="DG9" s="1084" t="s">
        <v>619</v>
      </c>
      <c r="DH9" s="1085"/>
      <c r="DI9" s="1085"/>
      <c r="DJ9" s="1085"/>
      <c r="DK9" s="1086"/>
      <c r="DL9" s="1084" t="s">
        <v>619</v>
      </c>
      <c r="DM9" s="1085"/>
      <c r="DN9" s="1085"/>
      <c r="DO9" s="1085"/>
      <c r="DP9" s="1086"/>
      <c r="DQ9" s="1084" t="s">
        <v>619</v>
      </c>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0"/>
      <c r="AL10" s="1181"/>
      <c r="AM10" s="1181"/>
      <c r="AN10" s="1181"/>
      <c r="AO10" s="1181"/>
      <c r="AP10" s="1181"/>
      <c r="AQ10" s="1181"/>
      <c r="AR10" s="1181"/>
      <c r="AS10" s="1181"/>
      <c r="AT10" s="1181"/>
      <c r="AU10" s="1178"/>
      <c r="AV10" s="1178"/>
      <c r="AW10" s="1178"/>
      <c r="AX10" s="1178"/>
      <c r="AY10" s="1179"/>
      <c r="AZ10" s="254"/>
      <c r="BA10" s="254"/>
      <c r="BB10" s="254"/>
      <c r="BC10" s="254"/>
      <c r="BD10" s="254"/>
      <c r="BE10" s="255"/>
      <c r="BF10" s="255"/>
      <c r="BG10" s="255"/>
      <c r="BH10" s="255"/>
      <c r="BI10" s="255"/>
      <c r="BJ10" s="255"/>
      <c r="BK10" s="255"/>
      <c r="BL10" s="255"/>
      <c r="BM10" s="255"/>
      <c r="BN10" s="255"/>
      <c r="BO10" s="255"/>
      <c r="BP10" s="255"/>
      <c r="BQ10" s="264">
        <v>4</v>
      </c>
      <c r="BR10" s="265"/>
      <c r="BS10" s="1109" t="s">
        <v>616</v>
      </c>
      <c r="BT10" s="1110"/>
      <c r="BU10" s="1110"/>
      <c r="BV10" s="1110"/>
      <c r="BW10" s="1110"/>
      <c r="BX10" s="1110"/>
      <c r="BY10" s="1110"/>
      <c r="BZ10" s="1110"/>
      <c r="CA10" s="1110"/>
      <c r="CB10" s="1110"/>
      <c r="CC10" s="1110"/>
      <c r="CD10" s="1110"/>
      <c r="CE10" s="1110"/>
      <c r="CF10" s="1110"/>
      <c r="CG10" s="1111"/>
      <c r="CH10" s="1084">
        <v>-45</v>
      </c>
      <c r="CI10" s="1085"/>
      <c r="CJ10" s="1085"/>
      <c r="CK10" s="1085"/>
      <c r="CL10" s="1086"/>
      <c r="CM10" s="1084">
        <v>444</v>
      </c>
      <c r="CN10" s="1085"/>
      <c r="CO10" s="1085"/>
      <c r="CP10" s="1085"/>
      <c r="CQ10" s="1086"/>
      <c r="CR10" s="1084">
        <v>362</v>
      </c>
      <c r="CS10" s="1085"/>
      <c r="CT10" s="1085"/>
      <c r="CU10" s="1085"/>
      <c r="CV10" s="1086"/>
      <c r="CW10" s="1084">
        <v>1</v>
      </c>
      <c r="CX10" s="1085"/>
      <c r="CY10" s="1085"/>
      <c r="CZ10" s="1085"/>
      <c r="DA10" s="1086"/>
      <c r="DB10" s="1084" t="s">
        <v>619</v>
      </c>
      <c r="DC10" s="1085"/>
      <c r="DD10" s="1085"/>
      <c r="DE10" s="1085"/>
      <c r="DF10" s="1086"/>
      <c r="DG10" s="1084" t="s">
        <v>619</v>
      </c>
      <c r="DH10" s="1085"/>
      <c r="DI10" s="1085"/>
      <c r="DJ10" s="1085"/>
      <c r="DK10" s="1086"/>
      <c r="DL10" s="1084" t="s">
        <v>619</v>
      </c>
      <c r="DM10" s="1085"/>
      <c r="DN10" s="1085"/>
      <c r="DO10" s="1085"/>
      <c r="DP10" s="1086"/>
      <c r="DQ10" s="1084" t="s">
        <v>619</v>
      </c>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0"/>
      <c r="AL11" s="1181"/>
      <c r="AM11" s="1181"/>
      <c r="AN11" s="1181"/>
      <c r="AO11" s="1181"/>
      <c r="AP11" s="1181"/>
      <c r="AQ11" s="1181"/>
      <c r="AR11" s="1181"/>
      <c r="AS11" s="1181"/>
      <c r="AT11" s="1181"/>
      <c r="AU11" s="1178"/>
      <c r="AV11" s="1178"/>
      <c r="AW11" s="1178"/>
      <c r="AX11" s="1178"/>
      <c r="AY11" s="1179"/>
      <c r="AZ11" s="254"/>
      <c r="BA11" s="254"/>
      <c r="BB11" s="254"/>
      <c r="BC11" s="254"/>
      <c r="BD11" s="254"/>
      <c r="BE11" s="255"/>
      <c r="BF11" s="255"/>
      <c r="BG11" s="255"/>
      <c r="BH11" s="255"/>
      <c r="BI11" s="255"/>
      <c r="BJ11" s="255"/>
      <c r="BK11" s="255"/>
      <c r="BL11" s="255"/>
      <c r="BM11" s="255"/>
      <c r="BN11" s="255"/>
      <c r="BO11" s="255"/>
      <c r="BP11" s="255"/>
      <c r="BQ11" s="264">
        <v>5</v>
      </c>
      <c r="BR11" s="265"/>
      <c r="BS11" s="1109" t="s">
        <v>617</v>
      </c>
      <c r="BT11" s="1110"/>
      <c r="BU11" s="1110"/>
      <c r="BV11" s="1110"/>
      <c r="BW11" s="1110"/>
      <c r="BX11" s="1110"/>
      <c r="BY11" s="1110"/>
      <c r="BZ11" s="1110"/>
      <c r="CA11" s="1110"/>
      <c r="CB11" s="1110"/>
      <c r="CC11" s="1110"/>
      <c r="CD11" s="1110"/>
      <c r="CE11" s="1110"/>
      <c r="CF11" s="1110"/>
      <c r="CG11" s="1111"/>
      <c r="CH11" s="1084">
        <v>-17</v>
      </c>
      <c r="CI11" s="1085"/>
      <c r="CJ11" s="1085"/>
      <c r="CK11" s="1085"/>
      <c r="CL11" s="1086"/>
      <c r="CM11" s="1084">
        <v>-10</v>
      </c>
      <c r="CN11" s="1085"/>
      <c r="CO11" s="1085"/>
      <c r="CP11" s="1085"/>
      <c r="CQ11" s="1086"/>
      <c r="CR11" s="1084">
        <v>5</v>
      </c>
      <c r="CS11" s="1085"/>
      <c r="CT11" s="1085"/>
      <c r="CU11" s="1085"/>
      <c r="CV11" s="1086"/>
      <c r="CW11" s="1084" t="s">
        <v>619</v>
      </c>
      <c r="CX11" s="1085"/>
      <c r="CY11" s="1085"/>
      <c r="CZ11" s="1085"/>
      <c r="DA11" s="1086"/>
      <c r="DB11" s="1084" t="s">
        <v>619</v>
      </c>
      <c r="DC11" s="1085"/>
      <c r="DD11" s="1085"/>
      <c r="DE11" s="1085"/>
      <c r="DF11" s="1086"/>
      <c r="DG11" s="1084" t="s">
        <v>619</v>
      </c>
      <c r="DH11" s="1085"/>
      <c r="DI11" s="1085"/>
      <c r="DJ11" s="1085"/>
      <c r="DK11" s="1086"/>
      <c r="DL11" s="1084" t="s">
        <v>619</v>
      </c>
      <c r="DM11" s="1085"/>
      <c r="DN11" s="1085"/>
      <c r="DO11" s="1085"/>
      <c r="DP11" s="1086"/>
      <c r="DQ11" s="1084" t="s">
        <v>619</v>
      </c>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0"/>
      <c r="AL12" s="1181"/>
      <c r="AM12" s="1181"/>
      <c r="AN12" s="1181"/>
      <c r="AO12" s="1181"/>
      <c r="AP12" s="1181"/>
      <c r="AQ12" s="1181"/>
      <c r="AR12" s="1181"/>
      <c r="AS12" s="1181"/>
      <c r="AT12" s="1181"/>
      <c r="AU12" s="1178"/>
      <c r="AV12" s="1178"/>
      <c r="AW12" s="1178"/>
      <c r="AX12" s="1178"/>
      <c r="AY12" s="1179"/>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0"/>
      <c r="AL13" s="1181"/>
      <c r="AM13" s="1181"/>
      <c r="AN13" s="1181"/>
      <c r="AO13" s="1181"/>
      <c r="AP13" s="1181"/>
      <c r="AQ13" s="1181"/>
      <c r="AR13" s="1181"/>
      <c r="AS13" s="1181"/>
      <c r="AT13" s="1181"/>
      <c r="AU13" s="1178"/>
      <c r="AV13" s="1178"/>
      <c r="AW13" s="1178"/>
      <c r="AX13" s="1178"/>
      <c r="AY13" s="1179"/>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0"/>
      <c r="AL14" s="1181"/>
      <c r="AM14" s="1181"/>
      <c r="AN14" s="1181"/>
      <c r="AO14" s="1181"/>
      <c r="AP14" s="1181"/>
      <c r="AQ14" s="1181"/>
      <c r="AR14" s="1181"/>
      <c r="AS14" s="1181"/>
      <c r="AT14" s="1181"/>
      <c r="AU14" s="1178"/>
      <c r="AV14" s="1178"/>
      <c r="AW14" s="1178"/>
      <c r="AX14" s="1178"/>
      <c r="AY14" s="1179"/>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0"/>
      <c r="AL15" s="1181"/>
      <c r="AM15" s="1181"/>
      <c r="AN15" s="1181"/>
      <c r="AO15" s="1181"/>
      <c r="AP15" s="1181"/>
      <c r="AQ15" s="1181"/>
      <c r="AR15" s="1181"/>
      <c r="AS15" s="1181"/>
      <c r="AT15" s="1181"/>
      <c r="AU15" s="1178"/>
      <c r="AV15" s="1178"/>
      <c r="AW15" s="1178"/>
      <c r="AX15" s="1178"/>
      <c r="AY15" s="1179"/>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0"/>
      <c r="AL16" s="1181"/>
      <c r="AM16" s="1181"/>
      <c r="AN16" s="1181"/>
      <c r="AO16" s="1181"/>
      <c r="AP16" s="1181"/>
      <c r="AQ16" s="1181"/>
      <c r="AR16" s="1181"/>
      <c r="AS16" s="1181"/>
      <c r="AT16" s="1181"/>
      <c r="AU16" s="1178"/>
      <c r="AV16" s="1178"/>
      <c r="AW16" s="1178"/>
      <c r="AX16" s="1178"/>
      <c r="AY16" s="1179"/>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0"/>
      <c r="AL17" s="1181"/>
      <c r="AM17" s="1181"/>
      <c r="AN17" s="1181"/>
      <c r="AO17" s="1181"/>
      <c r="AP17" s="1181"/>
      <c r="AQ17" s="1181"/>
      <c r="AR17" s="1181"/>
      <c r="AS17" s="1181"/>
      <c r="AT17" s="1181"/>
      <c r="AU17" s="1178"/>
      <c r="AV17" s="1178"/>
      <c r="AW17" s="1178"/>
      <c r="AX17" s="1178"/>
      <c r="AY17" s="1179"/>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0"/>
      <c r="AL18" s="1181"/>
      <c r="AM18" s="1181"/>
      <c r="AN18" s="1181"/>
      <c r="AO18" s="1181"/>
      <c r="AP18" s="1181"/>
      <c r="AQ18" s="1181"/>
      <c r="AR18" s="1181"/>
      <c r="AS18" s="1181"/>
      <c r="AT18" s="1181"/>
      <c r="AU18" s="1178"/>
      <c r="AV18" s="1178"/>
      <c r="AW18" s="1178"/>
      <c r="AX18" s="1178"/>
      <c r="AY18" s="1179"/>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0"/>
      <c r="AL19" s="1181"/>
      <c r="AM19" s="1181"/>
      <c r="AN19" s="1181"/>
      <c r="AO19" s="1181"/>
      <c r="AP19" s="1181"/>
      <c r="AQ19" s="1181"/>
      <c r="AR19" s="1181"/>
      <c r="AS19" s="1181"/>
      <c r="AT19" s="1181"/>
      <c r="AU19" s="1178"/>
      <c r="AV19" s="1178"/>
      <c r="AW19" s="1178"/>
      <c r="AX19" s="1178"/>
      <c r="AY19" s="1179"/>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0"/>
      <c r="AL20" s="1181"/>
      <c r="AM20" s="1181"/>
      <c r="AN20" s="1181"/>
      <c r="AO20" s="1181"/>
      <c r="AP20" s="1181"/>
      <c r="AQ20" s="1181"/>
      <c r="AR20" s="1181"/>
      <c r="AS20" s="1181"/>
      <c r="AT20" s="1181"/>
      <c r="AU20" s="1178"/>
      <c r="AV20" s="1178"/>
      <c r="AW20" s="1178"/>
      <c r="AX20" s="1178"/>
      <c r="AY20" s="1179"/>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0"/>
      <c r="AL21" s="1181"/>
      <c r="AM21" s="1181"/>
      <c r="AN21" s="1181"/>
      <c r="AO21" s="1181"/>
      <c r="AP21" s="1181"/>
      <c r="AQ21" s="1181"/>
      <c r="AR21" s="1181"/>
      <c r="AS21" s="1181"/>
      <c r="AT21" s="1181"/>
      <c r="AU21" s="1178"/>
      <c r="AV21" s="1178"/>
      <c r="AW21" s="1178"/>
      <c r="AX21" s="1178"/>
      <c r="AY21" s="1179"/>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5"/>
      <c r="R22" s="1176"/>
      <c r="S22" s="1176"/>
      <c r="T22" s="1176"/>
      <c r="U22" s="1176"/>
      <c r="V22" s="1176"/>
      <c r="W22" s="1176"/>
      <c r="X22" s="1176"/>
      <c r="Y22" s="1176"/>
      <c r="Z22" s="1176"/>
      <c r="AA22" s="1176"/>
      <c r="AB22" s="1176"/>
      <c r="AC22" s="1176"/>
      <c r="AD22" s="1176"/>
      <c r="AE22" s="1177"/>
      <c r="AF22" s="1114"/>
      <c r="AG22" s="1115"/>
      <c r="AH22" s="1115"/>
      <c r="AI22" s="1115"/>
      <c r="AJ22" s="1116"/>
      <c r="AK22" s="1171"/>
      <c r="AL22" s="1172"/>
      <c r="AM22" s="1172"/>
      <c r="AN22" s="1172"/>
      <c r="AO22" s="1172"/>
      <c r="AP22" s="1172"/>
      <c r="AQ22" s="1172"/>
      <c r="AR22" s="1172"/>
      <c r="AS22" s="1172"/>
      <c r="AT22" s="1172"/>
      <c r="AU22" s="1173"/>
      <c r="AV22" s="1173"/>
      <c r="AW22" s="1173"/>
      <c r="AX22" s="1173"/>
      <c r="AY22" s="1174"/>
      <c r="AZ22" s="1130" t="s">
        <v>390</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391</v>
      </c>
      <c r="B23" s="1039" t="s">
        <v>392</v>
      </c>
      <c r="C23" s="1040"/>
      <c r="D23" s="1040"/>
      <c r="E23" s="1040"/>
      <c r="F23" s="1040"/>
      <c r="G23" s="1040"/>
      <c r="H23" s="1040"/>
      <c r="I23" s="1040"/>
      <c r="J23" s="1040"/>
      <c r="K23" s="1040"/>
      <c r="L23" s="1040"/>
      <c r="M23" s="1040"/>
      <c r="N23" s="1040"/>
      <c r="O23" s="1040"/>
      <c r="P23" s="1041"/>
      <c r="Q23" s="1162"/>
      <c r="R23" s="1163"/>
      <c r="S23" s="1163"/>
      <c r="T23" s="1163"/>
      <c r="U23" s="1163"/>
      <c r="V23" s="1163"/>
      <c r="W23" s="1163"/>
      <c r="X23" s="1163"/>
      <c r="Y23" s="1163"/>
      <c r="Z23" s="1163"/>
      <c r="AA23" s="1163"/>
      <c r="AB23" s="1163"/>
      <c r="AC23" s="1163"/>
      <c r="AD23" s="1163"/>
      <c r="AE23" s="1164"/>
      <c r="AF23" s="1165">
        <v>103</v>
      </c>
      <c r="AG23" s="1163"/>
      <c r="AH23" s="1163"/>
      <c r="AI23" s="1163"/>
      <c r="AJ23" s="1166"/>
      <c r="AK23" s="1167"/>
      <c r="AL23" s="1168"/>
      <c r="AM23" s="1168"/>
      <c r="AN23" s="1168"/>
      <c r="AO23" s="1168"/>
      <c r="AP23" s="1163"/>
      <c r="AQ23" s="1163"/>
      <c r="AR23" s="1163"/>
      <c r="AS23" s="1163"/>
      <c r="AT23" s="1163"/>
      <c r="AU23" s="1169"/>
      <c r="AV23" s="1169"/>
      <c r="AW23" s="1169"/>
      <c r="AX23" s="1169"/>
      <c r="AY23" s="1170"/>
      <c r="AZ23" s="1159" t="s">
        <v>393</v>
      </c>
      <c r="BA23" s="1160"/>
      <c r="BB23" s="1160"/>
      <c r="BC23" s="1160"/>
      <c r="BD23" s="1161"/>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8" t="s">
        <v>394</v>
      </c>
      <c r="B24" s="1158"/>
      <c r="C24" s="1158"/>
      <c r="D24" s="1158"/>
      <c r="E24" s="1158"/>
      <c r="F24" s="1158"/>
      <c r="G24" s="1158"/>
      <c r="H24" s="1158"/>
      <c r="I24" s="1158"/>
      <c r="J24" s="1158"/>
      <c r="K24" s="1158"/>
      <c r="L24" s="1158"/>
      <c r="M24" s="1158"/>
      <c r="N24" s="1158"/>
      <c r="O24" s="1158"/>
      <c r="P24" s="1158"/>
      <c r="Q24" s="1158"/>
      <c r="R24" s="1158"/>
      <c r="S24" s="1158"/>
      <c r="T24" s="1158"/>
      <c r="U24" s="1158"/>
      <c r="V24" s="1158"/>
      <c r="W24" s="1158"/>
      <c r="X24" s="1158"/>
      <c r="Y24" s="1158"/>
      <c r="Z24" s="1158"/>
      <c r="AA24" s="1158"/>
      <c r="AB24" s="1158"/>
      <c r="AC24" s="1158"/>
      <c r="AD24" s="1158"/>
      <c r="AE24" s="1158"/>
      <c r="AF24" s="1158"/>
      <c r="AG24" s="1158"/>
      <c r="AH24" s="1158"/>
      <c r="AI24" s="1158"/>
      <c r="AJ24" s="1158"/>
      <c r="AK24" s="1158"/>
      <c r="AL24" s="1158"/>
      <c r="AM24" s="1158"/>
      <c r="AN24" s="1158"/>
      <c r="AO24" s="1158"/>
      <c r="AP24" s="1158"/>
      <c r="AQ24" s="1158"/>
      <c r="AR24" s="1158"/>
      <c r="AS24" s="1158"/>
      <c r="AT24" s="1158"/>
      <c r="AU24" s="1158"/>
      <c r="AV24" s="1158"/>
      <c r="AW24" s="1158"/>
      <c r="AX24" s="1158"/>
      <c r="AY24" s="1158"/>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7" t="s">
        <v>395</v>
      </c>
      <c r="B25" s="1157"/>
      <c r="C25" s="1157"/>
      <c r="D25" s="1157"/>
      <c r="E25" s="1157"/>
      <c r="F25" s="1157"/>
      <c r="G25" s="1157"/>
      <c r="H25" s="1157"/>
      <c r="I25" s="1157"/>
      <c r="J25" s="1157"/>
      <c r="K25" s="1157"/>
      <c r="L25" s="1157"/>
      <c r="M25" s="1157"/>
      <c r="N25" s="1157"/>
      <c r="O25" s="1157"/>
      <c r="P25" s="1157"/>
      <c r="Q25" s="1157"/>
      <c r="R25" s="1157"/>
      <c r="S25" s="1157"/>
      <c r="T25" s="1157"/>
      <c r="U25" s="1157"/>
      <c r="V25" s="1157"/>
      <c r="W25" s="1157"/>
      <c r="X25" s="1157"/>
      <c r="Y25" s="1157"/>
      <c r="Z25" s="1157"/>
      <c r="AA25" s="1157"/>
      <c r="AB25" s="1157"/>
      <c r="AC25" s="1157"/>
      <c r="AD25" s="1157"/>
      <c r="AE25" s="1157"/>
      <c r="AF25" s="1157"/>
      <c r="AG25" s="1157"/>
      <c r="AH25" s="1157"/>
      <c r="AI25" s="1157"/>
      <c r="AJ25" s="1157"/>
      <c r="AK25" s="1157"/>
      <c r="AL25" s="1157"/>
      <c r="AM25" s="1157"/>
      <c r="AN25" s="1157"/>
      <c r="AO25" s="1157"/>
      <c r="AP25" s="1157"/>
      <c r="AQ25" s="1157"/>
      <c r="AR25" s="1157"/>
      <c r="AS25" s="1157"/>
      <c r="AT25" s="1157"/>
      <c r="AU25" s="1157"/>
      <c r="AV25" s="1157"/>
      <c r="AW25" s="1157"/>
      <c r="AX25" s="1157"/>
      <c r="AY25" s="1157"/>
      <c r="AZ25" s="1157"/>
      <c r="BA25" s="1157"/>
      <c r="BB25" s="1157"/>
      <c r="BC25" s="1157"/>
      <c r="BD25" s="1157"/>
      <c r="BE25" s="1157"/>
      <c r="BF25" s="1157"/>
      <c r="BG25" s="1157"/>
      <c r="BH25" s="1157"/>
      <c r="BI25" s="1157"/>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370</v>
      </c>
      <c r="B26" s="1091"/>
      <c r="C26" s="1091"/>
      <c r="D26" s="1091"/>
      <c r="E26" s="1091"/>
      <c r="F26" s="1091"/>
      <c r="G26" s="1091"/>
      <c r="H26" s="1091"/>
      <c r="I26" s="1091"/>
      <c r="J26" s="1091"/>
      <c r="K26" s="1091"/>
      <c r="L26" s="1091"/>
      <c r="M26" s="1091"/>
      <c r="N26" s="1091"/>
      <c r="O26" s="1091"/>
      <c r="P26" s="1092"/>
      <c r="Q26" s="1096" t="s">
        <v>396</v>
      </c>
      <c r="R26" s="1097"/>
      <c r="S26" s="1097"/>
      <c r="T26" s="1097"/>
      <c r="U26" s="1098"/>
      <c r="V26" s="1096" t="s">
        <v>397</v>
      </c>
      <c r="W26" s="1097"/>
      <c r="X26" s="1097"/>
      <c r="Y26" s="1097"/>
      <c r="Z26" s="1098"/>
      <c r="AA26" s="1096" t="s">
        <v>398</v>
      </c>
      <c r="AB26" s="1097"/>
      <c r="AC26" s="1097"/>
      <c r="AD26" s="1097"/>
      <c r="AE26" s="1097"/>
      <c r="AF26" s="1153" t="s">
        <v>399</v>
      </c>
      <c r="AG26" s="1103"/>
      <c r="AH26" s="1103"/>
      <c r="AI26" s="1103"/>
      <c r="AJ26" s="1154"/>
      <c r="AK26" s="1097" t="s">
        <v>400</v>
      </c>
      <c r="AL26" s="1097"/>
      <c r="AM26" s="1097"/>
      <c r="AN26" s="1097"/>
      <c r="AO26" s="1098"/>
      <c r="AP26" s="1096" t="s">
        <v>401</v>
      </c>
      <c r="AQ26" s="1097"/>
      <c r="AR26" s="1097"/>
      <c r="AS26" s="1097"/>
      <c r="AT26" s="1098"/>
      <c r="AU26" s="1096" t="s">
        <v>402</v>
      </c>
      <c r="AV26" s="1097"/>
      <c r="AW26" s="1097"/>
      <c r="AX26" s="1097"/>
      <c r="AY26" s="1098"/>
      <c r="AZ26" s="1096" t="s">
        <v>403</v>
      </c>
      <c r="BA26" s="1097"/>
      <c r="BB26" s="1097"/>
      <c r="BC26" s="1097"/>
      <c r="BD26" s="1098"/>
      <c r="BE26" s="1096" t="s">
        <v>377</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5"/>
      <c r="AG27" s="1106"/>
      <c r="AH27" s="1106"/>
      <c r="AI27" s="1106"/>
      <c r="AJ27" s="1156"/>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4" t="s">
        <v>404</v>
      </c>
      <c r="C28" s="1145"/>
      <c r="D28" s="1145"/>
      <c r="E28" s="1145"/>
      <c r="F28" s="1145"/>
      <c r="G28" s="1145"/>
      <c r="H28" s="1145"/>
      <c r="I28" s="1145"/>
      <c r="J28" s="1145"/>
      <c r="K28" s="1145"/>
      <c r="L28" s="1145"/>
      <c r="M28" s="1145"/>
      <c r="N28" s="1145"/>
      <c r="O28" s="1145"/>
      <c r="P28" s="1146"/>
      <c r="Q28" s="1147">
        <v>5787</v>
      </c>
      <c r="R28" s="1148"/>
      <c r="S28" s="1148"/>
      <c r="T28" s="1148"/>
      <c r="U28" s="1148"/>
      <c r="V28" s="1148">
        <v>5739</v>
      </c>
      <c r="W28" s="1148"/>
      <c r="X28" s="1148"/>
      <c r="Y28" s="1148"/>
      <c r="Z28" s="1148"/>
      <c r="AA28" s="1148">
        <v>48</v>
      </c>
      <c r="AB28" s="1148"/>
      <c r="AC28" s="1148"/>
      <c r="AD28" s="1148"/>
      <c r="AE28" s="1149"/>
      <c r="AF28" s="1150">
        <v>48</v>
      </c>
      <c r="AG28" s="1148"/>
      <c r="AH28" s="1148"/>
      <c r="AI28" s="1148"/>
      <c r="AJ28" s="1151"/>
      <c r="AK28" s="1152">
        <v>519</v>
      </c>
      <c r="AL28" s="1141"/>
      <c r="AM28" s="1141"/>
      <c r="AN28" s="1141"/>
      <c r="AO28" s="1141"/>
      <c r="AP28" s="1141">
        <v>37</v>
      </c>
      <c r="AQ28" s="1141"/>
      <c r="AR28" s="1141"/>
      <c r="AS28" s="1141"/>
      <c r="AT28" s="1141"/>
      <c r="AU28" s="1141">
        <v>16</v>
      </c>
      <c r="AV28" s="1141"/>
      <c r="AW28" s="1141"/>
      <c r="AX28" s="1141"/>
      <c r="AY28" s="1141"/>
      <c r="AZ28" s="1075" t="s">
        <v>619</v>
      </c>
      <c r="BA28" s="1066"/>
      <c r="BB28" s="1066"/>
      <c r="BC28" s="1066"/>
      <c r="BD28" s="1066"/>
      <c r="BE28" s="1142"/>
      <c r="BF28" s="1142"/>
      <c r="BG28" s="1142"/>
      <c r="BH28" s="1142"/>
      <c r="BI28" s="1143"/>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405</v>
      </c>
      <c r="C29" s="1133"/>
      <c r="D29" s="1133"/>
      <c r="E29" s="1133"/>
      <c r="F29" s="1133"/>
      <c r="G29" s="1133"/>
      <c r="H29" s="1133"/>
      <c r="I29" s="1133"/>
      <c r="J29" s="1133"/>
      <c r="K29" s="1133"/>
      <c r="L29" s="1133"/>
      <c r="M29" s="1133"/>
      <c r="N29" s="1133"/>
      <c r="O29" s="1133"/>
      <c r="P29" s="1134"/>
      <c r="Q29" s="1138">
        <v>5380</v>
      </c>
      <c r="R29" s="1139"/>
      <c r="S29" s="1139"/>
      <c r="T29" s="1139"/>
      <c r="U29" s="1139"/>
      <c r="V29" s="1139">
        <v>5341</v>
      </c>
      <c r="W29" s="1139"/>
      <c r="X29" s="1139"/>
      <c r="Y29" s="1139"/>
      <c r="Z29" s="1139"/>
      <c r="AA29" s="1139">
        <v>39</v>
      </c>
      <c r="AB29" s="1139"/>
      <c r="AC29" s="1139"/>
      <c r="AD29" s="1139"/>
      <c r="AE29" s="1140"/>
      <c r="AF29" s="1114">
        <v>39</v>
      </c>
      <c r="AG29" s="1115"/>
      <c r="AH29" s="1115"/>
      <c r="AI29" s="1115"/>
      <c r="AJ29" s="1116"/>
      <c r="AK29" s="1075">
        <v>842</v>
      </c>
      <c r="AL29" s="1066"/>
      <c r="AM29" s="1066"/>
      <c r="AN29" s="1066"/>
      <c r="AO29" s="1066"/>
      <c r="AP29" s="1066" t="s">
        <v>619</v>
      </c>
      <c r="AQ29" s="1066"/>
      <c r="AR29" s="1066"/>
      <c r="AS29" s="1066"/>
      <c r="AT29" s="1066"/>
      <c r="AU29" s="1066" t="s">
        <v>619</v>
      </c>
      <c r="AV29" s="1066"/>
      <c r="AW29" s="1066"/>
      <c r="AX29" s="1066"/>
      <c r="AY29" s="1066"/>
      <c r="AZ29" s="1075" t="s">
        <v>619</v>
      </c>
      <c r="BA29" s="1066"/>
      <c r="BB29" s="1066"/>
      <c r="BC29" s="1066"/>
      <c r="BD29" s="1066"/>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406</v>
      </c>
      <c r="C30" s="1133"/>
      <c r="D30" s="1133"/>
      <c r="E30" s="1133"/>
      <c r="F30" s="1133"/>
      <c r="G30" s="1133"/>
      <c r="H30" s="1133"/>
      <c r="I30" s="1133"/>
      <c r="J30" s="1133"/>
      <c r="K30" s="1133"/>
      <c r="L30" s="1133"/>
      <c r="M30" s="1133"/>
      <c r="N30" s="1133"/>
      <c r="O30" s="1133"/>
      <c r="P30" s="1134"/>
      <c r="Q30" s="1138">
        <v>801</v>
      </c>
      <c r="R30" s="1139"/>
      <c r="S30" s="1139"/>
      <c r="T30" s="1139"/>
      <c r="U30" s="1139"/>
      <c r="V30" s="1139">
        <v>783</v>
      </c>
      <c r="W30" s="1139"/>
      <c r="X30" s="1139"/>
      <c r="Y30" s="1139"/>
      <c r="Z30" s="1139"/>
      <c r="AA30" s="1139">
        <v>18</v>
      </c>
      <c r="AB30" s="1139"/>
      <c r="AC30" s="1139"/>
      <c r="AD30" s="1139"/>
      <c r="AE30" s="1140"/>
      <c r="AF30" s="1114">
        <v>18</v>
      </c>
      <c r="AG30" s="1115"/>
      <c r="AH30" s="1115"/>
      <c r="AI30" s="1115"/>
      <c r="AJ30" s="1116"/>
      <c r="AK30" s="1075">
        <v>230</v>
      </c>
      <c r="AL30" s="1066"/>
      <c r="AM30" s="1066"/>
      <c r="AN30" s="1066"/>
      <c r="AO30" s="1066"/>
      <c r="AP30" s="1066" t="s">
        <v>619</v>
      </c>
      <c r="AQ30" s="1066"/>
      <c r="AR30" s="1066"/>
      <c r="AS30" s="1066"/>
      <c r="AT30" s="1066"/>
      <c r="AU30" s="1066" t="s">
        <v>619</v>
      </c>
      <c r="AV30" s="1066"/>
      <c r="AW30" s="1066"/>
      <c r="AX30" s="1066"/>
      <c r="AY30" s="1066"/>
      <c r="AZ30" s="1075" t="s">
        <v>619</v>
      </c>
      <c r="BA30" s="1066"/>
      <c r="BB30" s="1066"/>
      <c r="BC30" s="1066"/>
      <c r="BD30" s="1066"/>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407</v>
      </c>
      <c r="C31" s="1133"/>
      <c r="D31" s="1133"/>
      <c r="E31" s="1133"/>
      <c r="F31" s="1133"/>
      <c r="G31" s="1133"/>
      <c r="H31" s="1133"/>
      <c r="I31" s="1133"/>
      <c r="J31" s="1133"/>
      <c r="K31" s="1133"/>
      <c r="L31" s="1133"/>
      <c r="M31" s="1133"/>
      <c r="N31" s="1133"/>
      <c r="O31" s="1133"/>
      <c r="P31" s="1134"/>
      <c r="Q31" s="1138">
        <v>1061</v>
      </c>
      <c r="R31" s="1139"/>
      <c r="S31" s="1139"/>
      <c r="T31" s="1139"/>
      <c r="U31" s="1139"/>
      <c r="V31" s="1139">
        <v>1059</v>
      </c>
      <c r="W31" s="1139"/>
      <c r="X31" s="1139"/>
      <c r="Y31" s="1139"/>
      <c r="Z31" s="1139"/>
      <c r="AA31" s="1139">
        <v>2</v>
      </c>
      <c r="AB31" s="1139"/>
      <c r="AC31" s="1139"/>
      <c r="AD31" s="1139"/>
      <c r="AE31" s="1140"/>
      <c r="AF31" s="1114">
        <v>18</v>
      </c>
      <c r="AG31" s="1115"/>
      <c r="AH31" s="1115"/>
      <c r="AI31" s="1115"/>
      <c r="AJ31" s="1116"/>
      <c r="AK31" s="1075">
        <v>733</v>
      </c>
      <c r="AL31" s="1066"/>
      <c r="AM31" s="1066"/>
      <c r="AN31" s="1066"/>
      <c r="AO31" s="1066"/>
      <c r="AP31" s="1066">
        <v>12105</v>
      </c>
      <c r="AQ31" s="1066"/>
      <c r="AR31" s="1066"/>
      <c r="AS31" s="1066"/>
      <c r="AT31" s="1066"/>
      <c r="AU31" s="1066">
        <v>10144</v>
      </c>
      <c r="AV31" s="1066"/>
      <c r="AW31" s="1066"/>
      <c r="AX31" s="1066"/>
      <c r="AY31" s="1066"/>
      <c r="AZ31" s="1075" t="s">
        <v>619</v>
      </c>
      <c r="BA31" s="1066"/>
      <c r="BB31" s="1066"/>
      <c r="BC31" s="1066"/>
      <c r="BD31" s="1066"/>
      <c r="BE31" s="1127" t="s">
        <v>408</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409</v>
      </c>
      <c r="C32" s="1133"/>
      <c r="D32" s="1133"/>
      <c r="E32" s="1133"/>
      <c r="F32" s="1133"/>
      <c r="G32" s="1133"/>
      <c r="H32" s="1133"/>
      <c r="I32" s="1133"/>
      <c r="J32" s="1133"/>
      <c r="K32" s="1133"/>
      <c r="L32" s="1133"/>
      <c r="M32" s="1133"/>
      <c r="N32" s="1133"/>
      <c r="O32" s="1133"/>
      <c r="P32" s="1134"/>
      <c r="Q32" s="1138">
        <v>116</v>
      </c>
      <c r="R32" s="1139"/>
      <c r="S32" s="1139"/>
      <c r="T32" s="1139"/>
      <c r="U32" s="1139"/>
      <c r="V32" s="1139">
        <v>121</v>
      </c>
      <c r="W32" s="1139"/>
      <c r="X32" s="1139"/>
      <c r="Y32" s="1139"/>
      <c r="Z32" s="1139"/>
      <c r="AA32" s="1139">
        <v>-5</v>
      </c>
      <c r="AB32" s="1139"/>
      <c r="AC32" s="1139"/>
      <c r="AD32" s="1139"/>
      <c r="AE32" s="1140"/>
      <c r="AF32" s="1114">
        <v>92</v>
      </c>
      <c r="AG32" s="1115"/>
      <c r="AH32" s="1115"/>
      <c r="AI32" s="1115"/>
      <c r="AJ32" s="1116"/>
      <c r="AK32" s="1075">
        <v>49</v>
      </c>
      <c r="AL32" s="1066"/>
      <c r="AM32" s="1066"/>
      <c r="AN32" s="1066"/>
      <c r="AO32" s="1066"/>
      <c r="AP32" s="1066">
        <v>120</v>
      </c>
      <c r="AQ32" s="1066"/>
      <c r="AR32" s="1066"/>
      <c r="AS32" s="1066"/>
      <c r="AT32" s="1066"/>
      <c r="AU32" s="1066">
        <v>105</v>
      </c>
      <c r="AV32" s="1066"/>
      <c r="AW32" s="1066"/>
      <c r="AX32" s="1066"/>
      <c r="AY32" s="1066"/>
      <c r="AZ32" s="1075" t="s">
        <v>619</v>
      </c>
      <c r="BA32" s="1066"/>
      <c r="BB32" s="1066"/>
      <c r="BC32" s="1066"/>
      <c r="BD32" s="1066"/>
      <c r="BE32" s="1127" t="s">
        <v>410</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411</v>
      </c>
      <c r="C33" s="1133"/>
      <c r="D33" s="1133"/>
      <c r="E33" s="1133"/>
      <c r="F33" s="1133"/>
      <c r="G33" s="1133"/>
      <c r="H33" s="1133"/>
      <c r="I33" s="1133"/>
      <c r="J33" s="1133"/>
      <c r="K33" s="1133"/>
      <c r="L33" s="1133"/>
      <c r="M33" s="1133"/>
      <c r="N33" s="1133"/>
      <c r="O33" s="1133"/>
      <c r="P33" s="1134"/>
      <c r="Q33" s="1138">
        <v>30</v>
      </c>
      <c r="R33" s="1139"/>
      <c r="S33" s="1139"/>
      <c r="T33" s="1139"/>
      <c r="U33" s="1139"/>
      <c r="V33" s="1139">
        <v>38</v>
      </c>
      <c r="W33" s="1139"/>
      <c r="X33" s="1139"/>
      <c r="Y33" s="1139"/>
      <c r="Z33" s="1139"/>
      <c r="AA33" s="1139">
        <v>-8</v>
      </c>
      <c r="AB33" s="1139"/>
      <c r="AC33" s="1139"/>
      <c r="AD33" s="1139"/>
      <c r="AE33" s="1140"/>
      <c r="AF33" s="1114">
        <v>30</v>
      </c>
      <c r="AG33" s="1115"/>
      <c r="AH33" s="1115"/>
      <c r="AI33" s="1115"/>
      <c r="AJ33" s="1116"/>
      <c r="AK33" s="1075" t="s">
        <v>619</v>
      </c>
      <c r="AL33" s="1066"/>
      <c r="AM33" s="1066"/>
      <c r="AN33" s="1066"/>
      <c r="AO33" s="1066"/>
      <c r="AP33" s="1075" t="s">
        <v>619</v>
      </c>
      <c r="AQ33" s="1066"/>
      <c r="AR33" s="1066"/>
      <c r="AS33" s="1066"/>
      <c r="AT33" s="1066"/>
      <c r="AU33" s="1075" t="s">
        <v>619</v>
      </c>
      <c r="AV33" s="1066"/>
      <c r="AW33" s="1066"/>
      <c r="AX33" s="1066"/>
      <c r="AY33" s="1066"/>
      <c r="AZ33" s="1075" t="s">
        <v>619</v>
      </c>
      <c r="BA33" s="1066"/>
      <c r="BB33" s="1066"/>
      <c r="BC33" s="1066"/>
      <c r="BD33" s="1066"/>
      <c r="BE33" s="1127" t="s">
        <v>412</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413</v>
      </c>
      <c r="C34" s="1133"/>
      <c r="D34" s="1133"/>
      <c r="E34" s="1133"/>
      <c r="F34" s="1133"/>
      <c r="G34" s="1133"/>
      <c r="H34" s="1133"/>
      <c r="I34" s="1133"/>
      <c r="J34" s="1133"/>
      <c r="K34" s="1133"/>
      <c r="L34" s="1133"/>
      <c r="M34" s="1133"/>
      <c r="N34" s="1133"/>
      <c r="O34" s="1133"/>
      <c r="P34" s="1134"/>
      <c r="Q34" s="1138">
        <v>822</v>
      </c>
      <c r="R34" s="1139"/>
      <c r="S34" s="1139"/>
      <c r="T34" s="1139"/>
      <c r="U34" s="1139"/>
      <c r="V34" s="1139">
        <v>695</v>
      </c>
      <c r="W34" s="1139"/>
      <c r="X34" s="1139"/>
      <c r="Y34" s="1139"/>
      <c r="Z34" s="1139"/>
      <c r="AA34" s="1139">
        <v>127</v>
      </c>
      <c r="AB34" s="1139"/>
      <c r="AC34" s="1139"/>
      <c r="AD34" s="1139"/>
      <c r="AE34" s="1140"/>
      <c r="AF34" s="1114">
        <v>1158</v>
      </c>
      <c r="AG34" s="1115"/>
      <c r="AH34" s="1115"/>
      <c r="AI34" s="1115"/>
      <c r="AJ34" s="1116"/>
      <c r="AK34" s="1075" t="s">
        <v>619</v>
      </c>
      <c r="AL34" s="1066"/>
      <c r="AM34" s="1066"/>
      <c r="AN34" s="1066"/>
      <c r="AO34" s="1066"/>
      <c r="AP34" s="1075" t="s">
        <v>619</v>
      </c>
      <c r="AQ34" s="1066"/>
      <c r="AR34" s="1066"/>
      <c r="AS34" s="1066"/>
      <c r="AT34" s="1066"/>
      <c r="AU34" s="1075" t="s">
        <v>619</v>
      </c>
      <c r="AV34" s="1066"/>
      <c r="AW34" s="1066"/>
      <c r="AX34" s="1066"/>
      <c r="AY34" s="1066"/>
      <c r="AZ34" s="1075" t="s">
        <v>619</v>
      </c>
      <c r="BA34" s="1066"/>
      <c r="BB34" s="1066"/>
      <c r="BC34" s="1066"/>
      <c r="BD34" s="1066"/>
      <c r="BE34" s="1127" t="s">
        <v>408</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414</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391</v>
      </c>
      <c r="B63" s="1039" t="s">
        <v>415</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1402</v>
      </c>
      <c r="AG63" s="1054"/>
      <c r="AH63" s="1054"/>
      <c r="AI63" s="1054"/>
      <c r="AJ63" s="1125"/>
      <c r="AK63" s="1126"/>
      <c r="AL63" s="1058"/>
      <c r="AM63" s="1058"/>
      <c r="AN63" s="1058"/>
      <c r="AO63" s="1058"/>
      <c r="AP63" s="1054"/>
      <c r="AQ63" s="1054"/>
      <c r="AR63" s="1054"/>
      <c r="AS63" s="1054"/>
      <c r="AT63" s="1054"/>
      <c r="AU63" s="1054"/>
      <c r="AV63" s="1054"/>
      <c r="AW63" s="1054"/>
      <c r="AX63" s="1054"/>
      <c r="AY63" s="1054"/>
      <c r="AZ63" s="1120"/>
      <c r="BA63" s="1120"/>
      <c r="BB63" s="1120"/>
      <c r="BC63" s="1120"/>
      <c r="BD63" s="1120"/>
      <c r="BE63" s="1055"/>
      <c r="BF63" s="1055"/>
      <c r="BG63" s="1055"/>
      <c r="BH63" s="1055"/>
      <c r="BI63" s="1056"/>
      <c r="BJ63" s="1121" t="s">
        <v>416</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418</v>
      </c>
      <c r="B66" s="1091"/>
      <c r="C66" s="1091"/>
      <c r="D66" s="1091"/>
      <c r="E66" s="1091"/>
      <c r="F66" s="1091"/>
      <c r="G66" s="1091"/>
      <c r="H66" s="1091"/>
      <c r="I66" s="1091"/>
      <c r="J66" s="1091"/>
      <c r="K66" s="1091"/>
      <c r="L66" s="1091"/>
      <c r="M66" s="1091"/>
      <c r="N66" s="1091"/>
      <c r="O66" s="1091"/>
      <c r="P66" s="1092"/>
      <c r="Q66" s="1096" t="s">
        <v>419</v>
      </c>
      <c r="R66" s="1097"/>
      <c r="S66" s="1097"/>
      <c r="T66" s="1097"/>
      <c r="U66" s="1098"/>
      <c r="V66" s="1096" t="s">
        <v>420</v>
      </c>
      <c r="W66" s="1097"/>
      <c r="X66" s="1097"/>
      <c r="Y66" s="1097"/>
      <c r="Z66" s="1098"/>
      <c r="AA66" s="1096" t="s">
        <v>421</v>
      </c>
      <c r="AB66" s="1097"/>
      <c r="AC66" s="1097"/>
      <c r="AD66" s="1097"/>
      <c r="AE66" s="1098"/>
      <c r="AF66" s="1102" t="s">
        <v>422</v>
      </c>
      <c r="AG66" s="1103"/>
      <c r="AH66" s="1103"/>
      <c r="AI66" s="1103"/>
      <c r="AJ66" s="1104"/>
      <c r="AK66" s="1096" t="s">
        <v>400</v>
      </c>
      <c r="AL66" s="1091"/>
      <c r="AM66" s="1091"/>
      <c r="AN66" s="1091"/>
      <c r="AO66" s="1092"/>
      <c r="AP66" s="1096" t="s">
        <v>423</v>
      </c>
      <c r="AQ66" s="1097"/>
      <c r="AR66" s="1097"/>
      <c r="AS66" s="1097"/>
      <c r="AT66" s="1098"/>
      <c r="AU66" s="1096" t="s">
        <v>424</v>
      </c>
      <c r="AV66" s="1097"/>
      <c r="AW66" s="1097"/>
      <c r="AX66" s="1097"/>
      <c r="AY66" s="1098"/>
      <c r="AZ66" s="1096" t="s">
        <v>377</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601</v>
      </c>
      <c r="C68" s="1081"/>
      <c r="D68" s="1081"/>
      <c r="E68" s="1081"/>
      <c r="F68" s="1081"/>
      <c r="G68" s="1081"/>
      <c r="H68" s="1081"/>
      <c r="I68" s="1081"/>
      <c r="J68" s="1081"/>
      <c r="K68" s="1081"/>
      <c r="L68" s="1081"/>
      <c r="M68" s="1081"/>
      <c r="N68" s="1081"/>
      <c r="O68" s="1081"/>
      <c r="P68" s="1082"/>
      <c r="Q68" s="1083">
        <v>504</v>
      </c>
      <c r="R68" s="1077"/>
      <c r="S68" s="1077"/>
      <c r="T68" s="1077"/>
      <c r="U68" s="1077"/>
      <c r="V68" s="1077">
        <v>460</v>
      </c>
      <c r="W68" s="1077"/>
      <c r="X68" s="1077"/>
      <c r="Y68" s="1077"/>
      <c r="Z68" s="1077"/>
      <c r="AA68" s="1077">
        <v>44</v>
      </c>
      <c r="AB68" s="1077"/>
      <c r="AC68" s="1077"/>
      <c r="AD68" s="1077"/>
      <c r="AE68" s="1077"/>
      <c r="AF68" s="1077">
        <v>27</v>
      </c>
      <c r="AG68" s="1077"/>
      <c r="AH68" s="1077"/>
      <c r="AI68" s="1077"/>
      <c r="AJ68" s="1077"/>
      <c r="AK68" s="1077">
        <v>5</v>
      </c>
      <c r="AL68" s="1077"/>
      <c r="AM68" s="1077"/>
      <c r="AN68" s="1077"/>
      <c r="AO68" s="1077"/>
      <c r="AP68" s="1077">
        <v>77</v>
      </c>
      <c r="AQ68" s="1077"/>
      <c r="AR68" s="1077"/>
      <c r="AS68" s="1077"/>
      <c r="AT68" s="1077"/>
      <c r="AU68" s="1077">
        <v>25</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602</v>
      </c>
      <c r="C69" s="1070"/>
      <c r="D69" s="1070"/>
      <c r="E69" s="1070"/>
      <c r="F69" s="1070"/>
      <c r="G69" s="1070"/>
      <c r="H69" s="1070"/>
      <c r="I69" s="1070"/>
      <c r="J69" s="1070"/>
      <c r="K69" s="1070"/>
      <c r="L69" s="1070"/>
      <c r="M69" s="1070"/>
      <c r="N69" s="1070"/>
      <c r="O69" s="1070"/>
      <c r="P69" s="1071"/>
      <c r="Q69" s="1072">
        <v>9</v>
      </c>
      <c r="R69" s="1066"/>
      <c r="S69" s="1066"/>
      <c r="T69" s="1066"/>
      <c r="U69" s="1066"/>
      <c r="V69" s="1066">
        <v>9</v>
      </c>
      <c r="W69" s="1066"/>
      <c r="X69" s="1066"/>
      <c r="Y69" s="1066"/>
      <c r="Z69" s="1066"/>
      <c r="AA69" s="1066">
        <v>0</v>
      </c>
      <c r="AB69" s="1066"/>
      <c r="AC69" s="1066"/>
      <c r="AD69" s="1066"/>
      <c r="AE69" s="1066"/>
      <c r="AF69" s="1066">
        <v>0</v>
      </c>
      <c r="AG69" s="1066"/>
      <c r="AH69" s="1066"/>
      <c r="AI69" s="1066"/>
      <c r="AJ69" s="1066"/>
      <c r="AK69" s="1066">
        <v>6</v>
      </c>
      <c r="AL69" s="1066"/>
      <c r="AM69" s="1066"/>
      <c r="AN69" s="1066"/>
      <c r="AO69" s="1066"/>
      <c r="AP69" s="1066" t="s">
        <v>618</v>
      </c>
      <c r="AQ69" s="1066"/>
      <c r="AR69" s="1066"/>
      <c r="AS69" s="1066"/>
      <c r="AT69" s="1066"/>
      <c r="AU69" s="1066" t="s">
        <v>618</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603</v>
      </c>
      <c r="C70" s="1070"/>
      <c r="D70" s="1070"/>
      <c r="E70" s="1070"/>
      <c r="F70" s="1070"/>
      <c r="G70" s="1070"/>
      <c r="H70" s="1070"/>
      <c r="I70" s="1070"/>
      <c r="J70" s="1070"/>
      <c r="K70" s="1070"/>
      <c r="L70" s="1070"/>
      <c r="M70" s="1070"/>
      <c r="N70" s="1070"/>
      <c r="O70" s="1070"/>
      <c r="P70" s="1071"/>
      <c r="Q70" s="1072">
        <v>91</v>
      </c>
      <c r="R70" s="1066"/>
      <c r="S70" s="1066"/>
      <c r="T70" s="1066"/>
      <c r="U70" s="1066"/>
      <c r="V70" s="1066">
        <v>81</v>
      </c>
      <c r="W70" s="1066"/>
      <c r="X70" s="1066"/>
      <c r="Y70" s="1066"/>
      <c r="Z70" s="1066"/>
      <c r="AA70" s="1066">
        <v>10</v>
      </c>
      <c r="AB70" s="1066"/>
      <c r="AC70" s="1066"/>
      <c r="AD70" s="1066"/>
      <c r="AE70" s="1066"/>
      <c r="AF70" s="1066">
        <v>10</v>
      </c>
      <c r="AG70" s="1066"/>
      <c r="AH70" s="1066"/>
      <c r="AI70" s="1066"/>
      <c r="AJ70" s="1066"/>
      <c r="AK70" s="1066">
        <v>1</v>
      </c>
      <c r="AL70" s="1066"/>
      <c r="AM70" s="1066"/>
      <c r="AN70" s="1066"/>
      <c r="AO70" s="1066"/>
      <c r="AP70" s="1066" t="s">
        <v>618</v>
      </c>
      <c r="AQ70" s="1066"/>
      <c r="AR70" s="1066"/>
      <c r="AS70" s="1066"/>
      <c r="AT70" s="1066"/>
      <c r="AU70" s="1066" t="s">
        <v>618</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604</v>
      </c>
      <c r="C71" s="1070"/>
      <c r="D71" s="1070"/>
      <c r="E71" s="1070"/>
      <c r="F71" s="1070"/>
      <c r="G71" s="1070"/>
      <c r="H71" s="1070"/>
      <c r="I71" s="1070"/>
      <c r="J71" s="1070"/>
      <c r="K71" s="1070"/>
      <c r="L71" s="1070"/>
      <c r="M71" s="1070"/>
      <c r="N71" s="1070"/>
      <c r="O71" s="1070"/>
      <c r="P71" s="1071"/>
      <c r="Q71" s="1072">
        <v>1</v>
      </c>
      <c r="R71" s="1066"/>
      <c r="S71" s="1066"/>
      <c r="T71" s="1066"/>
      <c r="U71" s="1066"/>
      <c r="V71" s="1066">
        <v>0</v>
      </c>
      <c r="W71" s="1066"/>
      <c r="X71" s="1066"/>
      <c r="Y71" s="1066"/>
      <c r="Z71" s="1066"/>
      <c r="AA71" s="1066">
        <v>1</v>
      </c>
      <c r="AB71" s="1066"/>
      <c r="AC71" s="1066"/>
      <c r="AD71" s="1066"/>
      <c r="AE71" s="1066"/>
      <c r="AF71" s="1066">
        <v>1</v>
      </c>
      <c r="AG71" s="1066"/>
      <c r="AH71" s="1066"/>
      <c r="AI71" s="1066"/>
      <c r="AJ71" s="1066"/>
      <c r="AK71" s="1066" t="s">
        <v>618</v>
      </c>
      <c r="AL71" s="1066"/>
      <c r="AM71" s="1066"/>
      <c r="AN71" s="1066"/>
      <c r="AO71" s="1066"/>
      <c r="AP71" s="1066" t="s">
        <v>618</v>
      </c>
      <c r="AQ71" s="1066"/>
      <c r="AR71" s="1066"/>
      <c r="AS71" s="1066"/>
      <c r="AT71" s="1066"/>
      <c r="AU71" s="1066" t="s">
        <v>618</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605</v>
      </c>
      <c r="C72" s="1070"/>
      <c r="D72" s="1070"/>
      <c r="E72" s="1070"/>
      <c r="F72" s="1070"/>
      <c r="G72" s="1070"/>
      <c r="H72" s="1070"/>
      <c r="I72" s="1070"/>
      <c r="J72" s="1070"/>
      <c r="K72" s="1070"/>
      <c r="L72" s="1070"/>
      <c r="M72" s="1070"/>
      <c r="N72" s="1070"/>
      <c r="O72" s="1070"/>
      <c r="P72" s="1071"/>
      <c r="Q72" s="1072">
        <v>2318</v>
      </c>
      <c r="R72" s="1066"/>
      <c r="S72" s="1066"/>
      <c r="T72" s="1066"/>
      <c r="U72" s="1066"/>
      <c r="V72" s="1066">
        <v>2288</v>
      </c>
      <c r="W72" s="1066"/>
      <c r="X72" s="1066"/>
      <c r="Y72" s="1066"/>
      <c r="Z72" s="1066"/>
      <c r="AA72" s="1066">
        <v>30</v>
      </c>
      <c r="AB72" s="1066"/>
      <c r="AC72" s="1066"/>
      <c r="AD72" s="1066"/>
      <c r="AE72" s="1066"/>
      <c r="AF72" s="1066">
        <v>30</v>
      </c>
      <c r="AG72" s="1066"/>
      <c r="AH72" s="1066"/>
      <c r="AI72" s="1066"/>
      <c r="AJ72" s="1066"/>
      <c r="AK72" s="1066" t="s">
        <v>618</v>
      </c>
      <c r="AL72" s="1066"/>
      <c r="AM72" s="1066"/>
      <c r="AN72" s="1066"/>
      <c r="AO72" s="1066"/>
      <c r="AP72" s="1066">
        <v>1510</v>
      </c>
      <c r="AQ72" s="1066"/>
      <c r="AR72" s="1066"/>
      <c r="AS72" s="1066"/>
      <c r="AT72" s="1066"/>
      <c r="AU72" s="1066">
        <v>497</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606</v>
      </c>
      <c r="C73" s="1070"/>
      <c r="D73" s="1070"/>
      <c r="E73" s="1070"/>
      <c r="F73" s="1070"/>
      <c r="G73" s="1070"/>
      <c r="H73" s="1070"/>
      <c r="I73" s="1070"/>
      <c r="J73" s="1070"/>
      <c r="K73" s="1070"/>
      <c r="L73" s="1070"/>
      <c r="M73" s="1070"/>
      <c r="N73" s="1070"/>
      <c r="O73" s="1070"/>
      <c r="P73" s="1071"/>
      <c r="Q73" s="1072">
        <v>427</v>
      </c>
      <c r="R73" s="1066"/>
      <c r="S73" s="1066"/>
      <c r="T73" s="1066"/>
      <c r="U73" s="1066"/>
      <c r="V73" s="1066">
        <v>418</v>
      </c>
      <c r="W73" s="1066"/>
      <c r="X73" s="1066"/>
      <c r="Y73" s="1066"/>
      <c r="Z73" s="1066"/>
      <c r="AA73" s="1066">
        <v>9</v>
      </c>
      <c r="AB73" s="1066"/>
      <c r="AC73" s="1066"/>
      <c r="AD73" s="1066"/>
      <c r="AE73" s="1066"/>
      <c r="AF73" s="1066">
        <v>9</v>
      </c>
      <c r="AG73" s="1066"/>
      <c r="AH73" s="1066"/>
      <c r="AI73" s="1066"/>
      <c r="AJ73" s="1066"/>
      <c r="AK73" s="1066" t="s">
        <v>618</v>
      </c>
      <c r="AL73" s="1066"/>
      <c r="AM73" s="1066"/>
      <c r="AN73" s="1066"/>
      <c r="AO73" s="1066"/>
      <c r="AP73" s="1066">
        <v>268</v>
      </c>
      <c r="AQ73" s="1066"/>
      <c r="AR73" s="1066"/>
      <c r="AS73" s="1066"/>
      <c r="AT73" s="1066"/>
      <c r="AU73" s="1066">
        <v>134</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607</v>
      </c>
      <c r="C74" s="1070"/>
      <c r="D74" s="1070"/>
      <c r="E74" s="1070"/>
      <c r="F74" s="1070"/>
      <c r="G74" s="1070"/>
      <c r="H74" s="1070"/>
      <c r="I74" s="1070"/>
      <c r="J74" s="1070"/>
      <c r="K74" s="1070"/>
      <c r="L74" s="1070"/>
      <c r="M74" s="1070"/>
      <c r="N74" s="1070"/>
      <c r="O74" s="1070"/>
      <c r="P74" s="1071"/>
      <c r="Q74" s="1072">
        <v>153</v>
      </c>
      <c r="R74" s="1066"/>
      <c r="S74" s="1066"/>
      <c r="T74" s="1066"/>
      <c r="U74" s="1066"/>
      <c r="V74" s="1066">
        <v>140</v>
      </c>
      <c r="W74" s="1066"/>
      <c r="X74" s="1066"/>
      <c r="Y74" s="1066"/>
      <c r="Z74" s="1066"/>
      <c r="AA74" s="1066">
        <v>13</v>
      </c>
      <c r="AB74" s="1066"/>
      <c r="AC74" s="1066"/>
      <c r="AD74" s="1066"/>
      <c r="AE74" s="1066"/>
      <c r="AF74" s="1066">
        <v>12</v>
      </c>
      <c r="AG74" s="1066"/>
      <c r="AH74" s="1066"/>
      <c r="AI74" s="1066"/>
      <c r="AJ74" s="1066"/>
      <c r="AK74" s="1066" t="s">
        <v>618</v>
      </c>
      <c r="AL74" s="1066"/>
      <c r="AM74" s="1066"/>
      <c r="AN74" s="1066"/>
      <c r="AO74" s="1066"/>
      <c r="AP74" s="1066">
        <v>163</v>
      </c>
      <c r="AQ74" s="1066"/>
      <c r="AR74" s="1066"/>
      <c r="AS74" s="1066"/>
      <c r="AT74" s="1066"/>
      <c r="AU74" s="1066">
        <v>30</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608</v>
      </c>
      <c r="C75" s="1070"/>
      <c r="D75" s="1070"/>
      <c r="E75" s="1070"/>
      <c r="F75" s="1070"/>
      <c r="G75" s="1070"/>
      <c r="H75" s="1070"/>
      <c r="I75" s="1070"/>
      <c r="J75" s="1070"/>
      <c r="K75" s="1070"/>
      <c r="L75" s="1070"/>
      <c r="M75" s="1070"/>
      <c r="N75" s="1070"/>
      <c r="O75" s="1070"/>
      <c r="P75" s="1071"/>
      <c r="Q75" s="1073">
        <v>6359</v>
      </c>
      <c r="R75" s="1074"/>
      <c r="S75" s="1074"/>
      <c r="T75" s="1074"/>
      <c r="U75" s="1075"/>
      <c r="V75" s="1076">
        <v>6223</v>
      </c>
      <c r="W75" s="1074"/>
      <c r="X75" s="1074"/>
      <c r="Y75" s="1074"/>
      <c r="Z75" s="1075"/>
      <c r="AA75" s="1076">
        <v>136</v>
      </c>
      <c r="AB75" s="1074"/>
      <c r="AC75" s="1074"/>
      <c r="AD75" s="1074"/>
      <c r="AE75" s="1075"/>
      <c r="AF75" s="1076">
        <v>136</v>
      </c>
      <c r="AG75" s="1074"/>
      <c r="AH75" s="1074"/>
      <c r="AI75" s="1074"/>
      <c r="AJ75" s="1075"/>
      <c r="AK75" s="1066" t="s">
        <v>618</v>
      </c>
      <c r="AL75" s="1066"/>
      <c r="AM75" s="1066"/>
      <c r="AN75" s="1066"/>
      <c r="AO75" s="1066"/>
      <c r="AP75" s="1076">
        <v>14707</v>
      </c>
      <c r="AQ75" s="1074"/>
      <c r="AR75" s="1074"/>
      <c r="AS75" s="1074"/>
      <c r="AT75" s="1075"/>
      <c r="AU75" s="1076">
        <v>1779</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609</v>
      </c>
      <c r="C76" s="1070"/>
      <c r="D76" s="1070"/>
      <c r="E76" s="1070"/>
      <c r="F76" s="1070"/>
      <c r="G76" s="1070"/>
      <c r="H76" s="1070"/>
      <c r="I76" s="1070"/>
      <c r="J76" s="1070"/>
      <c r="K76" s="1070"/>
      <c r="L76" s="1070"/>
      <c r="M76" s="1070"/>
      <c r="N76" s="1070"/>
      <c r="O76" s="1070"/>
      <c r="P76" s="1071"/>
      <c r="Q76" s="1073">
        <v>2</v>
      </c>
      <c r="R76" s="1074"/>
      <c r="S76" s="1074"/>
      <c r="T76" s="1074"/>
      <c r="U76" s="1075"/>
      <c r="V76" s="1076">
        <v>1</v>
      </c>
      <c r="W76" s="1074"/>
      <c r="X76" s="1074"/>
      <c r="Y76" s="1074"/>
      <c r="Z76" s="1075"/>
      <c r="AA76" s="1076">
        <v>1</v>
      </c>
      <c r="AB76" s="1074"/>
      <c r="AC76" s="1074"/>
      <c r="AD76" s="1074"/>
      <c r="AE76" s="1075"/>
      <c r="AF76" s="1076">
        <v>1</v>
      </c>
      <c r="AG76" s="1074"/>
      <c r="AH76" s="1074"/>
      <c r="AI76" s="1074"/>
      <c r="AJ76" s="1075"/>
      <c r="AK76" s="1066" t="s">
        <v>618</v>
      </c>
      <c r="AL76" s="1066"/>
      <c r="AM76" s="1066"/>
      <c r="AN76" s="1066"/>
      <c r="AO76" s="1066"/>
      <c r="AP76" s="1066" t="s">
        <v>618</v>
      </c>
      <c r="AQ76" s="1066"/>
      <c r="AR76" s="1066"/>
      <c r="AS76" s="1066"/>
      <c r="AT76" s="1066"/>
      <c r="AU76" s="1066" t="s">
        <v>618</v>
      </c>
      <c r="AV76" s="1066"/>
      <c r="AW76" s="1066"/>
      <c r="AX76" s="1066"/>
      <c r="AY76" s="1066"/>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610</v>
      </c>
      <c r="C77" s="1070"/>
      <c r="D77" s="1070"/>
      <c r="E77" s="1070"/>
      <c r="F77" s="1070"/>
      <c r="G77" s="1070"/>
      <c r="H77" s="1070"/>
      <c r="I77" s="1070"/>
      <c r="J77" s="1070"/>
      <c r="K77" s="1070"/>
      <c r="L77" s="1070"/>
      <c r="M77" s="1070"/>
      <c r="N77" s="1070"/>
      <c r="O77" s="1070"/>
      <c r="P77" s="1071"/>
      <c r="Q77" s="1073">
        <v>545</v>
      </c>
      <c r="R77" s="1074"/>
      <c r="S77" s="1074"/>
      <c r="T77" s="1074"/>
      <c r="U77" s="1075"/>
      <c r="V77" s="1076">
        <v>172</v>
      </c>
      <c r="W77" s="1074"/>
      <c r="X77" s="1074"/>
      <c r="Y77" s="1074"/>
      <c r="Z77" s="1075"/>
      <c r="AA77" s="1076">
        <v>373</v>
      </c>
      <c r="AB77" s="1074"/>
      <c r="AC77" s="1074"/>
      <c r="AD77" s="1074"/>
      <c r="AE77" s="1075"/>
      <c r="AF77" s="1076">
        <v>373</v>
      </c>
      <c r="AG77" s="1074"/>
      <c r="AH77" s="1074"/>
      <c r="AI77" s="1074"/>
      <c r="AJ77" s="1075"/>
      <c r="AK77" s="1066" t="s">
        <v>618</v>
      </c>
      <c r="AL77" s="1066"/>
      <c r="AM77" s="1066"/>
      <c r="AN77" s="1066"/>
      <c r="AO77" s="1066"/>
      <c r="AP77" s="1066" t="s">
        <v>618</v>
      </c>
      <c r="AQ77" s="1066"/>
      <c r="AR77" s="1066"/>
      <c r="AS77" s="1066"/>
      <c r="AT77" s="1066"/>
      <c r="AU77" s="1066" t="s">
        <v>618</v>
      </c>
      <c r="AV77" s="1066"/>
      <c r="AW77" s="1066"/>
      <c r="AX77" s="1066"/>
      <c r="AY77" s="1066"/>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t="s">
        <v>611</v>
      </c>
      <c r="C78" s="1070"/>
      <c r="D78" s="1070"/>
      <c r="E78" s="1070"/>
      <c r="F78" s="1070"/>
      <c r="G78" s="1070"/>
      <c r="H78" s="1070"/>
      <c r="I78" s="1070"/>
      <c r="J78" s="1070"/>
      <c r="K78" s="1070"/>
      <c r="L78" s="1070"/>
      <c r="M78" s="1070"/>
      <c r="N78" s="1070"/>
      <c r="O78" s="1070"/>
      <c r="P78" s="1071"/>
      <c r="Q78" s="1072">
        <v>800629</v>
      </c>
      <c r="R78" s="1066"/>
      <c r="S78" s="1066"/>
      <c r="T78" s="1066"/>
      <c r="U78" s="1066"/>
      <c r="V78" s="1066">
        <v>751836</v>
      </c>
      <c r="W78" s="1066"/>
      <c r="X78" s="1066"/>
      <c r="Y78" s="1066"/>
      <c r="Z78" s="1066"/>
      <c r="AA78" s="1066">
        <v>48793</v>
      </c>
      <c r="AB78" s="1066"/>
      <c r="AC78" s="1066"/>
      <c r="AD78" s="1066"/>
      <c r="AE78" s="1066"/>
      <c r="AF78" s="1066">
        <v>48793</v>
      </c>
      <c r="AG78" s="1066"/>
      <c r="AH78" s="1066"/>
      <c r="AI78" s="1066"/>
      <c r="AJ78" s="1066"/>
      <c r="AK78" s="1066">
        <v>5806</v>
      </c>
      <c r="AL78" s="1066"/>
      <c r="AM78" s="1066"/>
      <c r="AN78" s="1066"/>
      <c r="AO78" s="1066"/>
      <c r="AP78" s="1066" t="s">
        <v>618</v>
      </c>
      <c r="AQ78" s="1066"/>
      <c r="AR78" s="1066"/>
      <c r="AS78" s="1066"/>
      <c r="AT78" s="1066"/>
      <c r="AU78" s="1066" t="s">
        <v>618</v>
      </c>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t="s">
        <v>612</v>
      </c>
      <c r="C79" s="1070"/>
      <c r="D79" s="1070"/>
      <c r="E79" s="1070"/>
      <c r="F79" s="1070"/>
      <c r="G79" s="1070"/>
      <c r="H79" s="1070"/>
      <c r="I79" s="1070"/>
      <c r="J79" s="1070"/>
      <c r="K79" s="1070"/>
      <c r="L79" s="1070"/>
      <c r="M79" s="1070"/>
      <c r="N79" s="1070"/>
      <c r="O79" s="1070"/>
      <c r="P79" s="1071"/>
      <c r="Q79" s="1072">
        <v>11860</v>
      </c>
      <c r="R79" s="1066"/>
      <c r="S79" s="1066"/>
      <c r="T79" s="1066"/>
      <c r="U79" s="1066"/>
      <c r="V79" s="1066">
        <v>9385</v>
      </c>
      <c r="W79" s="1066"/>
      <c r="X79" s="1066"/>
      <c r="Y79" s="1066"/>
      <c r="Z79" s="1066"/>
      <c r="AA79" s="1066">
        <v>2475</v>
      </c>
      <c r="AB79" s="1066"/>
      <c r="AC79" s="1066"/>
      <c r="AD79" s="1066"/>
      <c r="AE79" s="1066"/>
      <c r="AF79" s="1066">
        <v>2475</v>
      </c>
      <c r="AG79" s="1066"/>
      <c r="AH79" s="1066"/>
      <c r="AI79" s="1066"/>
      <c r="AJ79" s="1066"/>
      <c r="AK79" s="1066" t="s">
        <v>618</v>
      </c>
      <c r="AL79" s="1066"/>
      <c r="AM79" s="1066"/>
      <c r="AN79" s="1066"/>
      <c r="AO79" s="1066"/>
      <c r="AP79" s="1066" t="s">
        <v>618</v>
      </c>
      <c r="AQ79" s="1066"/>
      <c r="AR79" s="1066"/>
      <c r="AS79" s="1066"/>
      <c r="AT79" s="1066"/>
      <c r="AU79" s="1066" t="s">
        <v>618</v>
      </c>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391</v>
      </c>
      <c r="B88" s="1039" t="s">
        <v>425</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c r="AG88" s="1054"/>
      <c r="AH88" s="1054"/>
      <c r="AI88" s="1054"/>
      <c r="AJ88" s="1054"/>
      <c r="AK88" s="1058"/>
      <c r="AL88" s="1058"/>
      <c r="AM88" s="1058"/>
      <c r="AN88" s="1058"/>
      <c r="AO88" s="1058"/>
      <c r="AP88" s="1054"/>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39" t="s">
        <v>426</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427</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428</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431</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432</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433</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434</v>
      </c>
      <c r="AB109" s="989"/>
      <c r="AC109" s="989"/>
      <c r="AD109" s="989"/>
      <c r="AE109" s="990"/>
      <c r="AF109" s="991" t="s">
        <v>435</v>
      </c>
      <c r="AG109" s="989"/>
      <c r="AH109" s="989"/>
      <c r="AI109" s="989"/>
      <c r="AJ109" s="990"/>
      <c r="AK109" s="991" t="s">
        <v>305</v>
      </c>
      <c r="AL109" s="989"/>
      <c r="AM109" s="989"/>
      <c r="AN109" s="989"/>
      <c r="AO109" s="990"/>
      <c r="AP109" s="991" t="s">
        <v>436</v>
      </c>
      <c r="AQ109" s="989"/>
      <c r="AR109" s="989"/>
      <c r="AS109" s="989"/>
      <c r="AT109" s="1020"/>
      <c r="AU109" s="988" t="s">
        <v>433</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434</v>
      </c>
      <c r="BR109" s="989"/>
      <c r="BS109" s="989"/>
      <c r="BT109" s="989"/>
      <c r="BU109" s="990"/>
      <c r="BV109" s="991" t="s">
        <v>435</v>
      </c>
      <c r="BW109" s="989"/>
      <c r="BX109" s="989"/>
      <c r="BY109" s="989"/>
      <c r="BZ109" s="990"/>
      <c r="CA109" s="991" t="s">
        <v>305</v>
      </c>
      <c r="CB109" s="989"/>
      <c r="CC109" s="989"/>
      <c r="CD109" s="989"/>
      <c r="CE109" s="990"/>
      <c r="CF109" s="1027" t="s">
        <v>436</v>
      </c>
      <c r="CG109" s="1027"/>
      <c r="CH109" s="1027"/>
      <c r="CI109" s="1027"/>
      <c r="CJ109" s="1027"/>
      <c r="CK109" s="991" t="s">
        <v>437</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434</v>
      </c>
      <c r="DH109" s="989"/>
      <c r="DI109" s="989"/>
      <c r="DJ109" s="989"/>
      <c r="DK109" s="990"/>
      <c r="DL109" s="991" t="s">
        <v>435</v>
      </c>
      <c r="DM109" s="989"/>
      <c r="DN109" s="989"/>
      <c r="DO109" s="989"/>
      <c r="DP109" s="990"/>
      <c r="DQ109" s="991" t="s">
        <v>305</v>
      </c>
      <c r="DR109" s="989"/>
      <c r="DS109" s="989"/>
      <c r="DT109" s="989"/>
      <c r="DU109" s="990"/>
      <c r="DV109" s="991" t="s">
        <v>436</v>
      </c>
      <c r="DW109" s="989"/>
      <c r="DX109" s="989"/>
      <c r="DY109" s="989"/>
      <c r="DZ109" s="1020"/>
    </row>
    <row r="110" spans="1:131" s="248" customFormat="1" ht="26.25" customHeight="1" x14ac:dyDescent="0.15">
      <c r="A110" s="891" t="s">
        <v>438</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3733560</v>
      </c>
      <c r="AB110" s="982"/>
      <c r="AC110" s="982"/>
      <c r="AD110" s="982"/>
      <c r="AE110" s="983"/>
      <c r="AF110" s="984">
        <v>3673284</v>
      </c>
      <c r="AG110" s="982"/>
      <c r="AH110" s="982"/>
      <c r="AI110" s="982"/>
      <c r="AJ110" s="983"/>
      <c r="AK110" s="984">
        <v>3476822</v>
      </c>
      <c r="AL110" s="982"/>
      <c r="AM110" s="982"/>
      <c r="AN110" s="982"/>
      <c r="AO110" s="983"/>
      <c r="AP110" s="985">
        <v>32.799999999999997</v>
      </c>
      <c r="AQ110" s="986"/>
      <c r="AR110" s="986"/>
      <c r="AS110" s="986"/>
      <c r="AT110" s="987"/>
      <c r="AU110" s="1021" t="s">
        <v>73</v>
      </c>
      <c r="AV110" s="1022"/>
      <c r="AW110" s="1022"/>
      <c r="AX110" s="1022"/>
      <c r="AY110" s="1022"/>
      <c r="AZ110" s="947" t="s">
        <v>439</v>
      </c>
      <c r="BA110" s="892"/>
      <c r="BB110" s="892"/>
      <c r="BC110" s="892"/>
      <c r="BD110" s="892"/>
      <c r="BE110" s="892"/>
      <c r="BF110" s="892"/>
      <c r="BG110" s="892"/>
      <c r="BH110" s="892"/>
      <c r="BI110" s="892"/>
      <c r="BJ110" s="892"/>
      <c r="BK110" s="892"/>
      <c r="BL110" s="892"/>
      <c r="BM110" s="892"/>
      <c r="BN110" s="892"/>
      <c r="BO110" s="892"/>
      <c r="BP110" s="893"/>
      <c r="BQ110" s="948">
        <v>32613329</v>
      </c>
      <c r="BR110" s="929"/>
      <c r="BS110" s="929"/>
      <c r="BT110" s="929"/>
      <c r="BU110" s="929"/>
      <c r="BV110" s="929">
        <v>30629474</v>
      </c>
      <c r="BW110" s="929"/>
      <c r="BX110" s="929"/>
      <c r="BY110" s="929"/>
      <c r="BZ110" s="929"/>
      <c r="CA110" s="929">
        <v>29574228</v>
      </c>
      <c r="CB110" s="929"/>
      <c r="CC110" s="929"/>
      <c r="CD110" s="929"/>
      <c r="CE110" s="929"/>
      <c r="CF110" s="953">
        <v>279.3</v>
      </c>
      <c r="CG110" s="954"/>
      <c r="CH110" s="954"/>
      <c r="CI110" s="954"/>
      <c r="CJ110" s="954"/>
      <c r="CK110" s="1017" t="s">
        <v>440</v>
      </c>
      <c r="CL110" s="903"/>
      <c r="CM110" s="978" t="s">
        <v>441</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442</v>
      </c>
      <c r="DH110" s="929"/>
      <c r="DI110" s="929"/>
      <c r="DJ110" s="929"/>
      <c r="DK110" s="929"/>
      <c r="DL110" s="929" t="s">
        <v>443</v>
      </c>
      <c r="DM110" s="929"/>
      <c r="DN110" s="929"/>
      <c r="DO110" s="929"/>
      <c r="DP110" s="929"/>
      <c r="DQ110" s="929" t="s">
        <v>443</v>
      </c>
      <c r="DR110" s="929"/>
      <c r="DS110" s="929"/>
      <c r="DT110" s="929"/>
      <c r="DU110" s="929"/>
      <c r="DV110" s="930" t="s">
        <v>442</v>
      </c>
      <c r="DW110" s="930"/>
      <c r="DX110" s="930"/>
      <c r="DY110" s="930"/>
      <c r="DZ110" s="931"/>
    </row>
    <row r="111" spans="1:131" s="248" customFormat="1" ht="26.25" customHeight="1" x14ac:dyDescent="0.15">
      <c r="A111" s="858" t="s">
        <v>444</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445</v>
      </c>
      <c r="AB111" s="1010"/>
      <c r="AC111" s="1010"/>
      <c r="AD111" s="1010"/>
      <c r="AE111" s="1011"/>
      <c r="AF111" s="1012" t="s">
        <v>446</v>
      </c>
      <c r="AG111" s="1010"/>
      <c r="AH111" s="1010"/>
      <c r="AI111" s="1010"/>
      <c r="AJ111" s="1011"/>
      <c r="AK111" s="1012" t="s">
        <v>445</v>
      </c>
      <c r="AL111" s="1010"/>
      <c r="AM111" s="1010"/>
      <c r="AN111" s="1010"/>
      <c r="AO111" s="1011"/>
      <c r="AP111" s="1013" t="s">
        <v>389</v>
      </c>
      <c r="AQ111" s="1014"/>
      <c r="AR111" s="1014"/>
      <c r="AS111" s="1014"/>
      <c r="AT111" s="1015"/>
      <c r="AU111" s="1023"/>
      <c r="AV111" s="1024"/>
      <c r="AW111" s="1024"/>
      <c r="AX111" s="1024"/>
      <c r="AY111" s="1024"/>
      <c r="AZ111" s="899" t="s">
        <v>447</v>
      </c>
      <c r="BA111" s="834"/>
      <c r="BB111" s="834"/>
      <c r="BC111" s="834"/>
      <c r="BD111" s="834"/>
      <c r="BE111" s="834"/>
      <c r="BF111" s="834"/>
      <c r="BG111" s="834"/>
      <c r="BH111" s="834"/>
      <c r="BI111" s="834"/>
      <c r="BJ111" s="834"/>
      <c r="BK111" s="834"/>
      <c r="BL111" s="834"/>
      <c r="BM111" s="834"/>
      <c r="BN111" s="834"/>
      <c r="BO111" s="834"/>
      <c r="BP111" s="835"/>
      <c r="BQ111" s="900">
        <v>62562</v>
      </c>
      <c r="BR111" s="901"/>
      <c r="BS111" s="901"/>
      <c r="BT111" s="901"/>
      <c r="BU111" s="901"/>
      <c r="BV111" s="901">
        <v>50754</v>
      </c>
      <c r="BW111" s="901"/>
      <c r="BX111" s="901"/>
      <c r="BY111" s="901"/>
      <c r="BZ111" s="901"/>
      <c r="CA111" s="901">
        <v>38933</v>
      </c>
      <c r="CB111" s="901"/>
      <c r="CC111" s="901"/>
      <c r="CD111" s="901"/>
      <c r="CE111" s="901"/>
      <c r="CF111" s="962">
        <v>0.4</v>
      </c>
      <c r="CG111" s="963"/>
      <c r="CH111" s="963"/>
      <c r="CI111" s="963"/>
      <c r="CJ111" s="963"/>
      <c r="CK111" s="1018"/>
      <c r="CL111" s="905"/>
      <c r="CM111" s="908" t="s">
        <v>448</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449</v>
      </c>
      <c r="DH111" s="901"/>
      <c r="DI111" s="901"/>
      <c r="DJ111" s="901"/>
      <c r="DK111" s="901"/>
      <c r="DL111" s="901" t="s">
        <v>442</v>
      </c>
      <c r="DM111" s="901"/>
      <c r="DN111" s="901"/>
      <c r="DO111" s="901"/>
      <c r="DP111" s="901"/>
      <c r="DQ111" s="901" t="s">
        <v>442</v>
      </c>
      <c r="DR111" s="901"/>
      <c r="DS111" s="901"/>
      <c r="DT111" s="901"/>
      <c r="DU111" s="901"/>
      <c r="DV111" s="878" t="s">
        <v>442</v>
      </c>
      <c r="DW111" s="878"/>
      <c r="DX111" s="878"/>
      <c r="DY111" s="878"/>
      <c r="DZ111" s="879"/>
    </row>
    <row r="112" spans="1:131" s="248" customFormat="1" ht="26.25" customHeight="1" x14ac:dyDescent="0.15">
      <c r="A112" s="1003" t="s">
        <v>450</v>
      </c>
      <c r="B112" s="1004"/>
      <c r="C112" s="834" t="s">
        <v>451</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452</v>
      </c>
      <c r="AB112" s="864"/>
      <c r="AC112" s="864"/>
      <c r="AD112" s="864"/>
      <c r="AE112" s="865"/>
      <c r="AF112" s="866" t="s">
        <v>453</v>
      </c>
      <c r="AG112" s="864"/>
      <c r="AH112" s="864"/>
      <c r="AI112" s="864"/>
      <c r="AJ112" s="865"/>
      <c r="AK112" s="866" t="s">
        <v>442</v>
      </c>
      <c r="AL112" s="864"/>
      <c r="AM112" s="864"/>
      <c r="AN112" s="864"/>
      <c r="AO112" s="865"/>
      <c r="AP112" s="911" t="s">
        <v>452</v>
      </c>
      <c r="AQ112" s="912"/>
      <c r="AR112" s="912"/>
      <c r="AS112" s="912"/>
      <c r="AT112" s="913"/>
      <c r="AU112" s="1023"/>
      <c r="AV112" s="1024"/>
      <c r="AW112" s="1024"/>
      <c r="AX112" s="1024"/>
      <c r="AY112" s="1024"/>
      <c r="AZ112" s="899" t="s">
        <v>454</v>
      </c>
      <c r="BA112" s="834"/>
      <c r="BB112" s="834"/>
      <c r="BC112" s="834"/>
      <c r="BD112" s="834"/>
      <c r="BE112" s="834"/>
      <c r="BF112" s="834"/>
      <c r="BG112" s="834"/>
      <c r="BH112" s="834"/>
      <c r="BI112" s="834"/>
      <c r="BJ112" s="834"/>
      <c r="BK112" s="834"/>
      <c r="BL112" s="834"/>
      <c r="BM112" s="834"/>
      <c r="BN112" s="834"/>
      <c r="BO112" s="834"/>
      <c r="BP112" s="835"/>
      <c r="BQ112" s="900">
        <v>11247026</v>
      </c>
      <c r="BR112" s="901"/>
      <c r="BS112" s="901"/>
      <c r="BT112" s="901"/>
      <c r="BU112" s="901"/>
      <c r="BV112" s="901">
        <v>10862798</v>
      </c>
      <c r="BW112" s="901"/>
      <c r="BX112" s="901"/>
      <c r="BY112" s="901"/>
      <c r="BZ112" s="901"/>
      <c r="CA112" s="901">
        <v>10265103</v>
      </c>
      <c r="CB112" s="901"/>
      <c r="CC112" s="901"/>
      <c r="CD112" s="901"/>
      <c r="CE112" s="901"/>
      <c r="CF112" s="962">
        <v>96.9</v>
      </c>
      <c r="CG112" s="963"/>
      <c r="CH112" s="963"/>
      <c r="CI112" s="963"/>
      <c r="CJ112" s="963"/>
      <c r="CK112" s="1018"/>
      <c r="CL112" s="905"/>
      <c r="CM112" s="908" t="s">
        <v>455</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456</v>
      </c>
      <c r="DH112" s="901"/>
      <c r="DI112" s="901"/>
      <c r="DJ112" s="901"/>
      <c r="DK112" s="901"/>
      <c r="DL112" s="901" t="s">
        <v>457</v>
      </c>
      <c r="DM112" s="901"/>
      <c r="DN112" s="901"/>
      <c r="DO112" s="901"/>
      <c r="DP112" s="901"/>
      <c r="DQ112" s="901" t="s">
        <v>389</v>
      </c>
      <c r="DR112" s="901"/>
      <c r="DS112" s="901"/>
      <c r="DT112" s="901"/>
      <c r="DU112" s="901"/>
      <c r="DV112" s="878" t="s">
        <v>453</v>
      </c>
      <c r="DW112" s="878"/>
      <c r="DX112" s="878"/>
      <c r="DY112" s="878"/>
      <c r="DZ112" s="879"/>
    </row>
    <row r="113" spans="1:130" s="248" customFormat="1" ht="26.25" customHeight="1" x14ac:dyDescent="0.15">
      <c r="A113" s="1005"/>
      <c r="B113" s="1006"/>
      <c r="C113" s="834" t="s">
        <v>458</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612574</v>
      </c>
      <c r="AB113" s="1010"/>
      <c r="AC113" s="1010"/>
      <c r="AD113" s="1010"/>
      <c r="AE113" s="1011"/>
      <c r="AF113" s="1012">
        <v>610898</v>
      </c>
      <c r="AG113" s="1010"/>
      <c r="AH113" s="1010"/>
      <c r="AI113" s="1010"/>
      <c r="AJ113" s="1011"/>
      <c r="AK113" s="1012">
        <v>569034</v>
      </c>
      <c r="AL113" s="1010"/>
      <c r="AM113" s="1010"/>
      <c r="AN113" s="1010"/>
      <c r="AO113" s="1011"/>
      <c r="AP113" s="1013">
        <v>5.4</v>
      </c>
      <c r="AQ113" s="1014"/>
      <c r="AR113" s="1014"/>
      <c r="AS113" s="1014"/>
      <c r="AT113" s="1015"/>
      <c r="AU113" s="1023"/>
      <c r="AV113" s="1024"/>
      <c r="AW113" s="1024"/>
      <c r="AX113" s="1024"/>
      <c r="AY113" s="1024"/>
      <c r="AZ113" s="899" t="s">
        <v>459</v>
      </c>
      <c r="BA113" s="834"/>
      <c r="BB113" s="834"/>
      <c r="BC113" s="834"/>
      <c r="BD113" s="834"/>
      <c r="BE113" s="834"/>
      <c r="BF113" s="834"/>
      <c r="BG113" s="834"/>
      <c r="BH113" s="834"/>
      <c r="BI113" s="834"/>
      <c r="BJ113" s="834"/>
      <c r="BK113" s="834"/>
      <c r="BL113" s="834"/>
      <c r="BM113" s="834"/>
      <c r="BN113" s="834"/>
      <c r="BO113" s="834"/>
      <c r="BP113" s="835"/>
      <c r="BQ113" s="900">
        <v>3215673</v>
      </c>
      <c r="BR113" s="901"/>
      <c r="BS113" s="901"/>
      <c r="BT113" s="901"/>
      <c r="BU113" s="901"/>
      <c r="BV113" s="901">
        <v>2786958</v>
      </c>
      <c r="BW113" s="901"/>
      <c r="BX113" s="901"/>
      <c r="BY113" s="901"/>
      <c r="BZ113" s="901"/>
      <c r="CA113" s="901">
        <v>2465559</v>
      </c>
      <c r="CB113" s="901"/>
      <c r="CC113" s="901"/>
      <c r="CD113" s="901"/>
      <c r="CE113" s="901"/>
      <c r="CF113" s="962">
        <v>23.3</v>
      </c>
      <c r="CG113" s="963"/>
      <c r="CH113" s="963"/>
      <c r="CI113" s="963"/>
      <c r="CJ113" s="963"/>
      <c r="CK113" s="1018"/>
      <c r="CL113" s="905"/>
      <c r="CM113" s="908" t="s">
        <v>460</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446</v>
      </c>
      <c r="DH113" s="864"/>
      <c r="DI113" s="864"/>
      <c r="DJ113" s="864"/>
      <c r="DK113" s="865"/>
      <c r="DL113" s="866" t="s">
        <v>449</v>
      </c>
      <c r="DM113" s="864"/>
      <c r="DN113" s="864"/>
      <c r="DO113" s="864"/>
      <c r="DP113" s="865"/>
      <c r="DQ113" s="866" t="s">
        <v>442</v>
      </c>
      <c r="DR113" s="864"/>
      <c r="DS113" s="864"/>
      <c r="DT113" s="864"/>
      <c r="DU113" s="865"/>
      <c r="DV113" s="911" t="s">
        <v>453</v>
      </c>
      <c r="DW113" s="912"/>
      <c r="DX113" s="912"/>
      <c r="DY113" s="912"/>
      <c r="DZ113" s="913"/>
    </row>
    <row r="114" spans="1:130" s="248" customFormat="1" ht="26.25" customHeight="1" x14ac:dyDescent="0.15">
      <c r="A114" s="1005"/>
      <c r="B114" s="1006"/>
      <c r="C114" s="834" t="s">
        <v>461</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262465</v>
      </c>
      <c r="AB114" s="864"/>
      <c r="AC114" s="864"/>
      <c r="AD114" s="864"/>
      <c r="AE114" s="865"/>
      <c r="AF114" s="866">
        <v>222946</v>
      </c>
      <c r="AG114" s="864"/>
      <c r="AH114" s="864"/>
      <c r="AI114" s="864"/>
      <c r="AJ114" s="865"/>
      <c r="AK114" s="866">
        <v>266114</v>
      </c>
      <c r="AL114" s="864"/>
      <c r="AM114" s="864"/>
      <c r="AN114" s="864"/>
      <c r="AO114" s="865"/>
      <c r="AP114" s="911">
        <v>2.5</v>
      </c>
      <c r="AQ114" s="912"/>
      <c r="AR114" s="912"/>
      <c r="AS114" s="912"/>
      <c r="AT114" s="913"/>
      <c r="AU114" s="1023"/>
      <c r="AV114" s="1024"/>
      <c r="AW114" s="1024"/>
      <c r="AX114" s="1024"/>
      <c r="AY114" s="1024"/>
      <c r="AZ114" s="899" t="s">
        <v>462</v>
      </c>
      <c r="BA114" s="834"/>
      <c r="BB114" s="834"/>
      <c r="BC114" s="834"/>
      <c r="BD114" s="834"/>
      <c r="BE114" s="834"/>
      <c r="BF114" s="834"/>
      <c r="BG114" s="834"/>
      <c r="BH114" s="834"/>
      <c r="BI114" s="834"/>
      <c r="BJ114" s="834"/>
      <c r="BK114" s="834"/>
      <c r="BL114" s="834"/>
      <c r="BM114" s="834"/>
      <c r="BN114" s="834"/>
      <c r="BO114" s="834"/>
      <c r="BP114" s="835"/>
      <c r="BQ114" s="900">
        <v>2822117</v>
      </c>
      <c r="BR114" s="901"/>
      <c r="BS114" s="901"/>
      <c r="BT114" s="901"/>
      <c r="BU114" s="901"/>
      <c r="BV114" s="901">
        <v>2838287</v>
      </c>
      <c r="BW114" s="901"/>
      <c r="BX114" s="901"/>
      <c r="BY114" s="901"/>
      <c r="BZ114" s="901"/>
      <c r="CA114" s="901">
        <v>2816920</v>
      </c>
      <c r="CB114" s="901"/>
      <c r="CC114" s="901"/>
      <c r="CD114" s="901"/>
      <c r="CE114" s="901"/>
      <c r="CF114" s="962">
        <v>26.6</v>
      </c>
      <c r="CG114" s="963"/>
      <c r="CH114" s="963"/>
      <c r="CI114" s="963"/>
      <c r="CJ114" s="963"/>
      <c r="CK114" s="1018"/>
      <c r="CL114" s="905"/>
      <c r="CM114" s="908" t="s">
        <v>463</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457</v>
      </c>
      <c r="DH114" s="864"/>
      <c r="DI114" s="864"/>
      <c r="DJ114" s="864"/>
      <c r="DK114" s="865"/>
      <c r="DL114" s="866" t="s">
        <v>457</v>
      </c>
      <c r="DM114" s="864"/>
      <c r="DN114" s="864"/>
      <c r="DO114" s="864"/>
      <c r="DP114" s="865"/>
      <c r="DQ114" s="866" t="s">
        <v>443</v>
      </c>
      <c r="DR114" s="864"/>
      <c r="DS114" s="864"/>
      <c r="DT114" s="864"/>
      <c r="DU114" s="865"/>
      <c r="DV114" s="911" t="s">
        <v>464</v>
      </c>
      <c r="DW114" s="912"/>
      <c r="DX114" s="912"/>
      <c r="DY114" s="912"/>
      <c r="DZ114" s="913"/>
    </row>
    <row r="115" spans="1:130" s="248" customFormat="1" ht="26.25" customHeight="1" x14ac:dyDescent="0.15">
      <c r="A115" s="1005"/>
      <c r="B115" s="1006"/>
      <c r="C115" s="834" t="s">
        <v>465</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11872</v>
      </c>
      <c r="AB115" s="1010"/>
      <c r="AC115" s="1010"/>
      <c r="AD115" s="1010"/>
      <c r="AE115" s="1011"/>
      <c r="AF115" s="1012">
        <v>11767</v>
      </c>
      <c r="AG115" s="1010"/>
      <c r="AH115" s="1010"/>
      <c r="AI115" s="1010"/>
      <c r="AJ115" s="1011"/>
      <c r="AK115" s="1012">
        <v>11676</v>
      </c>
      <c r="AL115" s="1010"/>
      <c r="AM115" s="1010"/>
      <c r="AN115" s="1010"/>
      <c r="AO115" s="1011"/>
      <c r="AP115" s="1013">
        <v>0.1</v>
      </c>
      <c r="AQ115" s="1014"/>
      <c r="AR115" s="1014"/>
      <c r="AS115" s="1014"/>
      <c r="AT115" s="1015"/>
      <c r="AU115" s="1023"/>
      <c r="AV115" s="1024"/>
      <c r="AW115" s="1024"/>
      <c r="AX115" s="1024"/>
      <c r="AY115" s="1024"/>
      <c r="AZ115" s="899" t="s">
        <v>466</v>
      </c>
      <c r="BA115" s="834"/>
      <c r="BB115" s="834"/>
      <c r="BC115" s="834"/>
      <c r="BD115" s="834"/>
      <c r="BE115" s="834"/>
      <c r="BF115" s="834"/>
      <c r="BG115" s="834"/>
      <c r="BH115" s="834"/>
      <c r="BI115" s="834"/>
      <c r="BJ115" s="834"/>
      <c r="BK115" s="834"/>
      <c r="BL115" s="834"/>
      <c r="BM115" s="834"/>
      <c r="BN115" s="834"/>
      <c r="BO115" s="834"/>
      <c r="BP115" s="835"/>
      <c r="BQ115" s="900" t="s">
        <v>449</v>
      </c>
      <c r="BR115" s="901"/>
      <c r="BS115" s="901"/>
      <c r="BT115" s="901"/>
      <c r="BU115" s="901"/>
      <c r="BV115" s="901" t="s">
        <v>456</v>
      </c>
      <c r="BW115" s="901"/>
      <c r="BX115" s="901"/>
      <c r="BY115" s="901"/>
      <c r="BZ115" s="901"/>
      <c r="CA115" s="901" t="s">
        <v>452</v>
      </c>
      <c r="CB115" s="901"/>
      <c r="CC115" s="901"/>
      <c r="CD115" s="901"/>
      <c r="CE115" s="901"/>
      <c r="CF115" s="962" t="s">
        <v>453</v>
      </c>
      <c r="CG115" s="963"/>
      <c r="CH115" s="963"/>
      <c r="CI115" s="963"/>
      <c r="CJ115" s="963"/>
      <c r="CK115" s="1018"/>
      <c r="CL115" s="905"/>
      <c r="CM115" s="899" t="s">
        <v>467</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468</v>
      </c>
      <c r="DH115" s="864"/>
      <c r="DI115" s="864"/>
      <c r="DJ115" s="864"/>
      <c r="DK115" s="865"/>
      <c r="DL115" s="866" t="s">
        <v>442</v>
      </c>
      <c r="DM115" s="864"/>
      <c r="DN115" s="864"/>
      <c r="DO115" s="864"/>
      <c r="DP115" s="865"/>
      <c r="DQ115" s="866" t="s">
        <v>443</v>
      </c>
      <c r="DR115" s="864"/>
      <c r="DS115" s="864"/>
      <c r="DT115" s="864"/>
      <c r="DU115" s="865"/>
      <c r="DV115" s="911" t="s">
        <v>445</v>
      </c>
      <c r="DW115" s="912"/>
      <c r="DX115" s="912"/>
      <c r="DY115" s="912"/>
      <c r="DZ115" s="913"/>
    </row>
    <row r="116" spans="1:130" s="248" customFormat="1" ht="26.25" customHeight="1" x14ac:dyDescent="0.15">
      <c r="A116" s="1007"/>
      <c r="B116" s="1008"/>
      <c r="C116" s="967" t="s">
        <v>469</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34</v>
      </c>
      <c r="AB116" s="864"/>
      <c r="AC116" s="864"/>
      <c r="AD116" s="864"/>
      <c r="AE116" s="865"/>
      <c r="AF116" s="866">
        <v>9</v>
      </c>
      <c r="AG116" s="864"/>
      <c r="AH116" s="864"/>
      <c r="AI116" s="864"/>
      <c r="AJ116" s="865"/>
      <c r="AK116" s="866">
        <v>119</v>
      </c>
      <c r="AL116" s="864"/>
      <c r="AM116" s="864"/>
      <c r="AN116" s="864"/>
      <c r="AO116" s="865"/>
      <c r="AP116" s="911">
        <v>0</v>
      </c>
      <c r="AQ116" s="912"/>
      <c r="AR116" s="912"/>
      <c r="AS116" s="912"/>
      <c r="AT116" s="913"/>
      <c r="AU116" s="1023"/>
      <c r="AV116" s="1024"/>
      <c r="AW116" s="1024"/>
      <c r="AX116" s="1024"/>
      <c r="AY116" s="1024"/>
      <c r="AZ116" s="950" t="s">
        <v>470</v>
      </c>
      <c r="BA116" s="951"/>
      <c r="BB116" s="951"/>
      <c r="BC116" s="951"/>
      <c r="BD116" s="951"/>
      <c r="BE116" s="951"/>
      <c r="BF116" s="951"/>
      <c r="BG116" s="951"/>
      <c r="BH116" s="951"/>
      <c r="BI116" s="951"/>
      <c r="BJ116" s="951"/>
      <c r="BK116" s="951"/>
      <c r="BL116" s="951"/>
      <c r="BM116" s="951"/>
      <c r="BN116" s="951"/>
      <c r="BO116" s="951"/>
      <c r="BP116" s="952"/>
      <c r="BQ116" s="900" t="s">
        <v>449</v>
      </c>
      <c r="BR116" s="901"/>
      <c r="BS116" s="901"/>
      <c r="BT116" s="901"/>
      <c r="BU116" s="901"/>
      <c r="BV116" s="901" t="s">
        <v>446</v>
      </c>
      <c r="BW116" s="901"/>
      <c r="BX116" s="901"/>
      <c r="BY116" s="901"/>
      <c r="BZ116" s="901"/>
      <c r="CA116" s="901" t="s">
        <v>445</v>
      </c>
      <c r="CB116" s="901"/>
      <c r="CC116" s="901"/>
      <c r="CD116" s="901"/>
      <c r="CE116" s="901"/>
      <c r="CF116" s="962" t="s">
        <v>449</v>
      </c>
      <c r="CG116" s="963"/>
      <c r="CH116" s="963"/>
      <c r="CI116" s="963"/>
      <c r="CJ116" s="963"/>
      <c r="CK116" s="1018"/>
      <c r="CL116" s="905"/>
      <c r="CM116" s="908" t="s">
        <v>471</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468</v>
      </c>
      <c r="DH116" s="864"/>
      <c r="DI116" s="864"/>
      <c r="DJ116" s="864"/>
      <c r="DK116" s="865"/>
      <c r="DL116" s="866" t="s">
        <v>443</v>
      </c>
      <c r="DM116" s="864"/>
      <c r="DN116" s="864"/>
      <c r="DO116" s="864"/>
      <c r="DP116" s="865"/>
      <c r="DQ116" s="866" t="s">
        <v>442</v>
      </c>
      <c r="DR116" s="864"/>
      <c r="DS116" s="864"/>
      <c r="DT116" s="864"/>
      <c r="DU116" s="865"/>
      <c r="DV116" s="911" t="s">
        <v>453</v>
      </c>
      <c r="DW116" s="912"/>
      <c r="DX116" s="912"/>
      <c r="DY116" s="912"/>
      <c r="DZ116" s="913"/>
    </row>
    <row r="117" spans="1:130" s="248" customFormat="1" ht="26.25" customHeight="1" x14ac:dyDescent="0.15">
      <c r="A117" s="988" t="s">
        <v>187</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472</v>
      </c>
      <c r="Z117" s="990"/>
      <c r="AA117" s="995">
        <v>4620505</v>
      </c>
      <c r="AB117" s="996"/>
      <c r="AC117" s="996"/>
      <c r="AD117" s="996"/>
      <c r="AE117" s="997"/>
      <c r="AF117" s="998">
        <v>4518904</v>
      </c>
      <c r="AG117" s="996"/>
      <c r="AH117" s="996"/>
      <c r="AI117" s="996"/>
      <c r="AJ117" s="997"/>
      <c r="AK117" s="998">
        <v>4323765</v>
      </c>
      <c r="AL117" s="996"/>
      <c r="AM117" s="996"/>
      <c r="AN117" s="996"/>
      <c r="AO117" s="997"/>
      <c r="AP117" s="999"/>
      <c r="AQ117" s="1000"/>
      <c r="AR117" s="1000"/>
      <c r="AS117" s="1000"/>
      <c r="AT117" s="1001"/>
      <c r="AU117" s="1023"/>
      <c r="AV117" s="1024"/>
      <c r="AW117" s="1024"/>
      <c r="AX117" s="1024"/>
      <c r="AY117" s="1024"/>
      <c r="AZ117" s="950" t="s">
        <v>473</v>
      </c>
      <c r="BA117" s="951"/>
      <c r="BB117" s="951"/>
      <c r="BC117" s="951"/>
      <c r="BD117" s="951"/>
      <c r="BE117" s="951"/>
      <c r="BF117" s="951"/>
      <c r="BG117" s="951"/>
      <c r="BH117" s="951"/>
      <c r="BI117" s="951"/>
      <c r="BJ117" s="951"/>
      <c r="BK117" s="951"/>
      <c r="BL117" s="951"/>
      <c r="BM117" s="951"/>
      <c r="BN117" s="951"/>
      <c r="BO117" s="951"/>
      <c r="BP117" s="952"/>
      <c r="BQ117" s="900" t="s">
        <v>468</v>
      </c>
      <c r="BR117" s="901"/>
      <c r="BS117" s="901"/>
      <c r="BT117" s="901"/>
      <c r="BU117" s="901"/>
      <c r="BV117" s="901" t="s">
        <v>452</v>
      </c>
      <c r="BW117" s="901"/>
      <c r="BX117" s="901"/>
      <c r="BY117" s="901"/>
      <c r="BZ117" s="901"/>
      <c r="CA117" s="901" t="s">
        <v>453</v>
      </c>
      <c r="CB117" s="901"/>
      <c r="CC117" s="901"/>
      <c r="CD117" s="901"/>
      <c r="CE117" s="901"/>
      <c r="CF117" s="962" t="s">
        <v>442</v>
      </c>
      <c r="CG117" s="963"/>
      <c r="CH117" s="963"/>
      <c r="CI117" s="963"/>
      <c r="CJ117" s="963"/>
      <c r="CK117" s="1018"/>
      <c r="CL117" s="905"/>
      <c r="CM117" s="908" t="s">
        <v>474</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452</v>
      </c>
      <c r="DH117" s="864"/>
      <c r="DI117" s="864"/>
      <c r="DJ117" s="864"/>
      <c r="DK117" s="865"/>
      <c r="DL117" s="866" t="s">
        <v>452</v>
      </c>
      <c r="DM117" s="864"/>
      <c r="DN117" s="864"/>
      <c r="DO117" s="864"/>
      <c r="DP117" s="865"/>
      <c r="DQ117" s="866" t="s">
        <v>442</v>
      </c>
      <c r="DR117" s="864"/>
      <c r="DS117" s="864"/>
      <c r="DT117" s="864"/>
      <c r="DU117" s="865"/>
      <c r="DV117" s="911" t="s">
        <v>475</v>
      </c>
      <c r="DW117" s="912"/>
      <c r="DX117" s="912"/>
      <c r="DY117" s="912"/>
      <c r="DZ117" s="913"/>
    </row>
    <row r="118" spans="1:130" s="248" customFormat="1" ht="26.25" customHeight="1" x14ac:dyDescent="0.15">
      <c r="A118" s="988" t="s">
        <v>437</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434</v>
      </c>
      <c r="AB118" s="989"/>
      <c r="AC118" s="989"/>
      <c r="AD118" s="989"/>
      <c r="AE118" s="990"/>
      <c r="AF118" s="991" t="s">
        <v>435</v>
      </c>
      <c r="AG118" s="989"/>
      <c r="AH118" s="989"/>
      <c r="AI118" s="989"/>
      <c r="AJ118" s="990"/>
      <c r="AK118" s="991" t="s">
        <v>305</v>
      </c>
      <c r="AL118" s="989"/>
      <c r="AM118" s="989"/>
      <c r="AN118" s="989"/>
      <c r="AO118" s="990"/>
      <c r="AP118" s="992" t="s">
        <v>436</v>
      </c>
      <c r="AQ118" s="993"/>
      <c r="AR118" s="993"/>
      <c r="AS118" s="993"/>
      <c r="AT118" s="994"/>
      <c r="AU118" s="1023"/>
      <c r="AV118" s="1024"/>
      <c r="AW118" s="1024"/>
      <c r="AX118" s="1024"/>
      <c r="AY118" s="1024"/>
      <c r="AZ118" s="966" t="s">
        <v>476</v>
      </c>
      <c r="BA118" s="967"/>
      <c r="BB118" s="967"/>
      <c r="BC118" s="967"/>
      <c r="BD118" s="967"/>
      <c r="BE118" s="967"/>
      <c r="BF118" s="967"/>
      <c r="BG118" s="967"/>
      <c r="BH118" s="967"/>
      <c r="BI118" s="967"/>
      <c r="BJ118" s="967"/>
      <c r="BK118" s="967"/>
      <c r="BL118" s="967"/>
      <c r="BM118" s="967"/>
      <c r="BN118" s="967"/>
      <c r="BO118" s="967"/>
      <c r="BP118" s="968"/>
      <c r="BQ118" s="969" t="s">
        <v>477</v>
      </c>
      <c r="BR118" s="932"/>
      <c r="BS118" s="932"/>
      <c r="BT118" s="932"/>
      <c r="BU118" s="932"/>
      <c r="BV118" s="932" t="s">
        <v>442</v>
      </c>
      <c r="BW118" s="932"/>
      <c r="BX118" s="932"/>
      <c r="BY118" s="932"/>
      <c r="BZ118" s="932"/>
      <c r="CA118" s="932" t="s">
        <v>453</v>
      </c>
      <c r="CB118" s="932"/>
      <c r="CC118" s="932"/>
      <c r="CD118" s="932"/>
      <c r="CE118" s="932"/>
      <c r="CF118" s="962" t="s">
        <v>452</v>
      </c>
      <c r="CG118" s="963"/>
      <c r="CH118" s="963"/>
      <c r="CI118" s="963"/>
      <c r="CJ118" s="963"/>
      <c r="CK118" s="1018"/>
      <c r="CL118" s="905"/>
      <c r="CM118" s="908" t="s">
        <v>478</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389</v>
      </c>
      <c r="DH118" s="864"/>
      <c r="DI118" s="864"/>
      <c r="DJ118" s="864"/>
      <c r="DK118" s="865"/>
      <c r="DL118" s="866" t="s">
        <v>442</v>
      </c>
      <c r="DM118" s="864"/>
      <c r="DN118" s="864"/>
      <c r="DO118" s="864"/>
      <c r="DP118" s="865"/>
      <c r="DQ118" s="866" t="s">
        <v>464</v>
      </c>
      <c r="DR118" s="864"/>
      <c r="DS118" s="864"/>
      <c r="DT118" s="864"/>
      <c r="DU118" s="865"/>
      <c r="DV118" s="911" t="s">
        <v>442</v>
      </c>
      <c r="DW118" s="912"/>
      <c r="DX118" s="912"/>
      <c r="DY118" s="912"/>
      <c r="DZ118" s="913"/>
    </row>
    <row r="119" spans="1:130" s="248" customFormat="1" ht="26.25" customHeight="1" x14ac:dyDescent="0.15">
      <c r="A119" s="902" t="s">
        <v>440</v>
      </c>
      <c r="B119" s="903"/>
      <c r="C119" s="978" t="s">
        <v>441</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464</v>
      </c>
      <c r="AB119" s="982"/>
      <c r="AC119" s="982"/>
      <c r="AD119" s="982"/>
      <c r="AE119" s="983"/>
      <c r="AF119" s="984" t="s">
        <v>449</v>
      </c>
      <c r="AG119" s="982"/>
      <c r="AH119" s="982"/>
      <c r="AI119" s="982"/>
      <c r="AJ119" s="983"/>
      <c r="AK119" s="984" t="s">
        <v>477</v>
      </c>
      <c r="AL119" s="982"/>
      <c r="AM119" s="982"/>
      <c r="AN119" s="982"/>
      <c r="AO119" s="983"/>
      <c r="AP119" s="985" t="s">
        <v>479</v>
      </c>
      <c r="AQ119" s="986"/>
      <c r="AR119" s="986"/>
      <c r="AS119" s="986"/>
      <c r="AT119" s="987"/>
      <c r="AU119" s="1025"/>
      <c r="AV119" s="1026"/>
      <c r="AW119" s="1026"/>
      <c r="AX119" s="1026"/>
      <c r="AY119" s="1026"/>
      <c r="AZ119" s="279" t="s">
        <v>187</v>
      </c>
      <c r="BA119" s="279"/>
      <c r="BB119" s="279"/>
      <c r="BC119" s="279"/>
      <c r="BD119" s="279"/>
      <c r="BE119" s="279"/>
      <c r="BF119" s="279"/>
      <c r="BG119" s="279"/>
      <c r="BH119" s="279"/>
      <c r="BI119" s="279"/>
      <c r="BJ119" s="279"/>
      <c r="BK119" s="279"/>
      <c r="BL119" s="279"/>
      <c r="BM119" s="279"/>
      <c r="BN119" s="279"/>
      <c r="BO119" s="964" t="s">
        <v>480</v>
      </c>
      <c r="BP119" s="965"/>
      <c r="BQ119" s="969">
        <v>49960707</v>
      </c>
      <c r="BR119" s="932"/>
      <c r="BS119" s="932"/>
      <c r="BT119" s="932"/>
      <c r="BU119" s="932"/>
      <c r="BV119" s="932">
        <v>47168271</v>
      </c>
      <c r="BW119" s="932"/>
      <c r="BX119" s="932"/>
      <c r="BY119" s="932"/>
      <c r="BZ119" s="932"/>
      <c r="CA119" s="932">
        <v>45160743</v>
      </c>
      <c r="CB119" s="932"/>
      <c r="CC119" s="932"/>
      <c r="CD119" s="932"/>
      <c r="CE119" s="932"/>
      <c r="CF119" s="830"/>
      <c r="CG119" s="831"/>
      <c r="CH119" s="831"/>
      <c r="CI119" s="831"/>
      <c r="CJ119" s="921"/>
      <c r="CK119" s="1019"/>
      <c r="CL119" s="907"/>
      <c r="CM119" s="925" t="s">
        <v>481</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62562</v>
      </c>
      <c r="DH119" s="847"/>
      <c r="DI119" s="847"/>
      <c r="DJ119" s="847"/>
      <c r="DK119" s="848"/>
      <c r="DL119" s="849">
        <v>50754</v>
      </c>
      <c r="DM119" s="847"/>
      <c r="DN119" s="847"/>
      <c r="DO119" s="847"/>
      <c r="DP119" s="848"/>
      <c r="DQ119" s="849">
        <v>38933</v>
      </c>
      <c r="DR119" s="847"/>
      <c r="DS119" s="847"/>
      <c r="DT119" s="847"/>
      <c r="DU119" s="848"/>
      <c r="DV119" s="935">
        <v>0.4</v>
      </c>
      <c r="DW119" s="936"/>
      <c r="DX119" s="936"/>
      <c r="DY119" s="936"/>
      <c r="DZ119" s="937"/>
    </row>
    <row r="120" spans="1:130" s="248" customFormat="1" ht="26.25" customHeight="1" x14ac:dyDescent="0.15">
      <c r="A120" s="904"/>
      <c r="B120" s="905"/>
      <c r="C120" s="908" t="s">
        <v>448</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477</v>
      </c>
      <c r="AB120" s="864"/>
      <c r="AC120" s="864"/>
      <c r="AD120" s="864"/>
      <c r="AE120" s="865"/>
      <c r="AF120" s="866" t="s">
        <v>477</v>
      </c>
      <c r="AG120" s="864"/>
      <c r="AH120" s="864"/>
      <c r="AI120" s="864"/>
      <c r="AJ120" s="865"/>
      <c r="AK120" s="866" t="s">
        <v>449</v>
      </c>
      <c r="AL120" s="864"/>
      <c r="AM120" s="864"/>
      <c r="AN120" s="864"/>
      <c r="AO120" s="865"/>
      <c r="AP120" s="911" t="s">
        <v>443</v>
      </c>
      <c r="AQ120" s="912"/>
      <c r="AR120" s="912"/>
      <c r="AS120" s="912"/>
      <c r="AT120" s="913"/>
      <c r="AU120" s="970" t="s">
        <v>482</v>
      </c>
      <c r="AV120" s="971"/>
      <c r="AW120" s="971"/>
      <c r="AX120" s="971"/>
      <c r="AY120" s="972"/>
      <c r="AZ120" s="947" t="s">
        <v>483</v>
      </c>
      <c r="BA120" s="892"/>
      <c r="BB120" s="892"/>
      <c r="BC120" s="892"/>
      <c r="BD120" s="892"/>
      <c r="BE120" s="892"/>
      <c r="BF120" s="892"/>
      <c r="BG120" s="892"/>
      <c r="BH120" s="892"/>
      <c r="BI120" s="892"/>
      <c r="BJ120" s="892"/>
      <c r="BK120" s="892"/>
      <c r="BL120" s="892"/>
      <c r="BM120" s="892"/>
      <c r="BN120" s="892"/>
      <c r="BO120" s="892"/>
      <c r="BP120" s="893"/>
      <c r="BQ120" s="948">
        <v>5227632</v>
      </c>
      <c r="BR120" s="929"/>
      <c r="BS120" s="929"/>
      <c r="BT120" s="929"/>
      <c r="BU120" s="929"/>
      <c r="BV120" s="929">
        <v>6046064</v>
      </c>
      <c r="BW120" s="929"/>
      <c r="BX120" s="929"/>
      <c r="BY120" s="929"/>
      <c r="BZ120" s="929"/>
      <c r="CA120" s="929">
        <v>7765132</v>
      </c>
      <c r="CB120" s="929"/>
      <c r="CC120" s="929"/>
      <c r="CD120" s="929"/>
      <c r="CE120" s="929"/>
      <c r="CF120" s="953">
        <v>73.3</v>
      </c>
      <c r="CG120" s="954"/>
      <c r="CH120" s="954"/>
      <c r="CI120" s="954"/>
      <c r="CJ120" s="954"/>
      <c r="CK120" s="955" t="s">
        <v>484</v>
      </c>
      <c r="CL120" s="939"/>
      <c r="CM120" s="939"/>
      <c r="CN120" s="939"/>
      <c r="CO120" s="940"/>
      <c r="CP120" s="959" t="s">
        <v>485</v>
      </c>
      <c r="CQ120" s="960"/>
      <c r="CR120" s="960"/>
      <c r="CS120" s="960"/>
      <c r="CT120" s="960"/>
      <c r="CU120" s="960"/>
      <c r="CV120" s="960"/>
      <c r="CW120" s="960"/>
      <c r="CX120" s="960"/>
      <c r="CY120" s="960"/>
      <c r="CZ120" s="960"/>
      <c r="DA120" s="960"/>
      <c r="DB120" s="960"/>
      <c r="DC120" s="960"/>
      <c r="DD120" s="960"/>
      <c r="DE120" s="960"/>
      <c r="DF120" s="961"/>
      <c r="DG120" s="948">
        <v>11170864</v>
      </c>
      <c r="DH120" s="929"/>
      <c r="DI120" s="929"/>
      <c r="DJ120" s="929"/>
      <c r="DK120" s="929"/>
      <c r="DL120" s="929">
        <v>10761939</v>
      </c>
      <c r="DM120" s="929"/>
      <c r="DN120" s="929"/>
      <c r="DO120" s="929"/>
      <c r="DP120" s="929"/>
      <c r="DQ120" s="929">
        <v>10143670</v>
      </c>
      <c r="DR120" s="929"/>
      <c r="DS120" s="929"/>
      <c r="DT120" s="929"/>
      <c r="DU120" s="929"/>
      <c r="DV120" s="930">
        <v>95.8</v>
      </c>
      <c r="DW120" s="930"/>
      <c r="DX120" s="930"/>
      <c r="DY120" s="930"/>
      <c r="DZ120" s="931"/>
    </row>
    <row r="121" spans="1:130" s="248" customFormat="1" ht="26.25" customHeight="1" x14ac:dyDescent="0.15">
      <c r="A121" s="904"/>
      <c r="B121" s="905"/>
      <c r="C121" s="950" t="s">
        <v>486</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443</v>
      </c>
      <c r="AB121" s="864"/>
      <c r="AC121" s="864"/>
      <c r="AD121" s="864"/>
      <c r="AE121" s="865"/>
      <c r="AF121" s="866" t="s">
        <v>468</v>
      </c>
      <c r="AG121" s="864"/>
      <c r="AH121" s="864"/>
      <c r="AI121" s="864"/>
      <c r="AJ121" s="865"/>
      <c r="AK121" s="866" t="s">
        <v>453</v>
      </c>
      <c r="AL121" s="864"/>
      <c r="AM121" s="864"/>
      <c r="AN121" s="864"/>
      <c r="AO121" s="865"/>
      <c r="AP121" s="911" t="s">
        <v>443</v>
      </c>
      <c r="AQ121" s="912"/>
      <c r="AR121" s="912"/>
      <c r="AS121" s="912"/>
      <c r="AT121" s="913"/>
      <c r="AU121" s="973"/>
      <c r="AV121" s="974"/>
      <c r="AW121" s="974"/>
      <c r="AX121" s="974"/>
      <c r="AY121" s="975"/>
      <c r="AZ121" s="899" t="s">
        <v>487</v>
      </c>
      <c r="BA121" s="834"/>
      <c r="BB121" s="834"/>
      <c r="BC121" s="834"/>
      <c r="BD121" s="834"/>
      <c r="BE121" s="834"/>
      <c r="BF121" s="834"/>
      <c r="BG121" s="834"/>
      <c r="BH121" s="834"/>
      <c r="BI121" s="834"/>
      <c r="BJ121" s="834"/>
      <c r="BK121" s="834"/>
      <c r="BL121" s="834"/>
      <c r="BM121" s="834"/>
      <c r="BN121" s="834"/>
      <c r="BO121" s="834"/>
      <c r="BP121" s="835"/>
      <c r="BQ121" s="900">
        <v>5854119</v>
      </c>
      <c r="BR121" s="901"/>
      <c r="BS121" s="901"/>
      <c r="BT121" s="901"/>
      <c r="BU121" s="901"/>
      <c r="BV121" s="901">
        <v>5626411</v>
      </c>
      <c r="BW121" s="901"/>
      <c r="BX121" s="901"/>
      <c r="BY121" s="901"/>
      <c r="BZ121" s="901"/>
      <c r="CA121" s="901">
        <v>5257634</v>
      </c>
      <c r="CB121" s="901"/>
      <c r="CC121" s="901"/>
      <c r="CD121" s="901"/>
      <c r="CE121" s="901"/>
      <c r="CF121" s="962">
        <v>49.7</v>
      </c>
      <c r="CG121" s="963"/>
      <c r="CH121" s="963"/>
      <c r="CI121" s="963"/>
      <c r="CJ121" s="963"/>
      <c r="CK121" s="956"/>
      <c r="CL121" s="942"/>
      <c r="CM121" s="942"/>
      <c r="CN121" s="942"/>
      <c r="CO121" s="943"/>
      <c r="CP121" s="922" t="s">
        <v>488</v>
      </c>
      <c r="CQ121" s="923"/>
      <c r="CR121" s="923"/>
      <c r="CS121" s="923"/>
      <c r="CT121" s="923"/>
      <c r="CU121" s="923"/>
      <c r="CV121" s="923"/>
      <c r="CW121" s="923"/>
      <c r="CX121" s="923"/>
      <c r="CY121" s="923"/>
      <c r="CZ121" s="923"/>
      <c r="DA121" s="923"/>
      <c r="DB121" s="923"/>
      <c r="DC121" s="923"/>
      <c r="DD121" s="923"/>
      <c r="DE121" s="923"/>
      <c r="DF121" s="924"/>
      <c r="DG121" s="900">
        <v>62202</v>
      </c>
      <c r="DH121" s="901"/>
      <c r="DI121" s="901"/>
      <c r="DJ121" s="901"/>
      <c r="DK121" s="901"/>
      <c r="DL121" s="901">
        <v>87525</v>
      </c>
      <c r="DM121" s="901"/>
      <c r="DN121" s="901"/>
      <c r="DO121" s="901"/>
      <c r="DP121" s="901"/>
      <c r="DQ121" s="901">
        <v>105248</v>
      </c>
      <c r="DR121" s="901"/>
      <c r="DS121" s="901"/>
      <c r="DT121" s="901"/>
      <c r="DU121" s="901"/>
      <c r="DV121" s="878">
        <v>1</v>
      </c>
      <c r="DW121" s="878"/>
      <c r="DX121" s="878"/>
      <c r="DY121" s="878"/>
      <c r="DZ121" s="879"/>
    </row>
    <row r="122" spans="1:130" s="248" customFormat="1" ht="26.25" customHeight="1" x14ac:dyDescent="0.15">
      <c r="A122" s="904"/>
      <c r="B122" s="905"/>
      <c r="C122" s="908" t="s">
        <v>463</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464</v>
      </c>
      <c r="AB122" s="864"/>
      <c r="AC122" s="864"/>
      <c r="AD122" s="864"/>
      <c r="AE122" s="865"/>
      <c r="AF122" s="866" t="s">
        <v>477</v>
      </c>
      <c r="AG122" s="864"/>
      <c r="AH122" s="864"/>
      <c r="AI122" s="864"/>
      <c r="AJ122" s="865"/>
      <c r="AK122" s="866" t="s">
        <v>477</v>
      </c>
      <c r="AL122" s="864"/>
      <c r="AM122" s="864"/>
      <c r="AN122" s="864"/>
      <c r="AO122" s="865"/>
      <c r="AP122" s="911" t="s">
        <v>452</v>
      </c>
      <c r="AQ122" s="912"/>
      <c r="AR122" s="912"/>
      <c r="AS122" s="912"/>
      <c r="AT122" s="913"/>
      <c r="AU122" s="973"/>
      <c r="AV122" s="974"/>
      <c r="AW122" s="974"/>
      <c r="AX122" s="974"/>
      <c r="AY122" s="975"/>
      <c r="AZ122" s="966" t="s">
        <v>489</v>
      </c>
      <c r="BA122" s="967"/>
      <c r="BB122" s="967"/>
      <c r="BC122" s="967"/>
      <c r="BD122" s="967"/>
      <c r="BE122" s="967"/>
      <c r="BF122" s="967"/>
      <c r="BG122" s="967"/>
      <c r="BH122" s="967"/>
      <c r="BI122" s="967"/>
      <c r="BJ122" s="967"/>
      <c r="BK122" s="967"/>
      <c r="BL122" s="967"/>
      <c r="BM122" s="967"/>
      <c r="BN122" s="967"/>
      <c r="BO122" s="967"/>
      <c r="BP122" s="968"/>
      <c r="BQ122" s="969">
        <v>26788769</v>
      </c>
      <c r="BR122" s="932"/>
      <c r="BS122" s="932"/>
      <c r="BT122" s="932"/>
      <c r="BU122" s="932"/>
      <c r="BV122" s="932">
        <v>25678186</v>
      </c>
      <c r="BW122" s="932"/>
      <c r="BX122" s="932"/>
      <c r="BY122" s="932"/>
      <c r="BZ122" s="932"/>
      <c r="CA122" s="932">
        <v>25478614</v>
      </c>
      <c r="CB122" s="932"/>
      <c r="CC122" s="932"/>
      <c r="CD122" s="932"/>
      <c r="CE122" s="932"/>
      <c r="CF122" s="933">
        <v>240.6</v>
      </c>
      <c r="CG122" s="934"/>
      <c r="CH122" s="934"/>
      <c r="CI122" s="934"/>
      <c r="CJ122" s="934"/>
      <c r="CK122" s="956"/>
      <c r="CL122" s="942"/>
      <c r="CM122" s="942"/>
      <c r="CN122" s="942"/>
      <c r="CO122" s="943"/>
      <c r="CP122" s="922" t="s">
        <v>490</v>
      </c>
      <c r="CQ122" s="923"/>
      <c r="CR122" s="923"/>
      <c r="CS122" s="923"/>
      <c r="CT122" s="923"/>
      <c r="CU122" s="923"/>
      <c r="CV122" s="923"/>
      <c r="CW122" s="923"/>
      <c r="CX122" s="923"/>
      <c r="CY122" s="923"/>
      <c r="CZ122" s="923"/>
      <c r="DA122" s="923"/>
      <c r="DB122" s="923"/>
      <c r="DC122" s="923"/>
      <c r="DD122" s="923"/>
      <c r="DE122" s="923"/>
      <c r="DF122" s="924"/>
      <c r="DG122" s="900">
        <v>13960</v>
      </c>
      <c r="DH122" s="901"/>
      <c r="DI122" s="901"/>
      <c r="DJ122" s="901"/>
      <c r="DK122" s="901"/>
      <c r="DL122" s="901">
        <v>13334</v>
      </c>
      <c r="DM122" s="901"/>
      <c r="DN122" s="901"/>
      <c r="DO122" s="901"/>
      <c r="DP122" s="901"/>
      <c r="DQ122" s="901">
        <v>16185</v>
      </c>
      <c r="DR122" s="901"/>
      <c r="DS122" s="901"/>
      <c r="DT122" s="901"/>
      <c r="DU122" s="901"/>
      <c r="DV122" s="878">
        <v>0.2</v>
      </c>
      <c r="DW122" s="878"/>
      <c r="DX122" s="878"/>
      <c r="DY122" s="878"/>
      <c r="DZ122" s="879"/>
    </row>
    <row r="123" spans="1:130" s="248" customFormat="1" ht="26.25" customHeight="1" x14ac:dyDescent="0.15">
      <c r="A123" s="904"/>
      <c r="B123" s="905"/>
      <c r="C123" s="908" t="s">
        <v>471</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452</v>
      </c>
      <c r="AB123" s="864"/>
      <c r="AC123" s="864"/>
      <c r="AD123" s="864"/>
      <c r="AE123" s="865"/>
      <c r="AF123" s="866" t="s">
        <v>479</v>
      </c>
      <c r="AG123" s="864"/>
      <c r="AH123" s="864"/>
      <c r="AI123" s="864"/>
      <c r="AJ123" s="865"/>
      <c r="AK123" s="866" t="s">
        <v>491</v>
      </c>
      <c r="AL123" s="864"/>
      <c r="AM123" s="864"/>
      <c r="AN123" s="864"/>
      <c r="AO123" s="865"/>
      <c r="AP123" s="911" t="s">
        <v>452</v>
      </c>
      <c r="AQ123" s="912"/>
      <c r="AR123" s="912"/>
      <c r="AS123" s="912"/>
      <c r="AT123" s="913"/>
      <c r="AU123" s="976"/>
      <c r="AV123" s="977"/>
      <c r="AW123" s="977"/>
      <c r="AX123" s="977"/>
      <c r="AY123" s="977"/>
      <c r="AZ123" s="279" t="s">
        <v>187</v>
      </c>
      <c r="BA123" s="279"/>
      <c r="BB123" s="279"/>
      <c r="BC123" s="279"/>
      <c r="BD123" s="279"/>
      <c r="BE123" s="279"/>
      <c r="BF123" s="279"/>
      <c r="BG123" s="279"/>
      <c r="BH123" s="279"/>
      <c r="BI123" s="279"/>
      <c r="BJ123" s="279"/>
      <c r="BK123" s="279"/>
      <c r="BL123" s="279"/>
      <c r="BM123" s="279"/>
      <c r="BN123" s="279"/>
      <c r="BO123" s="964" t="s">
        <v>492</v>
      </c>
      <c r="BP123" s="965"/>
      <c r="BQ123" s="919">
        <v>37870520</v>
      </c>
      <c r="BR123" s="920"/>
      <c r="BS123" s="920"/>
      <c r="BT123" s="920"/>
      <c r="BU123" s="920"/>
      <c r="BV123" s="920">
        <v>37350661</v>
      </c>
      <c r="BW123" s="920"/>
      <c r="BX123" s="920"/>
      <c r="BY123" s="920"/>
      <c r="BZ123" s="920"/>
      <c r="CA123" s="920">
        <v>38501380</v>
      </c>
      <c r="CB123" s="920"/>
      <c r="CC123" s="920"/>
      <c r="CD123" s="920"/>
      <c r="CE123" s="920"/>
      <c r="CF123" s="830"/>
      <c r="CG123" s="831"/>
      <c r="CH123" s="831"/>
      <c r="CI123" s="831"/>
      <c r="CJ123" s="921"/>
      <c r="CK123" s="956"/>
      <c r="CL123" s="942"/>
      <c r="CM123" s="942"/>
      <c r="CN123" s="942"/>
      <c r="CO123" s="943"/>
      <c r="CP123" s="922" t="s">
        <v>493</v>
      </c>
      <c r="CQ123" s="923"/>
      <c r="CR123" s="923"/>
      <c r="CS123" s="923"/>
      <c r="CT123" s="923"/>
      <c r="CU123" s="923"/>
      <c r="CV123" s="923"/>
      <c r="CW123" s="923"/>
      <c r="CX123" s="923"/>
      <c r="CY123" s="923"/>
      <c r="CZ123" s="923"/>
      <c r="DA123" s="923"/>
      <c r="DB123" s="923"/>
      <c r="DC123" s="923"/>
      <c r="DD123" s="923"/>
      <c r="DE123" s="923"/>
      <c r="DF123" s="924"/>
      <c r="DG123" s="863" t="s">
        <v>477</v>
      </c>
      <c r="DH123" s="864"/>
      <c r="DI123" s="864"/>
      <c r="DJ123" s="864"/>
      <c r="DK123" s="865"/>
      <c r="DL123" s="866" t="s">
        <v>442</v>
      </c>
      <c r="DM123" s="864"/>
      <c r="DN123" s="864"/>
      <c r="DO123" s="864"/>
      <c r="DP123" s="865"/>
      <c r="DQ123" s="866" t="s">
        <v>449</v>
      </c>
      <c r="DR123" s="864"/>
      <c r="DS123" s="864"/>
      <c r="DT123" s="864"/>
      <c r="DU123" s="865"/>
      <c r="DV123" s="911" t="s">
        <v>477</v>
      </c>
      <c r="DW123" s="912"/>
      <c r="DX123" s="912"/>
      <c r="DY123" s="912"/>
      <c r="DZ123" s="913"/>
    </row>
    <row r="124" spans="1:130" s="248" customFormat="1" ht="26.25" customHeight="1" thickBot="1" x14ac:dyDescent="0.2">
      <c r="A124" s="904"/>
      <c r="B124" s="905"/>
      <c r="C124" s="908" t="s">
        <v>474</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453</v>
      </c>
      <c r="AB124" s="864"/>
      <c r="AC124" s="864"/>
      <c r="AD124" s="864"/>
      <c r="AE124" s="865"/>
      <c r="AF124" s="866" t="s">
        <v>452</v>
      </c>
      <c r="AG124" s="864"/>
      <c r="AH124" s="864"/>
      <c r="AI124" s="864"/>
      <c r="AJ124" s="865"/>
      <c r="AK124" s="866" t="s">
        <v>449</v>
      </c>
      <c r="AL124" s="864"/>
      <c r="AM124" s="864"/>
      <c r="AN124" s="864"/>
      <c r="AO124" s="865"/>
      <c r="AP124" s="911" t="s">
        <v>449</v>
      </c>
      <c r="AQ124" s="912"/>
      <c r="AR124" s="912"/>
      <c r="AS124" s="912"/>
      <c r="AT124" s="913"/>
      <c r="AU124" s="914" t="s">
        <v>494</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116.8</v>
      </c>
      <c r="BR124" s="918"/>
      <c r="BS124" s="918"/>
      <c r="BT124" s="918"/>
      <c r="BU124" s="918"/>
      <c r="BV124" s="918">
        <v>95.9</v>
      </c>
      <c r="BW124" s="918"/>
      <c r="BX124" s="918"/>
      <c r="BY124" s="918"/>
      <c r="BZ124" s="918"/>
      <c r="CA124" s="918">
        <v>62.8</v>
      </c>
      <c r="CB124" s="918"/>
      <c r="CC124" s="918"/>
      <c r="CD124" s="918"/>
      <c r="CE124" s="918"/>
      <c r="CF124" s="808"/>
      <c r="CG124" s="809"/>
      <c r="CH124" s="809"/>
      <c r="CI124" s="809"/>
      <c r="CJ124" s="949"/>
      <c r="CK124" s="957"/>
      <c r="CL124" s="957"/>
      <c r="CM124" s="957"/>
      <c r="CN124" s="957"/>
      <c r="CO124" s="958"/>
      <c r="CP124" s="922" t="s">
        <v>495</v>
      </c>
      <c r="CQ124" s="923"/>
      <c r="CR124" s="923"/>
      <c r="CS124" s="923"/>
      <c r="CT124" s="923"/>
      <c r="CU124" s="923"/>
      <c r="CV124" s="923"/>
      <c r="CW124" s="923"/>
      <c r="CX124" s="923"/>
      <c r="CY124" s="923"/>
      <c r="CZ124" s="923"/>
      <c r="DA124" s="923"/>
      <c r="DB124" s="923"/>
      <c r="DC124" s="923"/>
      <c r="DD124" s="923"/>
      <c r="DE124" s="923"/>
      <c r="DF124" s="924"/>
      <c r="DG124" s="846" t="s">
        <v>443</v>
      </c>
      <c r="DH124" s="847"/>
      <c r="DI124" s="847"/>
      <c r="DJ124" s="847"/>
      <c r="DK124" s="848"/>
      <c r="DL124" s="849" t="s">
        <v>477</v>
      </c>
      <c r="DM124" s="847"/>
      <c r="DN124" s="847"/>
      <c r="DO124" s="847"/>
      <c r="DP124" s="848"/>
      <c r="DQ124" s="849" t="s">
        <v>479</v>
      </c>
      <c r="DR124" s="847"/>
      <c r="DS124" s="847"/>
      <c r="DT124" s="847"/>
      <c r="DU124" s="848"/>
      <c r="DV124" s="935" t="s">
        <v>468</v>
      </c>
      <c r="DW124" s="936"/>
      <c r="DX124" s="936"/>
      <c r="DY124" s="936"/>
      <c r="DZ124" s="937"/>
    </row>
    <row r="125" spans="1:130" s="248" customFormat="1" ht="26.25" customHeight="1" x14ac:dyDescent="0.15">
      <c r="A125" s="904"/>
      <c r="B125" s="905"/>
      <c r="C125" s="908" t="s">
        <v>478</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449</v>
      </c>
      <c r="AB125" s="864"/>
      <c r="AC125" s="864"/>
      <c r="AD125" s="864"/>
      <c r="AE125" s="865"/>
      <c r="AF125" s="866" t="s">
        <v>457</v>
      </c>
      <c r="AG125" s="864"/>
      <c r="AH125" s="864"/>
      <c r="AI125" s="864"/>
      <c r="AJ125" s="865"/>
      <c r="AK125" s="866" t="s">
        <v>443</v>
      </c>
      <c r="AL125" s="864"/>
      <c r="AM125" s="864"/>
      <c r="AN125" s="864"/>
      <c r="AO125" s="865"/>
      <c r="AP125" s="911" t="s">
        <v>479</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496</v>
      </c>
      <c r="CL125" s="939"/>
      <c r="CM125" s="939"/>
      <c r="CN125" s="939"/>
      <c r="CO125" s="940"/>
      <c r="CP125" s="947" t="s">
        <v>497</v>
      </c>
      <c r="CQ125" s="892"/>
      <c r="CR125" s="892"/>
      <c r="CS125" s="892"/>
      <c r="CT125" s="892"/>
      <c r="CU125" s="892"/>
      <c r="CV125" s="892"/>
      <c r="CW125" s="892"/>
      <c r="CX125" s="892"/>
      <c r="CY125" s="892"/>
      <c r="CZ125" s="892"/>
      <c r="DA125" s="892"/>
      <c r="DB125" s="892"/>
      <c r="DC125" s="892"/>
      <c r="DD125" s="892"/>
      <c r="DE125" s="892"/>
      <c r="DF125" s="893"/>
      <c r="DG125" s="948" t="s">
        <v>457</v>
      </c>
      <c r="DH125" s="929"/>
      <c r="DI125" s="929"/>
      <c r="DJ125" s="929"/>
      <c r="DK125" s="929"/>
      <c r="DL125" s="929" t="s">
        <v>479</v>
      </c>
      <c r="DM125" s="929"/>
      <c r="DN125" s="929"/>
      <c r="DO125" s="929"/>
      <c r="DP125" s="929"/>
      <c r="DQ125" s="929" t="s">
        <v>443</v>
      </c>
      <c r="DR125" s="929"/>
      <c r="DS125" s="929"/>
      <c r="DT125" s="929"/>
      <c r="DU125" s="929"/>
      <c r="DV125" s="930" t="s">
        <v>477</v>
      </c>
      <c r="DW125" s="930"/>
      <c r="DX125" s="930"/>
      <c r="DY125" s="930"/>
      <c r="DZ125" s="931"/>
    </row>
    <row r="126" spans="1:130" s="248" customFormat="1" ht="26.25" customHeight="1" thickBot="1" x14ac:dyDescent="0.2">
      <c r="A126" s="904"/>
      <c r="B126" s="905"/>
      <c r="C126" s="908" t="s">
        <v>481</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11696</v>
      </c>
      <c r="AB126" s="864"/>
      <c r="AC126" s="864"/>
      <c r="AD126" s="864"/>
      <c r="AE126" s="865"/>
      <c r="AF126" s="866">
        <v>11622</v>
      </c>
      <c r="AG126" s="864"/>
      <c r="AH126" s="864"/>
      <c r="AI126" s="864"/>
      <c r="AJ126" s="865"/>
      <c r="AK126" s="866">
        <v>11548</v>
      </c>
      <c r="AL126" s="864"/>
      <c r="AM126" s="864"/>
      <c r="AN126" s="864"/>
      <c r="AO126" s="865"/>
      <c r="AP126" s="911">
        <v>0.1</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498</v>
      </c>
      <c r="CQ126" s="834"/>
      <c r="CR126" s="834"/>
      <c r="CS126" s="834"/>
      <c r="CT126" s="834"/>
      <c r="CU126" s="834"/>
      <c r="CV126" s="834"/>
      <c r="CW126" s="834"/>
      <c r="CX126" s="834"/>
      <c r="CY126" s="834"/>
      <c r="CZ126" s="834"/>
      <c r="DA126" s="834"/>
      <c r="DB126" s="834"/>
      <c r="DC126" s="834"/>
      <c r="DD126" s="834"/>
      <c r="DE126" s="834"/>
      <c r="DF126" s="835"/>
      <c r="DG126" s="900" t="s">
        <v>443</v>
      </c>
      <c r="DH126" s="901"/>
      <c r="DI126" s="901"/>
      <c r="DJ126" s="901"/>
      <c r="DK126" s="901"/>
      <c r="DL126" s="901" t="s">
        <v>449</v>
      </c>
      <c r="DM126" s="901"/>
      <c r="DN126" s="901"/>
      <c r="DO126" s="901"/>
      <c r="DP126" s="901"/>
      <c r="DQ126" s="901" t="s">
        <v>479</v>
      </c>
      <c r="DR126" s="901"/>
      <c r="DS126" s="901"/>
      <c r="DT126" s="901"/>
      <c r="DU126" s="901"/>
      <c r="DV126" s="878" t="s">
        <v>389</v>
      </c>
      <c r="DW126" s="878"/>
      <c r="DX126" s="878"/>
      <c r="DY126" s="878"/>
      <c r="DZ126" s="879"/>
    </row>
    <row r="127" spans="1:130" s="248" customFormat="1" ht="26.25" customHeight="1" x14ac:dyDescent="0.15">
      <c r="A127" s="906"/>
      <c r="B127" s="907"/>
      <c r="C127" s="925" t="s">
        <v>499</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176</v>
      </c>
      <c r="AB127" s="864"/>
      <c r="AC127" s="864"/>
      <c r="AD127" s="864"/>
      <c r="AE127" s="865"/>
      <c r="AF127" s="866">
        <v>145</v>
      </c>
      <c r="AG127" s="864"/>
      <c r="AH127" s="864"/>
      <c r="AI127" s="864"/>
      <c r="AJ127" s="865"/>
      <c r="AK127" s="866">
        <v>128</v>
      </c>
      <c r="AL127" s="864"/>
      <c r="AM127" s="864"/>
      <c r="AN127" s="864"/>
      <c r="AO127" s="865"/>
      <c r="AP127" s="911">
        <v>0</v>
      </c>
      <c r="AQ127" s="912"/>
      <c r="AR127" s="912"/>
      <c r="AS127" s="912"/>
      <c r="AT127" s="913"/>
      <c r="AU127" s="284"/>
      <c r="AV127" s="284"/>
      <c r="AW127" s="284"/>
      <c r="AX127" s="928" t="s">
        <v>500</v>
      </c>
      <c r="AY127" s="896"/>
      <c r="AZ127" s="896"/>
      <c r="BA127" s="896"/>
      <c r="BB127" s="896"/>
      <c r="BC127" s="896"/>
      <c r="BD127" s="896"/>
      <c r="BE127" s="897"/>
      <c r="BF127" s="895" t="s">
        <v>501</v>
      </c>
      <c r="BG127" s="896"/>
      <c r="BH127" s="896"/>
      <c r="BI127" s="896"/>
      <c r="BJ127" s="896"/>
      <c r="BK127" s="896"/>
      <c r="BL127" s="897"/>
      <c r="BM127" s="895" t="s">
        <v>502</v>
      </c>
      <c r="BN127" s="896"/>
      <c r="BO127" s="896"/>
      <c r="BP127" s="896"/>
      <c r="BQ127" s="896"/>
      <c r="BR127" s="896"/>
      <c r="BS127" s="897"/>
      <c r="BT127" s="895" t="s">
        <v>503</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504</v>
      </c>
      <c r="CQ127" s="834"/>
      <c r="CR127" s="834"/>
      <c r="CS127" s="834"/>
      <c r="CT127" s="834"/>
      <c r="CU127" s="834"/>
      <c r="CV127" s="834"/>
      <c r="CW127" s="834"/>
      <c r="CX127" s="834"/>
      <c r="CY127" s="834"/>
      <c r="CZ127" s="834"/>
      <c r="DA127" s="834"/>
      <c r="DB127" s="834"/>
      <c r="DC127" s="834"/>
      <c r="DD127" s="834"/>
      <c r="DE127" s="834"/>
      <c r="DF127" s="835"/>
      <c r="DG127" s="900" t="s">
        <v>443</v>
      </c>
      <c r="DH127" s="901"/>
      <c r="DI127" s="901"/>
      <c r="DJ127" s="901"/>
      <c r="DK127" s="901"/>
      <c r="DL127" s="901" t="s">
        <v>479</v>
      </c>
      <c r="DM127" s="901"/>
      <c r="DN127" s="901"/>
      <c r="DO127" s="901"/>
      <c r="DP127" s="901"/>
      <c r="DQ127" s="901" t="s">
        <v>468</v>
      </c>
      <c r="DR127" s="901"/>
      <c r="DS127" s="901"/>
      <c r="DT127" s="901"/>
      <c r="DU127" s="901"/>
      <c r="DV127" s="878" t="s">
        <v>468</v>
      </c>
      <c r="DW127" s="878"/>
      <c r="DX127" s="878"/>
      <c r="DY127" s="878"/>
      <c r="DZ127" s="879"/>
    </row>
    <row r="128" spans="1:130" s="248" customFormat="1" ht="26.25" customHeight="1" thickBot="1" x14ac:dyDescent="0.2">
      <c r="A128" s="880" t="s">
        <v>505</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506</v>
      </c>
      <c r="X128" s="882"/>
      <c r="Y128" s="882"/>
      <c r="Z128" s="883"/>
      <c r="AA128" s="884">
        <v>470754</v>
      </c>
      <c r="AB128" s="885"/>
      <c r="AC128" s="885"/>
      <c r="AD128" s="885"/>
      <c r="AE128" s="886"/>
      <c r="AF128" s="887">
        <v>478796</v>
      </c>
      <c r="AG128" s="885"/>
      <c r="AH128" s="885"/>
      <c r="AI128" s="885"/>
      <c r="AJ128" s="886"/>
      <c r="AK128" s="887">
        <v>458544</v>
      </c>
      <c r="AL128" s="885"/>
      <c r="AM128" s="885"/>
      <c r="AN128" s="885"/>
      <c r="AO128" s="886"/>
      <c r="AP128" s="888"/>
      <c r="AQ128" s="889"/>
      <c r="AR128" s="889"/>
      <c r="AS128" s="889"/>
      <c r="AT128" s="890"/>
      <c r="AU128" s="284"/>
      <c r="AV128" s="284"/>
      <c r="AW128" s="284"/>
      <c r="AX128" s="891" t="s">
        <v>507</v>
      </c>
      <c r="AY128" s="892"/>
      <c r="AZ128" s="892"/>
      <c r="BA128" s="892"/>
      <c r="BB128" s="892"/>
      <c r="BC128" s="892"/>
      <c r="BD128" s="892"/>
      <c r="BE128" s="893"/>
      <c r="BF128" s="870" t="s">
        <v>475</v>
      </c>
      <c r="BG128" s="871"/>
      <c r="BH128" s="871"/>
      <c r="BI128" s="871"/>
      <c r="BJ128" s="871"/>
      <c r="BK128" s="871"/>
      <c r="BL128" s="894"/>
      <c r="BM128" s="870">
        <v>12.96</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508</v>
      </c>
      <c r="CQ128" s="812"/>
      <c r="CR128" s="812"/>
      <c r="CS128" s="812"/>
      <c r="CT128" s="812"/>
      <c r="CU128" s="812"/>
      <c r="CV128" s="812"/>
      <c r="CW128" s="812"/>
      <c r="CX128" s="812"/>
      <c r="CY128" s="812"/>
      <c r="CZ128" s="812"/>
      <c r="DA128" s="812"/>
      <c r="DB128" s="812"/>
      <c r="DC128" s="812"/>
      <c r="DD128" s="812"/>
      <c r="DE128" s="812"/>
      <c r="DF128" s="813"/>
      <c r="DG128" s="874" t="s">
        <v>443</v>
      </c>
      <c r="DH128" s="875"/>
      <c r="DI128" s="875"/>
      <c r="DJ128" s="875"/>
      <c r="DK128" s="875"/>
      <c r="DL128" s="875" t="s">
        <v>479</v>
      </c>
      <c r="DM128" s="875"/>
      <c r="DN128" s="875"/>
      <c r="DO128" s="875"/>
      <c r="DP128" s="875"/>
      <c r="DQ128" s="875" t="s">
        <v>477</v>
      </c>
      <c r="DR128" s="875"/>
      <c r="DS128" s="875"/>
      <c r="DT128" s="875"/>
      <c r="DU128" s="875"/>
      <c r="DV128" s="876" t="s">
        <v>477</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509</v>
      </c>
      <c r="X129" s="861"/>
      <c r="Y129" s="861"/>
      <c r="Z129" s="862"/>
      <c r="AA129" s="863">
        <v>13029044</v>
      </c>
      <c r="AB129" s="864"/>
      <c r="AC129" s="864"/>
      <c r="AD129" s="864"/>
      <c r="AE129" s="865"/>
      <c r="AF129" s="866">
        <v>12815859</v>
      </c>
      <c r="AG129" s="864"/>
      <c r="AH129" s="864"/>
      <c r="AI129" s="864"/>
      <c r="AJ129" s="865"/>
      <c r="AK129" s="866">
        <v>12905817</v>
      </c>
      <c r="AL129" s="864"/>
      <c r="AM129" s="864"/>
      <c r="AN129" s="864"/>
      <c r="AO129" s="865"/>
      <c r="AP129" s="867"/>
      <c r="AQ129" s="868"/>
      <c r="AR129" s="868"/>
      <c r="AS129" s="868"/>
      <c r="AT129" s="869"/>
      <c r="AU129" s="286"/>
      <c r="AV129" s="286"/>
      <c r="AW129" s="286"/>
      <c r="AX129" s="833" t="s">
        <v>510</v>
      </c>
      <c r="AY129" s="834"/>
      <c r="AZ129" s="834"/>
      <c r="BA129" s="834"/>
      <c r="BB129" s="834"/>
      <c r="BC129" s="834"/>
      <c r="BD129" s="834"/>
      <c r="BE129" s="835"/>
      <c r="BF129" s="853" t="s">
        <v>443</v>
      </c>
      <c r="BG129" s="854"/>
      <c r="BH129" s="854"/>
      <c r="BI129" s="854"/>
      <c r="BJ129" s="854"/>
      <c r="BK129" s="854"/>
      <c r="BL129" s="855"/>
      <c r="BM129" s="853">
        <v>17.96</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511</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512</v>
      </c>
      <c r="X130" s="861"/>
      <c r="Y130" s="861"/>
      <c r="Z130" s="862"/>
      <c r="AA130" s="863">
        <v>2679517</v>
      </c>
      <c r="AB130" s="864"/>
      <c r="AC130" s="864"/>
      <c r="AD130" s="864"/>
      <c r="AE130" s="865"/>
      <c r="AF130" s="866">
        <v>2579912</v>
      </c>
      <c r="AG130" s="864"/>
      <c r="AH130" s="864"/>
      <c r="AI130" s="864"/>
      <c r="AJ130" s="865"/>
      <c r="AK130" s="866">
        <v>2316800</v>
      </c>
      <c r="AL130" s="864"/>
      <c r="AM130" s="864"/>
      <c r="AN130" s="864"/>
      <c r="AO130" s="865"/>
      <c r="AP130" s="867"/>
      <c r="AQ130" s="868"/>
      <c r="AR130" s="868"/>
      <c r="AS130" s="868"/>
      <c r="AT130" s="869"/>
      <c r="AU130" s="286"/>
      <c r="AV130" s="286"/>
      <c r="AW130" s="286"/>
      <c r="AX130" s="833" t="s">
        <v>513</v>
      </c>
      <c r="AY130" s="834"/>
      <c r="AZ130" s="834"/>
      <c r="BA130" s="834"/>
      <c r="BB130" s="834"/>
      <c r="BC130" s="834"/>
      <c r="BD130" s="834"/>
      <c r="BE130" s="835"/>
      <c r="BF130" s="836">
        <v>14.3</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514</v>
      </c>
      <c r="X131" s="844"/>
      <c r="Y131" s="844"/>
      <c r="Z131" s="845"/>
      <c r="AA131" s="846">
        <v>10349527</v>
      </c>
      <c r="AB131" s="847"/>
      <c r="AC131" s="847"/>
      <c r="AD131" s="847"/>
      <c r="AE131" s="848"/>
      <c r="AF131" s="849">
        <v>10235947</v>
      </c>
      <c r="AG131" s="847"/>
      <c r="AH131" s="847"/>
      <c r="AI131" s="847"/>
      <c r="AJ131" s="848"/>
      <c r="AK131" s="849">
        <v>10589017</v>
      </c>
      <c r="AL131" s="847"/>
      <c r="AM131" s="847"/>
      <c r="AN131" s="847"/>
      <c r="AO131" s="848"/>
      <c r="AP131" s="850"/>
      <c r="AQ131" s="851"/>
      <c r="AR131" s="851"/>
      <c r="AS131" s="851"/>
      <c r="AT131" s="852"/>
      <c r="AU131" s="286"/>
      <c r="AV131" s="286"/>
      <c r="AW131" s="286"/>
      <c r="AX131" s="811" t="s">
        <v>515</v>
      </c>
      <c r="AY131" s="812"/>
      <c r="AZ131" s="812"/>
      <c r="BA131" s="812"/>
      <c r="BB131" s="812"/>
      <c r="BC131" s="812"/>
      <c r="BD131" s="812"/>
      <c r="BE131" s="813"/>
      <c r="BF131" s="814">
        <v>62.8</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516</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517</v>
      </c>
      <c r="W132" s="824"/>
      <c r="X132" s="824"/>
      <c r="Y132" s="824"/>
      <c r="Z132" s="825"/>
      <c r="AA132" s="826">
        <v>14.20580863</v>
      </c>
      <c r="AB132" s="827"/>
      <c r="AC132" s="827"/>
      <c r="AD132" s="827"/>
      <c r="AE132" s="828"/>
      <c r="AF132" s="829">
        <v>14.265372879999999</v>
      </c>
      <c r="AG132" s="827"/>
      <c r="AH132" s="827"/>
      <c r="AI132" s="827"/>
      <c r="AJ132" s="828"/>
      <c r="AK132" s="829">
        <v>14.622896539999999</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518</v>
      </c>
      <c r="W133" s="803"/>
      <c r="X133" s="803"/>
      <c r="Y133" s="803"/>
      <c r="Z133" s="804"/>
      <c r="AA133" s="805">
        <v>15.1</v>
      </c>
      <c r="AB133" s="806"/>
      <c r="AC133" s="806"/>
      <c r="AD133" s="806"/>
      <c r="AE133" s="807"/>
      <c r="AF133" s="805">
        <v>14.8</v>
      </c>
      <c r="AG133" s="806"/>
      <c r="AH133" s="806"/>
      <c r="AI133" s="806"/>
      <c r="AJ133" s="807"/>
      <c r="AK133" s="805">
        <v>14.3</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jOuYPRriWHTOtHP6lcghfCitQ/sIOKe19Dfl9rrqdta+qgFBoxf/2jzK/FmMBO8ywEugCN0Q3X2mFbrP1T61Rw==" saltValue="8IjcPdFzvJTLbF8zBJhr5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m8AAVXhDtcfEmuqnhNiyMIm016OQvPr9SDVB+GoLlPut8aa1Cvgvk29CfSuAKLgmnlmGEKQEgd63w6rKwwfdEg==" saltValue="xMYbeuHn7Nz+txGZ/IsPx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rW4PtjiSrjrSEeWh9B1B2+fGks56uv6UCtwFyGQwVe4nNt9KULYQRoBVzCEPYY7gQ8MVI5ebABPXgP6FoUlCQ==" saltValue="f2kezyZvO9EVmnhRE7+hQ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5" t="s">
        <v>522</v>
      </c>
      <c r="AP7" s="305"/>
      <c r="AQ7" s="306" t="s">
        <v>523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6"/>
      <c r="AP8" s="311" t="s">
        <v>524</v>
      </c>
      <c r="AQ8" s="312" t="s">
        <v>525</v>
      </c>
      <c r="AR8" s="313" t="s">
        <v>526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6" t="s">
        <v>527</v>
      </c>
      <c r="AL9" s="1227"/>
      <c r="AM9" s="1227"/>
      <c r="AN9" s="1228"/>
      <c r="AO9" s="314">
        <v>3900018</v>
      </c>
      <c r="AP9" s="314">
        <v>91162</v>
      </c>
      <c r="AQ9" s="315">
        <v>100177</v>
      </c>
      <c r="AR9" s="316">
        <v>-9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6" t="s">
        <v>528</v>
      </c>
      <c r="AL10" s="1227"/>
      <c r="AM10" s="1227"/>
      <c r="AN10" s="1228"/>
      <c r="AO10" s="317">
        <v>513797</v>
      </c>
      <c r="AP10" s="317">
        <v>12010</v>
      </c>
      <c r="AQ10" s="318">
        <v>9943</v>
      </c>
      <c r="AR10" s="319">
        <v>20.8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6" t="s">
        <v>529</v>
      </c>
      <c r="AL11" s="1227"/>
      <c r="AM11" s="1227"/>
      <c r="AN11" s="1228"/>
      <c r="AO11" s="317">
        <v>51050</v>
      </c>
      <c r="AP11" s="317">
        <v>1193</v>
      </c>
      <c r="AQ11" s="318">
        <v>1487</v>
      </c>
      <c r="AR11" s="319">
        <v>-19.8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6" t="s">
        <v>530</v>
      </c>
      <c r="AL12" s="1227"/>
      <c r="AM12" s="1227"/>
      <c r="AN12" s="1228"/>
      <c r="AO12" s="317" t="s">
        <v>531</v>
      </c>
      <c r="AP12" s="317" t="s">
        <v>531</v>
      </c>
      <c r="AQ12" s="318">
        <v>23</v>
      </c>
      <c r="AR12" s="319" t="s">
        <v>531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6" t="s">
        <v>532</v>
      </c>
      <c r="AL13" s="1227"/>
      <c r="AM13" s="1227"/>
      <c r="AN13" s="1228"/>
      <c r="AO13" s="317" t="s">
        <v>531</v>
      </c>
      <c r="AP13" s="317" t="s">
        <v>531</v>
      </c>
      <c r="AQ13" s="318">
        <v>4025</v>
      </c>
      <c r="AR13" s="319" t="s">
        <v>531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6" t="s">
        <v>533</v>
      </c>
      <c r="AL14" s="1227"/>
      <c r="AM14" s="1227"/>
      <c r="AN14" s="1228"/>
      <c r="AO14" s="317">
        <v>59648</v>
      </c>
      <c r="AP14" s="317">
        <v>1394</v>
      </c>
      <c r="AQ14" s="318">
        <v>2366</v>
      </c>
      <c r="AR14" s="319">
        <v>-41.1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9" t="s">
        <v>534</v>
      </c>
      <c r="AL15" s="1230"/>
      <c r="AM15" s="1230"/>
      <c r="AN15" s="1231"/>
      <c r="AO15" s="317">
        <v>-298212</v>
      </c>
      <c r="AP15" s="317">
        <v>-6971</v>
      </c>
      <c r="AQ15" s="318">
        <v>-7732</v>
      </c>
      <c r="AR15" s="319">
        <v>-9.8000000000000007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9" t="s">
        <v>187</v>
      </c>
      <c r="AL16" s="1230"/>
      <c r="AM16" s="1230"/>
      <c r="AN16" s="1231"/>
      <c r="AO16" s="317">
        <v>4226301</v>
      </c>
      <c r="AP16" s="317">
        <v>98789</v>
      </c>
      <c r="AQ16" s="318">
        <v>110288</v>
      </c>
      <c r="AR16" s="319">
        <v>-10.4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536</v>
      </c>
      <c r="AP20" s="326" t="s">
        <v>537</v>
      </c>
      <c r="AQ20" s="327" t="s">
        <v>538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2" t="s">
        <v>539</v>
      </c>
      <c r="AL21" s="1233"/>
      <c r="AM21" s="1233"/>
      <c r="AN21" s="1234"/>
      <c r="AO21" s="330">
        <v>8.6</v>
      </c>
      <c r="AP21" s="331">
        <v>10.26</v>
      </c>
      <c r="AQ21" s="332">
        <v>-1.66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2" t="s">
        <v>540</v>
      </c>
      <c r="AL22" s="1233"/>
      <c r="AM22" s="1233"/>
      <c r="AN22" s="1234"/>
      <c r="AO22" s="335">
        <v>99.9</v>
      </c>
      <c r="AP22" s="336">
        <v>97.6</v>
      </c>
      <c r="AQ22" s="337">
        <v>2.2999999999999998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5" t="s">
        <v>522</v>
      </c>
      <c r="AP30" s="305"/>
      <c r="AQ30" s="306" t="s">
        <v>523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6"/>
      <c r="AP31" s="311" t="s">
        <v>524</v>
      </c>
      <c r="AQ31" s="312" t="s">
        <v>525</v>
      </c>
      <c r="AR31" s="313" t="s">
        <v>526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5" t="s">
        <v>544</v>
      </c>
      <c r="AL32" s="1216"/>
      <c r="AM32" s="1216"/>
      <c r="AN32" s="1217"/>
      <c r="AO32" s="345">
        <v>3476822</v>
      </c>
      <c r="AP32" s="345">
        <v>81270</v>
      </c>
      <c r="AQ32" s="346">
        <v>68741</v>
      </c>
      <c r="AR32" s="347">
        <v>18.2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5" t="s">
        <v>545</v>
      </c>
      <c r="AL33" s="1216"/>
      <c r="AM33" s="1216"/>
      <c r="AN33" s="1217"/>
      <c r="AO33" s="345" t="s">
        <v>531</v>
      </c>
      <c r="AP33" s="345" t="s">
        <v>531</v>
      </c>
      <c r="AQ33" s="346" t="s">
        <v>531</v>
      </c>
      <c r="AR33" s="347" t="s">
        <v>531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5" t="s">
        <v>546</v>
      </c>
      <c r="AL34" s="1216"/>
      <c r="AM34" s="1216"/>
      <c r="AN34" s="1217"/>
      <c r="AO34" s="345" t="s">
        <v>531</v>
      </c>
      <c r="AP34" s="345" t="s">
        <v>531</v>
      </c>
      <c r="AQ34" s="346">
        <v>1</v>
      </c>
      <c r="AR34" s="347" t="s">
        <v>531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5" t="s">
        <v>547</v>
      </c>
      <c r="AL35" s="1216"/>
      <c r="AM35" s="1216"/>
      <c r="AN35" s="1217"/>
      <c r="AO35" s="345">
        <v>569034</v>
      </c>
      <c r="AP35" s="345">
        <v>13301</v>
      </c>
      <c r="AQ35" s="346">
        <v>17075</v>
      </c>
      <c r="AR35" s="347">
        <v>-22.1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5" t="s">
        <v>548</v>
      </c>
      <c r="AL36" s="1216"/>
      <c r="AM36" s="1216"/>
      <c r="AN36" s="1217"/>
      <c r="AO36" s="345">
        <v>266114</v>
      </c>
      <c r="AP36" s="345">
        <v>6220</v>
      </c>
      <c r="AQ36" s="346">
        <v>2445</v>
      </c>
      <c r="AR36" s="347">
        <v>154.4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5" t="s">
        <v>549</v>
      </c>
      <c r="AL37" s="1216"/>
      <c r="AM37" s="1216"/>
      <c r="AN37" s="1217"/>
      <c r="AO37" s="345">
        <v>11676</v>
      </c>
      <c r="AP37" s="345">
        <v>273</v>
      </c>
      <c r="AQ37" s="346">
        <v>621</v>
      </c>
      <c r="AR37" s="347">
        <v>-56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2" t="s">
        <v>550</v>
      </c>
      <c r="AL38" s="1213"/>
      <c r="AM38" s="1213"/>
      <c r="AN38" s="1214"/>
      <c r="AO38" s="348">
        <v>119</v>
      </c>
      <c r="AP38" s="348">
        <v>3</v>
      </c>
      <c r="AQ38" s="349">
        <v>4</v>
      </c>
      <c r="AR38" s="337">
        <v>-25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2" t="s">
        <v>551</v>
      </c>
      <c r="AL39" s="1213"/>
      <c r="AM39" s="1213"/>
      <c r="AN39" s="1214"/>
      <c r="AO39" s="345">
        <v>-458544</v>
      </c>
      <c r="AP39" s="345">
        <v>-10718</v>
      </c>
      <c r="AQ39" s="346">
        <v>-4161</v>
      </c>
      <c r="AR39" s="347">
        <v>157.6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5" t="s">
        <v>552</v>
      </c>
      <c r="AL40" s="1216"/>
      <c r="AM40" s="1216"/>
      <c r="AN40" s="1217"/>
      <c r="AO40" s="345">
        <v>-2316800</v>
      </c>
      <c r="AP40" s="345">
        <v>-54155</v>
      </c>
      <c r="AQ40" s="346">
        <v>-59663</v>
      </c>
      <c r="AR40" s="347">
        <v>-9.1999999999999993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8" t="s">
        <v>298</v>
      </c>
      <c r="AL41" s="1219"/>
      <c r="AM41" s="1219"/>
      <c r="AN41" s="1220"/>
      <c r="AO41" s="345">
        <v>1548421</v>
      </c>
      <c r="AP41" s="345">
        <v>36194</v>
      </c>
      <c r="AQ41" s="346">
        <v>25063</v>
      </c>
      <c r="AR41" s="347">
        <v>44.4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1" t="s">
        <v>522</v>
      </c>
      <c r="AN49" s="1223" t="s">
        <v>556</v>
      </c>
      <c r="AO49" s="1224"/>
      <c r="AP49" s="1224"/>
      <c r="AQ49" s="1224"/>
      <c r="AR49" s="1225"/>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2"/>
      <c r="AN50" s="361" t="s">
        <v>557</v>
      </c>
      <c r="AO50" s="362" t="s">
        <v>558</v>
      </c>
      <c r="AP50" s="363" t="s">
        <v>559</v>
      </c>
      <c r="AQ50" s="364" t="s">
        <v>560</v>
      </c>
      <c r="AR50" s="365" t="s">
        <v>561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562</v>
      </c>
      <c r="AL51" s="358"/>
      <c r="AM51" s="366">
        <v>5034665</v>
      </c>
      <c r="AN51" s="367">
        <v>110957</v>
      </c>
      <c r="AO51" s="368">
        <v>69</v>
      </c>
      <c r="AP51" s="369">
        <v>83280</v>
      </c>
      <c r="AQ51" s="370">
        <v>-2.5</v>
      </c>
      <c r="AR51" s="371">
        <v>71.5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563</v>
      </c>
      <c r="AM52" s="374">
        <v>3951525</v>
      </c>
      <c r="AN52" s="375">
        <v>87086</v>
      </c>
      <c r="AO52" s="376">
        <v>90</v>
      </c>
      <c r="AP52" s="377">
        <v>43123</v>
      </c>
      <c r="AQ52" s="378">
        <v>-2.8</v>
      </c>
      <c r="AR52" s="379">
        <v>92.8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564</v>
      </c>
      <c r="AL53" s="358"/>
      <c r="AM53" s="366">
        <v>2061790</v>
      </c>
      <c r="AN53" s="367">
        <v>46026</v>
      </c>
      <c r="AO53" s="368">
        <v>-58.5</v>
      </c>
      <c r="AP53" s="369">
        <v>88968</v>
      </c>
      <c r="AQ53" s="370">
        <v>6.8</v>
      </c>
      <c r="AR53" s="371">
        <v>-65.3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563</v>
      </c>
      <c r="AM54" s="374">
        <v>1164739</v>
      </c>
      <c r="AN54" s="375">
        <v>26001</v>
      </c>
      <c r="AO54" s="376">
        <v>-70.099999999999994</v>
      </c>
      <c r="AP54" s="377">
        <v>45482</v>
      </c>
      <c r="AQ54" s="378">
        <v>5.5</v>
      </c>
      <c r="AR54" s="379">
        <v>-75.599999999999994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565</v>
      </c>
      <c r="AL55" s="358"/>
      <c r="AM55" s="366">
        <v>2071804</v>
      </c>
      <c r="AN55" s="367">
        <v>47050</v>
      </c>
      <c r="AO55" s="368">
        <v>2.2000000000000002</v>
      </c>
      <c r="AP55" s="369">
        <v>85173</v>
      </c>
      <c r="AQ55" s="370">
        <v>-4.3</v>
      </c>
      <c r="AR55" s="371">
        <v>6.5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563</v>
      </c>
      <c r="AM56" s="374">
        <v>1276287</v>
      </c>
      <c r="AN56" s="375">
        <v>28984</v>
      </c>
      <c r="AO56" s="376">
        <v>11.5</v>
      </c>
      <c r="AP56" s="377">
        <v>43913</v>
      </c>
      <c r="AQ56" s="378">
        <v>-3.4</v>
      </c>
      <c r="AR56" s="379">
        <v>14.9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566</v>
      </c>
      <c r="AL57" s="358"/>
      <c r="AM57" s="366">
        <v>2033890</v>
      </c>
      <c r="AN57" s="367">
        <v>46955</v>
      </c>
      <c r="AO57" s="368">
        <v>-0.2</v>
      </c>
      <c r="AP57" s="369">
        <v>94081</v>
      </c>
      <c r="AQ57" s="370">
        <v>10.5</v>
      </c>
      <c r="AR57" s="371">
        <v>-10.7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563</v>
      </c>
      <c r="AM58" s="374">
        <v>1044617</v>
      </c>
      <c r="AN58" s="375">
        <v>24116</v>
      </c>
      <c r="AO58" s="376">
        <v>-16.8</v>
      </c>
      <c r="AP58" s="377">
        <v>48949</v>
      </c>
      <c r="AQ58" s="378">
        <v>11.5</v>
      </c>
      <c r="AR58" s="379">
        <v>-28.3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567</v>
      </c>
      <c r="AL59" s="358"/>
      <c r="AM59" s="366">
        <v>2936204</v>
      </c>
      <c r="AN59" s="367">
        <v>68633</v>
      </c>
      <c r="AO59" s="368">
        <v>46.2</v>
      </c>
      <c r="AP59" s="369">
        <v>92632</v>
      </c>
      <c r="AQ59" s="370">
        <v>-1.5</v>
      </c>
      <c r="AR59" s="371">
        <v>47.7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563</v>
      </c>
      <c r="AM60" s="374">
        <v>1972737</v>
      </c>
      <c r="AN60" s="375">
        <v>46112</v>
      </c>
      <c r="AO60" s="376">
        <v>91.2</v>
      </c>
      <c r="AP60" s="377">
        <v>47978</v>
      </c>
      <c r="AQ60" s="378">
        <v>-2</v>
      </c>
      <c r="AR60" s="379">
        <v>93.2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568</v>
      </c>
      <c r="AL61" s="380"/>
      <c r="AM61" s="381">
        <v>2827671</v>
      </c>
      <c r="AN61" s="382">
        <v>63924</v>
      </c>
      <c r="AO61" s="383">
        <v>11.7</v>
      </c>
      <c r="AP61" s="384">
        <v>88827</v>
      </c>
      <c r="AQ61" s="385">
        <v>1.8</v>
      </c>
      <c r="AR61" s="371">
        <v>9.9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563</v>
      </c>
      <c r="AM62" s="374">
        <v>1881981</v>
      </c>
      <c r="AN62" s="375">
        <v>42460</v>
      </c>
      <c r="AO62" s="376">
        <v>21.2</v>
      </c>
      <c r="AP62" s="377">
        <v>45889</v>
      </c>
      <c r="AQ62" s="378">
        <v>1.8</v>
      </c>
      <c r="AR62" s="379">
        <v>19.399999999999999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X2MSANNLAeEezs+eCcWfFcE8FWOEfE888SbwNWM6nzAuSl13+Q1fWDEB9CrB1yrSRtzrOzmWQeVhJlALa20zlw==" saltValue="Xp7B3cywMdUYpgdESB4M2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570</v>
      </c>
    </row>
    <row r="120" spans="125:125" ht="13.5" hidden="1" customHeight="1" x14ac:dyDescent="0.15"/>
    <row r="121" spans="125:125" ht="13.5" hidden="1" customHeight="1" x14ac:dyDescent="0.15">
      <c r="DU121" s="292"/>
    </row>
  </sheetData>
  <sheetProtection algorithmName="SHA-512" hashValue="b9zzKBhhfSpdKEd11A6XSYIu6UBeSu4Vu36oJMmVV0gdlj+R1JZ+F89e7suqWx4n0/BHcdMYeeCFm/SF+er9QA==" saltValue="pQa6P1oun0coeXI+etXVS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571</v>
      </c>
    </row>
  </sheetData>
  <sheetProtection algorithmName="SHA-512" hashValue="zHM1VX8Tofif+aXuDKwHwuA+pjgtp3ma4GU+hHglHffhIUopvENd0kK88LxjxyF8Ozy8Jqvbqa1a2+UZ+EqWaA==" saltValue="jU2WqkVwGMoY3XkYasUrl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572</v>
      </c>
      <c r="G46" s="8" t="s">
        <v>573</v>
      </c>
      <c r="H46" s="8" t="s">
        <v>574</v>
      </c>
      <c r="I46" s="8" t="s">
        <v>575</v>
      </c>
      <c r="J46" s="9" t="s">
        <v>576</v>
      </c>
    </row>
    <row r="47" spans="2:10" ht="57.75" customHeight="1" x14ac:dyDescent="0.15">
      <c r="B47" s="10"/>
      <c r="C47" s="1237" t="s">
        <v>3</v>
      </c>
      <c r="D47" s="1237"/>
      <c r="E47" s="1238"/>
      <c r="F47" s="11">
        <v>27.99</v>
      </c>
      <c r="G47" s="12">
        <v>24.31</v>
      </c>
      <c r="H47" s="12">
        <v>21.15</v>
      </c>
      <c r="I47" s="12">
        <v>19.95</v>
      </c>
      <c r="J47" s="13">
        <v>19.93</v>
      </c>
    </row>
    <row r="48" spans="2:10" ht="57.75" customHeight="1" x14ac:dyDescent="0.15">
      <c r="B48" s="14"/>
      <c r="C48" s="1239" t="s">
        <v>4</v>
      </c>
      <c r="D48" s="1239"/>
      <c r="E48" s="1240"/>
      <c r="F48" s="15">
        <v>3.19</v>
      </c>
      <c r="G48" s="16">
        <v>2.73</v>
      </c>
      <c r="H48" s="16">
        <v>1.76</v>
      </c>
      <c r="I48" s="16">
        <v>2.12</v>
      </c>
      <c r="J48" s="17">
        <v>0.79</v>
      </c>
    </row>
    <row r="49" spans="2:10" ht="57.75" customHeight="1" thickBot="1" x14ac:dyDescent="0.2">
      <c r="B49" s="18"/>
      <c r="C49" s="1241" t="s">
        <v>5</v>
      </c>
      <c r="D49" s="1241"/>
      <c r="E49" s="1242"/>
      <c r="F49" s="19" t="s">
        <v>577</v>
      </c>
      <c r="G49" s="20" t="s">
        <v>578</v>
      </c>
      <c r="H49" s="20" t="s">
        <v>579</v>
      </c>
      <c r="I49" s="20" t="s">
        <v>580</v>
      </c>
      <c r="J49" s="21" t="s">
        <v>581</v>
      </c>
    </row>
    <row r="50" spans="2:10" ht="13.5" customHeight="1" x14ac:dyDescent="0.15"/>
  </sheetData>
  <sheetProtection algorithmName="SHA-512" hashValue="me8NQQhA0h01xyVMXqVs/Qg+tAngiPYyKRAcuGtKBKjaiZuKWjTreVhuo3ErXEGP1El167tbDFxVZYmOTpmsnQ==" saltValue="vkPOnSBudsQMCUTFwrGEg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2022-09-09T04:44:00Z</cp:lastPrinted>
  <dcterms:created xsi:type="dcterms:W3CDTF">2022-02-02T05:58:02Z</dcterms:created>
  <dcterms:modified xsi:type="dcterms:W3CDTF">2022-09-23T02:59:18Z</dcterms:modified>
  <cp:category/>
</cp:coreProperties>
</file>