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6D1639B6-DD08-4CDC-8070-6ACEE4B1E4D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9" r:id="rId14"/>
    <sheet name="施設類型別ストック情報分析表①" sheetId="30" r:id="rId15"/>
    <sheet name="施設類型別ストック情報分析表②" sheetId="31"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s="1"/>
  <c r="BW36" i="10" s="1"/>
  <c r="BW37" i="10" s="1"/>
  <c r="CO34" i="10" l="1"/>
  <c r="CO35" i="10" s="1"/>
  <c r="CO36" i="10" s="1"/>
</calcChain>
</file>

<file path=xl/sharedStrings.xml><?xml version="1.0" encoding="utf-8"?>
<sst xmlns="http://schemas.openxmlformats.org/spreadsheetml/2006/main" count="1078" uniqueCount="620">
  <si>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</si>
  <si>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</si>
  <si>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</si>
  <si>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</si>
  <si>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</si>
  <si>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</si>
  <si>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</si>
  <si>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</si>
  <si>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</si>
  <si>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</si>
  <si>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</si>
  <si>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</si>
  <si>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</si>
  <si>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</si>
  <si>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</si>
  <si>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</si>
  <si>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</si>
  <si>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</si>
  <si>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</si>
  <si>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</si>
  <si>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</si>
  <si>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</si>
  <si>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</si>
  <si>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</si>
  <si>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</si>
  <si>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</si>
  <si>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</si>
  <si>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</si>
  <si>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</si>
  <si>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</si>
  <si>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</si>
  <si>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</si>
  <si>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</si>
  <si>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</si>
  <si>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</si>
  <si>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</si>
  <si>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</si>
  <si>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</si>
  <si>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</si>
  <si>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</si>
  <si>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</si>
  <si>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</si>
  <si>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</si>
  <si>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</si>
  <si>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</si>
  <si>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</si>
  <si>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</si>
  <si>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</si>
  <si>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</si>
  <si>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</si>
  <si>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</si>
  <si>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</si>
  <si>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</si>
  <si>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</si>
  <si>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</si>
  <si>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</si>
  <si>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</si>
  <si>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</si>
  <si>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</si>
  <si>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</si>
  <si>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</si>
  <si>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</si>
  <si>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</si>
  <si>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</si>
  <si>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</si>
  <si>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</si>
  <si>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</si>
  <si>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</si>
  <si>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</si>
  <si>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</si>
  <si>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</si>
  <si>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</si>
  <si>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</si>
  <si>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</si>
  <si>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</si>
  <si>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</si>
  <si>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</si>
  <si>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</si>
  <si>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</si>
  <si>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</si>
  <si>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</si>
  <si>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</si>
  <si>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</si>
  <si>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</si>
  <si>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</si>
  <si>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</si>
  <si>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</si>
  <si>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</si>
  <si>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</si>
  <si>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</si>
  <si>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</si>
  <si>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</si>
  <si>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</si>
  <si>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</si>
  <si>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</si>
  <si>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</si>
  <si>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</si>
  <si>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</si>
  <si>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</si>
  <si>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</si>
  <si>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</si>
  <si>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</si>
  <si>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</si>
  <si>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</si>
  <si>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</si>
  <si>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</si>
  <si>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</si>
  <si>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</si>
  <si>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</si>
  <si>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</si>
  <si>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</si>
  <si>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</si>
  <si>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</si>
  <si>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</si>
  <si>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</si>
  <si>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</si>
  <si>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</si>
  <si>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</si>
  <si>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</si>
  <si>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</si>
  <si>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</si>
  <si>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</si>
  <si>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</si>
  <si>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</si>
  <si>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</si>
  <si>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</si>
  <si>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</si>
  <si>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</si>
  <si>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</si>
  <si>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</si>
  <si>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</si>
  <si>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</si>
  <si>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</si>
  <si>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</si>
  <si>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</si>
  <si>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</si>
  <si>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</si>
  <si>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</si>
  <si>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</si>
  <si>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</si>
  <si>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</si>
  <si>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</si>
  <si>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</si>
  <si>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</si>
  <si>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</si>
  <si>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</si>
  <si>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</si>
  <si>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</si>
  <si>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</si>
  <si>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</si>
  <si>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</si>
  <si>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</si>
  <si>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</si>
  <si>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</si>
  <si>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</si>
  <si>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</si>
  <si>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</si>
  <si>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</si>
  <si>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</si>
  <si>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</si>
  <si>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</si>
  <si>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</si>
  <si>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</si>
  <si>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</si>
  <si>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</si>
  <si>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</si>
  <si>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</si>
  <si>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</si>
  <si>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</si>
  <si>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</si>
  <si>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</si>
  <si>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</si>
  <si>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</si>
  <si>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</si>
  <si>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</si>
  <si>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</si>
  <si>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</si>
  <si>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</si>
  <si>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</si>
  <si>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</si>
  <si>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</si>
  <si>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</si>
  <si>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</si>
  <si>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</si>
  <si>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</si>
  <si>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</si>
  <si>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</si>
  <si>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</si>
  <si>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</si>
  <si>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</si>
  <si>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</si>
  <si>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</si>
  <si>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</si>
  <si>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</si>
  <si>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</si>
  <si>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</si>
  <si>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</si>
  <si>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</si>
  <si>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</si>
  <si>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</si>
  <si>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</si>
  <si>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</si>
  <si>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</si>
  <si>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</si>
  <si>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</si>
  <si>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</si>
  <si>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</si>
  <si>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</si>
  <si>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</si>
  <si>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</si>
  <si>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</si>
  <si>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</si>
  <si>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兵庫県芦屋市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</si>
  <si>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</si>
  <si>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</si>
  <si>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</si>
  <si>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</si>
  <si>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</si>
  <si>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</si>
  <si>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</si>
  <si>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</si>
  <si>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</si>
  <si>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</si>
  <si>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</si>
  <si>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</si>
  <si>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</si>
  <si>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</si>
  <si>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</si>
  <si>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</si>
  <si>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</si>
  <si>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</si>
  <si>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</si>
  <si>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</si>
  <si>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</si>
  <si>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</si>
  <si>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</si>
  <si>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</si>
  <si>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</si>
  <si>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</si>
  <si>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</si>
  <si>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</si>
  <si>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</si>
  <si>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</si>
  <si>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</si>
  <si>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</si>
  <si>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</si>
  <si>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</si>
  <si>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</si>
  <si>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</si>
  <si>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</si>
  <si>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</si>
  <si>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</si>
  <si>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</si>
  <si>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</si>
  <si>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</si>
  <si>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</si>
  <si>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</si>
  <si>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</si>
  <si>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</si>
  <si>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</si>
  <si>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</si>
  <si>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</si>
  <si>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</si>
  <si>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</si>
  <si>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</si>
  <si>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</si>
  <si>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</si>
  <si>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</si>
  <si>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</si>
  <si>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</si>
  <si>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</si>
  <si>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</si>
  <si>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</si>
  <si>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</si>
  <si>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</si>
  <si>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</si>
  <si>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</si>
  <si>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</si>
  <si>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</si>
  <si>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</si>
  <si>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</si>
  <si>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</si>
  <si>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</si>
  <si>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</si>
  <si>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</si>
  <si>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</si>
  <si>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</si>
  <si>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</si>
  <si>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</si>
  <si>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</si>
  <si>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</si>
  <si>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</si>
  <si>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</si>
  <si>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</si>
  <si>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</si>
  <si>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</si>
  <si>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</si>
  <si>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</si>
  <si>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</si>
  <si>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</si>
  <si>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</si>
  <si>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</si>
  <si>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</si>
  <si>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</si>
  <si>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</si>
  <si>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</si>
  <si>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</si>
  <si>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</si>
  <si>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</si>
  <si>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</si>
  <si>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</si>
  <si>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</si>
  <si>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</si>
  <si>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</si>
  <si>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</si>
  <si>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</si>
  <si>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</si>
  <si>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</si>
  <si>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</si>
  <si>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</si>
  <si>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</si>
  <si>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</si>
  <si>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</si>
  <si>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</si>
  <si>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</si>
  <si>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</si>
  <si>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</si>
  <si>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</si>
  <si>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</si>
  <si>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</si>
  <si>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</si>
  <si>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</si>
  <si>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</si>
  <si>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</si>
  <si>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</si>
  <si>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</si>
  <si>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</si>
  <si>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</si>
  <si>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</si>
  <si>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</si>
  <si>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</si>
  <si>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</si>
  <si>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</si>
  <si>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</si>
  <si>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</si>
  <si>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</si>
  <si>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</si>
  <si>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</si>
  <si>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</si>
  <si>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</si>
  <si>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</si>
  <si>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</si>
  <si>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</si>
  <si>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</si>
  <si>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</si>
  <si>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</si>
  <si>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</si>
  <si>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</si>
  <si>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</si>
  <si>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</si>
  <si>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</si>
  <si>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</si>
  <si>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</si>
  <si>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</si>
  <si>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</si>
  <si>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</si>
  <si>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</si>
  <si>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兵庫県芦屋市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</si>
  <si>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</si>
  <si>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</si>
  <si>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</si>
  <si>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</si>
  <si>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</si>
  <si>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</si>
  <si>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</si>
  <si>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</si>
  <si>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</si>
  <si>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</si>
  <si>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</si>
  <si>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</si>
  <si>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</si>
  <si>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</si>
  <si>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</si>
  <si>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</si>
  <si>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</si>
  <si>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</si>
  <si>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</si>
  <si>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</si>
  <si>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</si>
  <si>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</si>
  <si>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</si>
  <si>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</si>
  <si>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</si>
  <si>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</si>
  <si>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</si>
  <si>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</si>
  <si>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</si>
  <si>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</si>
  <si>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</si>
  <si>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</si>
  <si>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</si>
  <si>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</si>
  <si>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</si>
  <si>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</si>
  <si>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</si>
  <si>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</si>
  <si>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</si>
  <si>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</si>
  <si>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</si>
  <si>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</si>
  <si>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</si>
  <si>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</si>
  <si>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</si>
  <si>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</si>
  <si>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</si>
  <si>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</si>
  <si>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</si>
  <si>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</si>
  <si>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</si>
  <si>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</si>
  <si>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</si>
  <si>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</si>
  <si>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</si>
  <si>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</si>
  <si>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</si>
  <si>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</si>
  <si>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</si>
  <si>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</si>
  <si>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</si>
  <si>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</si>
  <si>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</si>
  <si>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</si>
  <si>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</si>
  <si>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</si>
  <si>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</si>
  <si>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</si>
  <si>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</si>
  <si>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</si>
  <si>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</si>
  <si>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</si>
  <si>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</si>
  <si>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</si>
  <si>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</si>
  <si>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</si>
  <si>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</si>
  <si>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</si>
  <si>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</si>
  <si>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</si>
  <si>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</si>
  <si>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</si>
  <si>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</si>
  <si>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</si>
  <si>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</si>
  <si>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</si>
  <si>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</si>
  <si>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</si>
  <si>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</si>
  <si>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</si>
  <si>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</si>
  <si>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</si>
  <si>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</si>
  <si>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</si>
  <si>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</si>
  <si>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</si>
  <si>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</si>
  <si>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</si>
  <si>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</si>
  <si>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</si>
  <si>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</si>
  <si>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</si>
  <si>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</si>
  <si>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</si>
  <si>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</si>
  <si>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</si>
  <si>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</si>
  <si>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</si>
  <si>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</si>
  <si>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</si>
  <si>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</si>
  <si>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</si>
  <si>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</si>
  <si>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</si>
  <si>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</si>
  <si>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</si>
  <si>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</si>
  <si>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</si>
  <si>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</si>
  <si>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</si>
  <si>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都市再開発事業特別会計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</si>
  <si>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</si>
  <si>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</si>
  <si>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</si>
  <si>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</si>
  <si>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</si>
  <si>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</si>
  <si>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</si>
  <si>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</si>
  <si>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</si>
  <si>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</si>
  <si>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</si>
  <si>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</si>
  <si>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</si>
  <si>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</si>
  <si>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</si>
  <si>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</si>
  <si>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</si>
  <si>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</si>
  <si>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</si>
  <si>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</si>
  <si>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</si>
  <si>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</si>
  <si>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</si>
  <si>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</si>
  <si>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</si>
  <si>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</si>
  <si>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</si>
  <si>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</si>
  <si>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</si>
  <si>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</si>
  <si>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</si>
  <si>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</si>
  <si>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</si>
  <si>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</si>
  <si>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</si>
  <si>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</si>
  <si>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</si>
  <si>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</si>
  <si>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</si>
  <si>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</si>
  <si>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</si>
  <si>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</si>
  <si>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</si>
  <si>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</si>
  <si>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</si>
  <si>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</si>
  <si>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</si>
  <si>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</si>
  <si>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</si>
  <si>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</si>
  <si>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</si>
  <si>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</si>
  <si>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</si>
  <si>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</si>
  <si>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</si>
  <si>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</si>
  <si>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</si>
  <si>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</si>
  <si>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</si>
  <si>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</si>
  <si>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</si>
  <si>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</si>
  <si>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</si>
  <si>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</si>
  <si>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</si>
  <si>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</si>
  <si>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</si>
  <si>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</si>
  <si>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</si>
  <si>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</si>
  <si>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</si>
  <si>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</si>
  <si>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</si>
  <si>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</si>
  <si>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</si>
  <si>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</si>
  <si>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</si>
  <si>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</si>
  <si>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</si>
  <si>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</si>
  <si>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</si>
  <si>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</si>
  <si>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</si>
  <si>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</si>
  <si>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8.62</t>
  </si>
  <si>
    <t>一般会計</t>
  </si>
  <si>
    <t>水道事業会計</t>
  </si>
  <si>
    <t>下水道事業会計</t>
  </si>
  <si>
    <t>病院事業会計</t>
  </si>
  <si>
    <t>国民健康保険事業特別会計</t>
  </si>
  <si>
    <t>後期高齢者医療事業特別会計</t>
  </si>
  <si>
    <t>介護保険事業特別会計</t>
  </si>
  <si>
    <t>公共用地取得費特別会計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</si>
  <si>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</si>
  <si>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</si>
  <si>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</si>
  <si>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</si>
  <si>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</si>
  <si>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</si>
  <si>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</si>
  <si>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</si>
  <si>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</si>
  <si>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長寿社会福祉基金</t>
    <rPh sb="0" eb="2">
      <t>チョウジュ</t>
    </rPh>
    <rPh sb="2" eb="4">
      <t>シャカイ</t>
    </rPh>
    <rPh sb="4" eb="6">
      <t>フクシ</t>
    </rPh>
    <rPh sb="6" eb="8">
      <t>キキン</t>
    </rPh>
    <phoneticPr fontId="5"/>
  </si>
  <si>
    <t>西田房子福祉基金</t>
    <rPh sb="0" eb="2">
      <t>ニシダ</t>
    </rPh>
    <rPh sb="2" eb="4">
      <t>フサコ</t>
    </rPh>
    <rPh sb="4" eb="6">
      <t>フクシ</t>
    </rPh>
    <rPh sb="6" eb="8">
      <t>キキン</t>
    </rPh>
    <phoneticPr fontId="5"/>
  </si>
  <si>
    <t>職員の退職手当基金</t>
    <rPh sb="0" eb="2">
      <t>ショクイン</t>
    </rPh>
    <rPh sb="3" eb="5">
      <t>タイショク</t>
    </rPh>
    <rPh sb="5" eb="7">
      <t>テアテ</t>
    </rPh>
    <rPh sb="7" eb="9">
      <t>キキン</t>
    </rPh>
    <phoneticPr fontId="5"/>
  </si>
  <si>
    <t>社会福祉「友愛」基金</t>
    <rPh sb="0" eb="2">
      <t>シャカイ</t>
    </rPh>
    <rPh sb="2" eb="4">
      <t>フクシ</t>
    </rPh>
    <rPh sb="5" eb="7">
      <t>ユウアイ</t>
    </rPh>
    <rPh sb="8" eb="10">
      <t>キキン</t>
    </rPh>
    <phoneticPr fontId="5"/>
  </si>
  <si>
    <t>阪神福祉事業団</t>
    <rPh sb="0" eb="2">
      <t>ハンシン</t>
    </rPh>
    <rPh sb="2" eb="4">
      <t>フクシ</t>
    </rPh>
    <rPh sb="4" eb="7">
      <t>ジギョウダン</t>
    </rPh>
    <phoneticPr fontId="2"/>
  </si>
  <si>
    <t>兵庫県信用保証協会</t>
    <rPh sb="0" eb="3">
      <t>ヒョウゴケン</t>
    </rPh>
    <rPh sb="3" eb="5">
      <t>シンヨウ</t>
    </rPh>
    <rPh sb="5" eb="7">
      <t>ホショウ</t>
    </rPh>
    <rPh sb="7" eb="9">
      <t>キョウカイ</t>
    </rPh>
    <phoneticPr fontId="2"/>
  </si>
  <si>
    <t>芦屋市都市管理（株）</t>
    <rPh sb="0" eb="3">
      <t>アシヤシ</t>
    </rPh>
    <rPh sb="3" eb="5">
      <t>トシ</t>
    </rPh>
    <rPh sb="5" eb="7">
      <t>カンリ</t>
    </rPh>
    <rPh sb="8" eb="9">
      <t>カブ</t>
    </rPh>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</si>
  <si>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</si>
  <si>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</si>
  <si>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</si>
  <si>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</si>
  <si>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</si>
  <si>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</si>
  <si>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</si>
  <si>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</si>
  <si>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</si>
  <si>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</si>
  <si>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</si>
  <si>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いては阪神・淡路大震災からの復旧・復興事業に係る市債の残高が大きいため，長年にわたり将来負担比率は１００％を超過していたが，借換抑制や繰上償還など市債残高を積極的に減少させる取組みにより，平成２８年度に初めて将来負担比率が１００％を下回った。しかし，市債残高の減少のため投資的事業を抑制した結果，公共施設の老朽化等が進んでいることから，近年は必要な公共事業を実施しており，将来負担比率は１００％を下回るものの高止まりしている。令和元年度は，市税収入が一時的に増加したことや新発債が抑えられ地方債残高が減少したことから，将来負担比率は低下したものの，類似団体よりも高い水準となっている。芦屋市公共施設等総合管理計画（平成２９年３月策定）及び公共施設の最適化構想（令和３年３月策定）に基づき，長期的な視点を持って公共施設等の適正管理に努める。</t>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</si>
  <si>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</si>
  <si>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</si>
  <si>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</si>
  <si>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</si>
  <si>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</si>
  <si>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本市においては阪神・淡路大震災からの復旧・復興事業に係る市債の残高が大きく，借換抑制や繰上償還など市債残高を積極的に減少させる取組みにより，将来負担比率及び実質公債費比率が低下傾向にある。
しかしながら，平成２９年度においては満期を迎えた公共用地先行取得等事業債を償還したため実質公債費比率が上昇した。一方で，近年においては，公共施設の老朽化等の対策のため公共事業が重なり，新たに借入れる市債が増加したため将来負担比率は高止まりしている。</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</si>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</sst>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E96D-4957-B498-0C16C5DD30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50628</c:v>
                </c:pt>
                <c:pt idx="1">
                  <c:v>93609</c:v>
                </c:pt>
                <c:pt idx="2">
                  <c:v>90296</c:v>
                </c:pt>
                <c:pt idx="3">
                  <c:v>60639</c:v>
                </c:pt>
                <c:pt idx="4">
                  <c:v>100635</c:v>
                </c:pt>
              </c:numCache>
            </c:numRef>
          </c:val>
          <c:smooth val="0"/>
          <c:extLst>
            <c:ext xmlns:c16="http://schemas.microsoft.com/office/drawing/2014/chart" uri="{C3380CC4-5D6E-409C-BE32-E72D297353CC}">
              <c16:uniqueId val="{00000001-E96D-4957-B498-0C16C5DD305F}"/>
            </c:ext>
          </c:extLst>
        </c:ser>
        <c:dLbls>
          <c:showLegendKey val="0"/>
          <c:showVal val="0"/>
          <c:showCatName val="0"/>
          <c:showSerName val="0"/>
          <c:showPercent val="0"/>
          <c:showBubbleSize val="0"/>
        </c:dLbls>
        <c:marker val="1"/>
        <c:smooth val="0"/>
        <c:axId val="494036616"/>
        <c:axId val="494038576"/>
      </c:lineChart>
      <c:catAx>
        <c:axId val="494036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038576"/>
        <c:crosses val="autoZero"/>
        <c:auto val="1"/>
        <c:lblAlgn val="ctr"/>
        <c:lblOffset val="100"/>
        <c:tickLblSkip val="1"/>
        <c:tickMarkSkip val="1"/>
        <c:noMultiLvlLbl val="0"/>
      </c:catAx>
      <c:valAx>
        <c:axId val="494038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036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2.4900000000000002</c:v>
                </c:pt>
                <c:pt idx="1">
                  <c:v>1.86</c:v>
                </c:pt>
                <c:pt idx="2">
                  <c:v>2.54</c:v>
                </c:pt>
                <c:pt idx="3">
                  <c:v>3.7</c:v>
                </c:pt>
                <c:pt idx="4">
                  <c:v>6.67</c:v>
                </c:pt>
              </c:numCache>
            </c:numRef>
          </c:val>
          <c:extLst>
            <c:ext xmlns:c16="http://schemas.microsoft.com/office/drawing/2014/chart" uri="{C3380CC4-5D6E-409C-BE32-E72D297353CC}">
              <c16:uniqueId val="{00000000-D8A3-44BD-9AC6-AB4018B6D8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37.67</c:v>
                </c:pt>
                <c:pt idx="1">
                  <c:v>29.8</c:v>
                </c:pt>
                <c:pt idx="2">
                  <c:v>30.89</c:v>
                </c:pt>
                <c:pt idx="3">
                  <c:v>31.45</c:v>
                </c:pt>
                <c:pt idx="4">
                  <c:v>32.35</c:v>
                </c:pt>
              </c:numCache>
            </c:numRef>
          </c:val>
          <c:extLst>
            <c:ext xmlns:c16="http://schemas.microsoft.com/office/drawing/2014/chart" uri="{C3380CC4-5D6E-409C-BE32-E72D297353CC}">
              <c16:uniqueId val="{00000001-D8A3-44BD-9AC6-AB4018B6D8C7}"/>
            </c:ext>
          </c:extLst>
        </c:ser>
        <c:dLbls>
          <c:showLegendKey val="0"/>
          <c:showVal val="0"/>
          <c:showCatName val="0"/>
          <c:showSerName val="0"/>
          <c:showPercent val="0"/>
          <c:showBubbleSize val="0"/>
        </c:dLbls>
        <c:gapWidth val="250"/>
        <c:overlap val="100"/>
        <c:axId val="494031520"/>
        <c:axId val="49403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16.41</c:v>
                </c:pt>
                <c:pt idx="1">
                  <c:v>-8.6199999999999992</c:v>
                </c:pt>
                <c:pt idx="2">
                  <c:v>1.66</c:v>
                </c:pt>
                <c:pt idx="3">
                  <c:v>2.4900000000000002</c:v>
                </c:pt>
                <c:pt idx="4">
                  <c:v>4.74</c:v>
                </c:pt>
              </c:numCache>
            </c:numRef>
          </c:val>
          <c:smooth val="0"/>
          <c:extLst>
            <c:ext xmlns:c16="http://schemas.microsoft.com/office/drawing/2014/chart" uri="{C3380CC4-5D6E-409C-BE32-E72D297353CC}">
              <c16:uniqueId val="{00000002-D8A3-44BD-9AC6-AB4018B6D8C7}"/>
            </c:ext>
          </c:extLst>
        </c:ser>
        <c:dLbls>
          <c:showLegendKey val="0"/>
          <c:showVal val="0"/>
          <c:showCatName val="0"/>
          <c:showSerName val="0"/>
          <c:showPercent val="0"/>
          <c:showBubbleSize val="0"/>
        </c:dLbls>
        <c:marker val="1"/>
        <c:smooth val="0"/>
        <c:axId val="494031520"/>
        <c:axId val="494032304"/>
      </c:lineChart>
      <c:catAx>
        <c:axId val="4940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032304"/>
        <c:crosses val="autoZero"/>
        <c:auto val="1"/>
        <c:lblAlgn val="ctr"/>
        <c:lblOffset val="100"/>
        <c:tickLblSkip val="1"/>
        <c:tickMarkSkip val="1"/>
        <c:noMultiLvlLbl val="0"/>
      </c:catAx>
      <c:valAx>
        <c:axId val="49403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0.82</c:v>
                </c:pt>
                <c:pt idx="2">
                  <c:v>#N/A</c:v>
                </c:pt>
                <c:pt idx="3">
                  <c:v>0.88</c:v>
                </c:pt>
                <c:pt idx="4">
                  <c:v>#N/A</c:v>
                </c:pt>
                <c:pt idx="5">
                  <c:v>0.2</c:v>
                </c:pt>
                <c:pt idx="6">
                  <c:v>#N/A</c:v>
                </c:pt>
                <c:pt idx="7">
                  <c:v>0.22</c:v>
                </c:pt>
                <c:pt idx="8">
                  <c:v>#N/A</c:v>
                </c:pt>
                <c:pt idx="9">
                  <c:v>0.45</c:v>
                </c:pt>
              </c:numCache>
            </c:numRef>
          </c:val>
          <c:extLst>
            <c:ext xmlns:c16="http://schemas.microsoft.com/office/drawing/2014/chart" uri="{C3380CC4-5D6E-409C-BE32-E72D297353CC}">
              <c16:uniqueId val="{00000000-74CA-405B-837E-84CC8482C1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CA-405B-837E-84CC8482C129}"/>
            </c:ext>
          </c:extLst>
        </c:ser>
        <c:ser>
          <c:idx val="2"/>
          <c:order val="2"/>
          <c:tx>
            <c:strRef>
              <c:f>データシート!$A$29</c:f>
              <c:strCache>
                <c:ptCount val="1"/>
                <c:pt idx="0">
                  <c:v>公共用地取得費特別会計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0.31</c:v>
                </c:pt>
                <c:pt idx="4">
                  <c:v>#N/A</c:v>
                </c:pt>
                <c:pt idx="5">
                  <c:v>0.33</c:v>
                </c:pt>
                <c:pt idx="6">
                  <c:v>#N/A</c:v>
                </c:pt>
                <c:pt idx="7">
                  <c:v>0.34</c:v>
                </c:pt>
                <c:pt idx="8">
                  <c:v>#N/A</c:v>
                </c:pt>
                <c:pt idx="9">
                  <c:v>0.35</c:v>
                </c:pt>
              </c:numCache>
            </c:numRef>
          </c:val>
          <c:extLst>
            <c:ext xmlns:c16="http://schemas.microsoft.com/office/drawing/2014/chart" uri="{C3380CC4-5D6E-409C-BE32-E72D297353CC}">
              <c16:uniqueId val="{00000002-74CA-405B-837E-84CC8482C129}"/>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0.94</c:v>
                </c:pt>
                <c:pt idx="2">
                  <c:v>#N/A</c:v>
                </c:pt>
                <c:pt idx="3">
                  <c:v>0.67</c:v>
                </c:pt>
                <c:pt idx="4">
                  <c:v>#N/A</c:v>
                </c:pt>
                <c:pt idx="5">
                  <c:v>0.79</c:v>
                </c:pt>
                <c:pt idx="6">
                  <c:v>#N/A</c:v>
                </c:pt>
                <c:pt idx="7">
                  <c:v>0.25</c:v>
                </c:pt>
                <c:pt idx="8">
                  <c:v>#N/A</c:v>
                </c:pt>
                <c:pt idx="9">
                  <c:v>0.42</c:v>
                </c:pt>
              </c:numCache>
            </c:numRef>
          </c:val>
          <c:extLst>
            <c:ext xmlns:c16="http://schemas.microsoft.com/office/drawing/2014/chart" uri="{C3380CC4-5D6E-409C-BE32-E72D297353CC}">
              <c16:uniqueId val="{00000003-74CA-405B-837E-84CC8482C12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0.38</c:v>
                </c:pt>
                <c:pt idx="2">
                  <c:v>#N/A</c:v>
                </c:pt>
                <c:pt idx="3">
                  <c:v>0.4</c:v>
                </c:pt>
                <c:pt idx="4">
                  <c:v>#N/A</c:v>
                </c:pt>
                <c:pt idx="5">
                  <c:v>0.44</c:v>
                </c:pt>
                <c:pt idx="6">
                  <c:v>#N/A</c:v>
                </c:pt>
                <c:pt idx="7">
                  <c:v>0.41</c:v>
                </c:pt>
                <c:pt idx="8">
                  <c:v>#N/A</c:v>
                </c:pt>
                <c:pt idx="9">
                  <c:v>0.43</c:v>
                </c:pt>
              </c:numCache>
            </c:numRef>
          </c:val>
          <c:extLst>
            <c:ext xmlns:c16="http://schemas.microsoft.com/office/drawing/2014/chart" uri="{C3380CC4-5D6E-409C-BE32-E72D297353CC}">
              <c16:uniqueId val="{00000004-74CA-405B-837E-84CC8482C12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1.07</c:v>
                </c:pt>
                <c:pt idx="2">
                  <c:v>#N/A</c:v>
                </c:pt>
                <c:pt idx="3">
                  <c:v>1.46</c:v>
                </c:pt>
                <c:pt idx="4">
                  <c:v>#N/A</c:v>
                </c:pt>
                <c:pt idx="5">
                  <c:v>0.84</c:v>
                </c:pt>
                <c:pt idx="6">
                  <c:v>#N/A</c:v>
                </c:pt>
                <c:pt idx="7">
                  <c:v>0.68</c:v>
                </c:pt>
                <c:pt idx="8">
                  <c:v>#N/A</c:v>
                </c:pt>
                <c:pt idx="9">
                  <c:v>0.65</c:v>
                </c:pt>
              </c:numCache>
            </c:numRef>
          </c:val>
          <c:extLst>
            <c:ext xmlns:c16="http://schemas.microsoft.com/office/drawing/2014/chart" uri="{C3380CC4-5D6E-409C-BE32-E72D297353CC}">
              <c16:uniqueId val="{00000005-74CA-405B-837E-84CC8482C12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6.87</c:v>
                </c:pt>
                <c:pt idx="2">
                  <c:v>#N/A</c:v>
                </c:pt>
                <c:pt idx="3">
                  <c:v>0.71</c:v>
                </c:pt>
                <c:pt idx="4">
                  <c:v>#N/A</c:v>
                </c:pt>
                <c:pt idx="5">
                  <c:v>0.56000000000000005</c:v>
                </c:pt>
                <c:pt idx="6">
                  <c:v>#N/A</c:v>
                </c:pt>
                <c:pt idx="7">
                  <c:v>0.41</c:v>
                </c:pt>
                <c:pt idx="8">
                  <c:v>#N/A</c:v>
                </c:pt>
                <c:pt idx="9">
                  <c:v>1.04</c:v>
                </c:pt>
              </c:numCache>
            </c:numRef>
          </c:val>
          <c:extLst>
            <c:ext xmlns:c16="http://schemas.microsoft.com/office/drawing/2014/chart" uri="{C3380CC4-5D6E-409C-BE32-E72D297353CC}">
              <c16:uniqueId val="{00000006-74CA-405B-837E-84CC8482C12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1.44</c:v>
                </c:pt>
                <c:pt idx="6">
                  <c:v>#N/A</c:v>
                </c:pt>
                <c:pt idx="7">
                  <c:v>3.1</c:v>
                </c:pt>
                <c:pt idx="8">
                  <c:v>#N/A</c:v>
                </c:pt>
                <c:pt idx="9">
                  <c:v>3.93</c:v>
                </c:pt>
              </c:numCache>
            </c:numRef>
          </c:val>
          <c:extLst>
            <c:ext xmlns:c16="http://schemas.microsoft.com/office/drawing/2014/chart" uri="{C3380CC4-5D6E-409C-BE32-E72D297353CC}">
              <c16:uniqueId val="{00000007-74CA-405B-837E-84CC8482C1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1.27</c:v>
                </c:pt>
                <c:pt idx="2">
                  <c:v>#N/A</c:v>
                </c:pt>
                <c:pt idx="3">
                  <c:v>4.9800000000000004</c:v>
                </c:pt>
                <c:pt idx="4">
                  <c:v>#N/A</c:v>
                </c:pt>
                <c:pt idx="5">
                  <c:v>6.03</c:v>
                </c:pt>
                <c:pt idx="6">
                  <c:v>#N/A</c:v>
                </c:pt>
                <c:pt idx="7">
                  <c:v>6.86</c:v>
                </c:pt>
                <c:pt idx="8">
                  <c:v>#N/A</c:v>
                </c:pt>
                <c:pt idx="9">
                  <c:v>5.56</c:v>
                </c:pt>
              </c:numCache>
            </c:numRef>
          </c:val>
          <c:extLst>
            <c:ext xmlns:c16="http://schemas.microsoft.com/office/drawing/2014/chart" uri="{C3380CC4-5D6E-409C-BE32-E72D297353CC}">
              <c16:uniqueId val="{00000008-74CA-405B-837E-84CC8482C1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2.2999999999999998</c:v>
                </c:pt>
                <c:pt idx="2">
                  <c:v>#N/A</c:v>
                </c:pt>
                <c:pt idx="3">
                  <c:v>1.54</c:v>
                </c:pt>
                <c:pt idx="4">
                  <c:v>#N/A</c:v>
                </c:pt>
                <c:pt idx="5">
                  <c:v>2.2000000000000002</c:v>
                </c:pt>
                <c:pt idx="6">
                  <c:v>#N/A</c:v>
                </c:pt>
                <c:pt idx="7">
                  <c:v>3.35</c:v>
                </c:pt>
                <c:pt idx="8">
                  <c:v>#N/A</c:v>
                </c:pt>
                <c:pt idx="9">
                  <c:v>6.31</c:v>
                </c:pt>
              </c:numCache>
            </c:numRef>
          </c:val>
          <c:extLst>
            <c:ext xmlns:c16="http://schemas.microsoft.com/office/drawing/2014/chart" uri="{C3380CC4-5D6E-409C-BE32-E72D297353CC}">
              <c16:uniqueId val="{00000009-74CA-405B-837E-84CC8482C129}"/>
            </c:ext>
          </c:extLst>
        </c:ser>
        <c:dLbls>
          <c:showLegendKey val="0"/>
          <c:showVal val="0"/>
          <c:showCatName val="0"/>
          <c:showSerName val="0"/>
          <c:showPercent val="0"/>
          <c:showBubbleSize val="0"/>
        </c:dLbls>
        <c:gapWidth val="150"/>
        <c:overlap val="100"/>
        <c:axId val="494043672"/>
        <c:axId val="494046416"/>
      </c:barChart>
      <c:catAx>
        <c:axId val="49404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046416"/>
        <c:crosses val="autoZero"/>
        <c:auto val="1"/>
        <c:lblAlgn val="ctr"/>
        <c:lblOffset val="100"/>
        <c:tickLblSkip val="1"/>
        <c:tickMarkSkip val="1"/>
        <c:noMultiLvlLbl val="0"/>
      </c:catAx>
      <c:valAx>
        <c:axId val="49404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43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5926</c:v>
                </c:pt>
                <c:pt idx="5">
                  <c:v>5222</c:v>
                </c:pt>
                <c:pt idx="8">
                  <c:v>5000</c:v>
                </c:pt>
                <c:pt idx="11">
                  <c:v>4805</c:v>
                </c:pt>
                <c:pt idx="14">
                  <c:v>4586</c:v>
                </c:pt>
              </c:numCache>
            </c:numRef>
          </c:val>
          <c:extLst>
            <c:ext xmlns:c16="http://schemas.microsoft.com/office/drawing/2014/chart" uri="{C3380CC4-5D6E-409C-BE32-E72D297353CC}">
              <c16:uniqueId val="{00000000-C644-4F24-8FD6-00C80FD028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44-4F24-8FD6-00C80FD028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99</c:v>
                </c:pt>
                <c:pt idx="3">
                  <c:v>140</c:v>
                </c:pt>
                <c:pt idx="6">
                  <c:v>359</c:v>
                </c:pt>
                <c:pt idx="9">
                  <c:v>369</c:v>
                </c:pt>
                <c:pt idx="12">
                  <c:v>374</c:v>
                </c:pt>
              </c:numCache>
            </c:numRef>
          </c:val>
          <c:extLst>
            <c:ext xmlns:c16="http://schemas.microsoft.com/office/drawing/2014/chart" uri="{C3380CC4-5D6E-409C-BE32-E72D297353CC}">
              <c16:uniqueId val="{00000002-C644-4F24-8FD6-00C80FD028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c:v>
                </c:pt>
                <c:pt idx="3">
                  <c:v>35</c:v>
                </c:pt>
                <c:pt idx="6">
                  <c:v>35</c:v>
                </c:pt>
                <c:pt idx="9">
                  <c:v>25</c:v>
                </c:pt>
                <c:pt idx="12">
                  <c:v>22</c:v>
                </c:pt>
              </c:numCache>
            </c:numRef>
          </c:val>
          <c:extLst>
            <c:ext xmlns:c16="http://schemas.microsoft.com/office/drawing/2014/chart" uri="{C3380CC4-5D6E-409C-BE32-E72D297353CC}">
              <c16:uniqueId val="{00000003-C644-4F24-8FD6-00C80FD028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946</c:v>
                </c:pt>
                <c:pt idx="3">
                  <c:v>1042</c:v>
                </c:pt>
                <c:pt idx="6">
                  <c:v>995</c:v>
                </c:pt>
                <c:pt idx="9">
                  <c:v>1067</c:v>
                </c:pt>
                <c:pt idx="12">
                  <c:v>1135</c:v>
                </c:pt>
              </c:numCache>
            </c:numRef>
          </c:val>
          <c:extLst>
            <c:ext xmlns:c16="http://schemas.microsoft.com/office/drawing/2014/chart" uri="{C3380CC4-5D6E-409C-BE32-E72D297353CC}">
              <c16:uniqueId val="{00000004-C644-4F24-8FD6-00C80FD028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44-4F24-8FD6-00C80FD028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44-4F24-8FD6-00C80FD028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5982</c:v>
                </c:pt>
                <c:pt idx="3">
                  <c:v>7314</c:v>
                </c:pt>
                <c:pt idx="6">
                  <c:v>5453</c:v>
                </c:pt>
                <c:pt idx="9">
                  <c:v>4794</c:v>
                </c:pt>
                <c:pt idx="12">
                  <c:v>4298</c:v>
                </c:pt>
              </c:numCache>
            </c:numRef>
          </c:val>
          <c:extLst>
            <c:ext xmlns:c16="http://schemas.microsoft.com/office/drawing/2014/chart" uri="{C3380CC4-5D6E-409C-BE32-E72D297353CC}">
              <c16:uniqueId val="{00000007-C644-4F24-8FD6-00C80FD02869}"/>
            </c:ext>
          </c:extLst>
        </c:ser>
        <c:dLbls>
          <c:showLegendKey val="0"/>
          <c:showVal val="0"/>
          <c:showCatName val="0"/>
          <c:showSerName val="0"/>
          <c:showPercent val="0"/>
          <c:showBubbleSize val="0"/>
        </c:dLbls>
        <c:gapWidth val="100"/>
        <c:overlap val="100"/>
        <c:axId val="494051120"/>
        <c:axId val="494049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1145</c:v>
                </c:pt>
                <c:pt idx="2">
                  <c:v>#N/A</c:v>
                </c:pt>
                <c:pt idx="3">
                  <c:v>#N/A</c:v>
                </c:pt>
                <c:pt idx="4">
                  <c:v>3309</c:v>
                </c:pt>
                <c:pt idx="5">
                  <c:v>#N/A</c:v>
                </c:pt>
                <c:pt idx="6">
                  <c:v>#N/A</c:v>
                </c:pt>
                <c:pt idx="7">
                  <c:v>1842</c:v>
                </c:pt>
                <c:pt idx="8">
                  <c:v>#N/A</c:v>
                </c:pt>
                <c:pt idx="9">
                  <c:v>#N/A</c:v>
                </c:pt>
                <c:pt idx="10">
                  <c:v>1450</c:v>
                </c:pt>
                <c:pt idx="11">
                  <c:v>#N/A</c:v>
                </c:pt>
                <c:pt idx="12">
                  <c:v>#N/A</c:v>
                </c:pt>
                <c:pt idx="13">
                  <c:v>1243</c:v>
                </c:pt>
                <c:pt idx="14">
                  <c:v>#N/A</c:v>
                </c:pt>
              </c:numCache>
            </c:numRef>
          </c:val>
          <c:smooth val="0"/>
          <c:extLst>
            <c:ext xmlns:c16="http://schemas.microsoft.com/office/drawing/2014/chart" uri="{C3380CC4-5D6E-409C-BE32-E72D297353CC}">
              <c16:uniqueId val="{00000008-C644-4F24-8FD6-00C80FD02869}"/>
            </c:ext>
          </c:extLst>
        </c:ser>
        <c:dLbls>
          <c:showLegendKey val="0"/>
          <c:showVal val="0"/>
          <c:showCatName val="0"/>
          <c:showSerName val="0"/>
          <c:showPercent val="0"/>
          <c:showBubbleSize val="0"/>
        </c:dLbls>
        <c:marker val="1"/>
        <c:smooth val="0"/>
        <c:axId val="494051120"/>
        <c:axId val="494049944"/>
      </c:lineChart>
      <c:catAx>
        <c:axId val="49405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049944"/>
        <c:crosses val="autoZero"/>
        <c:auto val="1"/>
        <c:lblAlgn val="ctr"/>
        <c:lblOffset val="100"/>
        <c:tickLblSkip val="1"/>
        <c:tickMarkSkip val="1"/>
        <c:noMultiLvlLbl val="0"/>
      </c:catAx>
      <c:valAx>
        <c:axId val="494049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5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28507</c:v>
                </c:pt>
                <c:pt idx="5">
                  <c:v>26486</c:v>
                </c:pt>
                <c:pt idx="8">
                  <c:v>24288</c:v>
                </c:pt>
                <c:pt idx="11">
                  <c:v>23090</c:v>
                </c:pt>
                <c:pt idx="14">
                  <c:v>21905</c:v>
                </c:pt>
              </c:numCache>
            </c:numRef>
          </c:val>
          <c:extLst>
            <c:ext xmlns:c16="http://schemas.microsoft.com/office/drawing/2014/chart" uri="{C3380CC4-5D6E-409C-BE32-E72D297353CC}">
              <c16:uniqueId val="{00000000-DB1C-41CE-A3F9-F0649A3E8F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12380</c:v>
                </c:pt>
                <c:pt idx="5">
                  <c:v>15053</c:v>
                </c:pt>
                <c:pt idx="8">
                  <c:v>14919</c:v>
                </c:pt>
                <c:pt idx="11">
                  <c:v>15613</c:v>
                </c:pt>
                <c:pt idx="14">
                  <c:v>15092</c:v>
                </c:pt>
              </c:numCache>
            </c:numRef>
          </c:val>
          <c:extLst>
            <c:ext xmlns:c16="http://schemas.microsoft.com/office/drawing/2014/chart" uri="{C3380CC4-5D6E-409C-BE32-E72D297353CC}">
              <c16:uniqueId val="{00000001-DB1C-41CE-A3F9-F0649A3E8F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16178</c:v>
                </c:pt>
                <c:pt idx="5">
                  <c:v>13887</c:v>
                </c:pt>
                <c:pt idx="8">
                  <c:v>14166</c:v>
                </c:pt>
                <c:pt idx="11">
                  <c:v>14506</c:v>
                </c:pt>
                <c:pt idx="14">
                  <c:v>15028</c:v>
                </c:pt>
              </c:numCache>
            </c:numRef>
          </c:val>
          <c:extLst>
            <c:ext xmlns:c16="http://schemas.microsoft.com/office/drawing/2014/chart" uri="{C3380CC4-5D6E-409C-BE32-E72D297353CC}">
              <c16:uniqueId val="{00000002-DB1C-41CE-A3F9-F0649A3E8F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1C-41CE-A3F9-F0649A3E8F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1C-41CE-A3F9-F0649A3E8F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c:v>
                </c:pt>
                <c:pt idx="3">
                  <c:v>9</c:v>
                </c:pt>
                <c:pt idx="6">
                  <c:v>11</c:v>
                </c:pt>
                <c:pt idx="9">
                  <c:v>60</c:v>
                </c:pt>
                <c:pt idx="12">
                  <c:v>56</c:v>
                </c:pt>
              </c:numCache>
            </c:numRef>
          </c:val>
          <c:extLst>
            <c:ext xmlns:c16="http://schemas.microsoft.com/office/drawing/2014/chart" uri="{C3380CC4-5D6E-409C-BE32-E72D297353CC}">
              <c16:uniqueId val="{00000005-DB1C-41CE-A3F9-F0649A3E8F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5062</c:v>
                </c:pt>
                <c:pt idx="3">
                  <c:v>4703</c:v>
                </c:pt>
                <c:pt idx="6">
                  <c:v>4500</c:v>
                </c:pt>
                <c:pt idx="9">
                  <c:v>4723</c:v>
                </c:pt>
                <c:pt idx="12">
                  <c:v>4611</c:v>
                </c:pt>
              </c:numCache>
            </c:numRef>
          </c:val>
          <c:extLst>
            <c:ext xmlns:c16="http://schemas.microsoft.com/office/drawing/2014/chart" uri="{C3380CC4-5D6E-409C-BE32-E72D297353CC}">
              <c16:uniqueId val="{00000006-DB1C-41CE-A3F9-F0649A3E8F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134</c:v>
                </c:pt>
                <c:pt idx="3">
                  <c:v>106</c:v>
                </c:pt>
                <c:pt idx="6">
                  <c:v>73</c:v>
                </c:pt>
                <c:pt idx="9">
                  <c:v>49</c:v>
                </c:pt>
                <c:pt idx="12">
                  <c:v>27</c:v>
                </c:pt>
              </c:numCache>
            </c:numRef>
          </c:val>
          <c:extLst>
            <c:ext xmlns:c16="http://schemas.microsoft.com/office/drawing/2014/chart" uri="{C3380CC4-5D6E-409C-BE32-E72D297353CC}">
              <c16:uniqueId val="{00000007-DB1C-41CE-A3F9-F0649A3E8F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8590</c:v>
                </c:pt>
                <c:pt idx="3">
                  <c:v>8910</c:v>
                </c:pt>
                <c:pt idx="6">
                  <c:v>9552</c:v>
                </c:pt>
                <c:pt idx="9">
                  <c:v>10334</c:v>
                </c:pt>
                <c:pt idx="12">
                  <c:v>10835</c:v>
                </c:pt>
              </c:numCache>
            </c:numRef>
          </c:val>
          <c:extLst>
            <c:ext xmlns:c16="http://schemas.microsoft.com/office/drawing/2014/chart" uri="{C3380CC4-5D6E-409C-BE32-E72D297353CC}">
              <c16:uniqueId val="{00000008-DB1C-41CE-A3F9-F0649A3E8F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7045</c:v>
                </c:pt>
                <c:pt idx="3">
                  <c:v>6402</c:v>
                </c:pt>
                <c:pt idx="6">
                  <c:v>5743</c:v>
                </c:pt>
                <c:pt idx="9">
                  <c:v>5074</c:v>
                </c:pt>
                <c:pt idx="12">
                  <c:v>4051</c:v>
                </c:pt>
              </c:numCache>
            </c:numRef>
          </c:val>
          <c:extLst>
            <c:ext xmlns:c16="http://schemas.microsoft.com/office/drawing/2014/chart" uri="{C3380CC4-5D6E-409C-BE32-E72D297353CC}">
              <c16:uniqueId val="{00000009-DB1C-41CE-A3F9-F0649A3E8F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54958</c:v>
                </c:pt>
                <c:pt idx="3">
                  <c:v>53008</c:v>
                </c:pt>
                <c:pt idx="6">
                  <c:v>52638</c:v>
                </c:pt>
                <c:pt idx="9">
                  <c:v>50532</c:v>
                </c:pt>
                <c:pt idx="12">
                  <c:v>53322</c:v>
                </c:pt>
              </c:numCache>
            </c:numRef>
          </c:val>
          <c:extLst>
            <c:ext xmlns:c16="http://schemas.microsoft.com/office/drawing/2014/chart" uri="{C3380CC4-5D6E-409C-BE32-E72D297353CC}">
              <c16:uniqueId val="{0000000A-DB1C-41CE-A3F9-F0649A3E8FEC}"/>
            </c:ext>
          </c:extLst>
        </c:ser>
        <c:dLbls>
          <c:showLegendKey val="0"/>
          <c:showVal val="0"/>
          <c:showCatName val="0"/>
          <c:showSerName val="0"/>
          <c:showPercent val="0"/>
          <c:showBubbleSize val="0"/>
        </c:dLbls>
        <c:gapWidth val="100"/>
        <c:overlap val="100"/>
        <c:axId val="494047592"/>
        <c:axId val="49404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18736</c:v>
                </c:pt>
                <c:pt idx="2">
                  <c:v>#N/A</c:v>
                </c:pt>
                <c:pt idx="3">
                  <c:v>#N/A</c:v>
                </c:pt>
                <c:pt idx="4">
                  <c:v>17711</c:v>
                </c:pt>
                <c:pt idx="5">
                  <c:v>#N/A</c:v>
                </c:pt>
                <c:pt idx="6">
                  <c:v>#N/A</c:v>
                </c:pt>
                <c:pt idx="7">
                  <c:v>19144</c:v>
                </c:pt>
                <c:pt idx="8">
                  <c:v>#N/A</c:v>
                </c:pt>
                <c:pt idx="9">
                  <c:v>#N/A</c:v>
                </c:pt>
                <c:pt idx="10">
                  <c:v>17564</c:v>
                </c:pt>
                <c:pt idx="11">
                  <c:v>#N/A</c:v>
                </c:pt>
                <c:pt idx="12">
                  <c:v>#N/A</c:v>
                </c:pt>
                <c:pt idx="13">
                  <c:v>20878</c:v>
                </c:pt>
                <c:pt idx="14">
                  <c:v>#N/A</c:v>
                </c:pt>
              </c:numCache>
            </c:numRef>
          </c:val>
          <c:smooth val="0"/>
          <c:extLst>
            <c:ext xmlns:c16="http://schemas.microsoft.com/office/drawing/2014/chart" uri="{C3380CC4-5D6E-409C-BE32-E72D297353CC}">
              <c16:uniqueId val="{0000000B-DB1C-41CE-A3F9-F0649A3E8FEC}"/>
            </c:ext>
          </c:extLst>
        </c:ser>
        <c:dLbls>
          <c:showLegendKey val="0"/>
          <c:showVal val="0"/>
          <c:showCatName val="0"/>
          <c:showSerName val="0"/>
          <c:showPercent val="0"/>
          <c:showBubbleSize val="0"/>
        </c:dLbls>
        <c:marker val="1"/>
        <c:smooth val="0"/>
        <c:axId val="494047592"/>
        <c:axId val="494047984"/>
      </c:lineChart>
      <c:catAx>
        <c:axId val="49404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047984"/>
        <c:crosses val="autoZero"/>
        <c:auto val="1"/>
        <c:lblAlgn val="ctr"/>
        <c:lblOffset val="100"/>
        <c:tickLblSkip val="1"/>
        <c:tickMarkSkip val="1"/>
        <c:noMultiLvlLbl val="0"/>
      </c:catAx>
      <c:valAx>
        <c:axId val="49404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4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7071</c:v>
                </c:pt>
                <c:pt idx="1">
                  <c:v>7368</c:v>
                </c:pt>
                <c:pt idx="2">
                  <c:v>7771</c:v>
                </c:pt>
              </c:numCache>
            </c:numRef>
          </c:val>
          <c:extLst>
            <c:ext xmlns:c16="http://schemas.microsoft.com/office/drawing/2014/chart" uri="{C3380CC4-5D6E-409C-BE32-E72D297353CC}">
              <c16:uniqueId val="{00000000-1E72-4C15-A399-4C941122AF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1304</c:v>
                </c:pt>
                <c:pt idx="1">
                  <c:v>1504</c:v>
                </c:pt>
                <c:pt idx="2">
                  <c:v>1706</c:v>
                </c:pt>
              </c:numCache>
            </c:numRef>
          </c:val>
          <c:extLst>
            <c:ext xmlns:c16="http://schemas.microsoft.com/office/drawing/2014/chart" uri="{C3380CC4-5D6E-409C-BE32-E72D297353CC}">
              <c16:uniqueId val="{00000001-1E72-4C15-A399-4C941122AF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4328</c:v>
                </c:pt>
                <c:pt idx="1">
                  <c:v>4179</c:v>
                </c:pt>
                <c:pt idx="2">
                  <c:v>4071</c:v>
                </c:pt>
              </c:numCache>
            </c:numRef>
          </c:val>
          <c:extLst>
            <c:ext xmlns:c16="http://schemas.microsoft.com/office/drawing/2014/chart" uri="{C3380CC4-5D6E-409C-BE32-E72D297353CC}">
              <c16:uniqueId val="{00000002-1E72-4C15-A399-4C941122AFFB}"/>
            </c:ext>
          </c:extLst>
        </c:ser>
        <c:dLbls>
          <c:showLegendKey val="0"/>
          <c:showVal val="0"/>
          <c:showCatName val="0"/>
          <c:showSerName val="0"/>
          <c:showPercent val="0"/>
          <c:showBubbleSize val="0"/>
        </c:dLbls>
        <c:gapWidth val="120"/>
        <c:overlap val="100"/>
        <c:axId val="494049552"/>
        <c:axId val="494050336"/>
      </c:barChart>
      <c:catAx>
        <c:axId val="49404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050336"/>
        <c:crosses val="autoZero"/>
        <c:auto val="1"/>
        <c:lblAlgn val="ctr"/>
        <c:lblOffset val="100"/>
        <c:tickLblSkip val="1"/>
        <c:tickMarkSkip val="1"/>
        <c:noMultiLvlLbl val="0"/>
      </c:catAx>
      <c:valAx>
        <c:axId val="494050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04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{2A11A8AF-8845-4B02-B3C2-BD2634D4C660}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754-4E32-B57C-B65FA85B1E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{8AD8C262-E438-41D2-9038-3976DB67AB15}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54-4E32-B57C-B65FA85B1E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{84CBA952-9114-46D0-A3E4-0A14AA5E62C0}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54-4E32-B57C-B65FA85B1E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{EF05CAD1-D991-4864-9D8D-6DF0D77A4851}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54-4E32-B57C-B65FA85B1E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{A4AD8AB3-53BB-4F3C-B855-BDC117EAE82E}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54-4E32-B57C-B65FA85B1E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{4CAE49BA-DBD4-4532-AFDD-903E8B91177B}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754-4E32-B57C-B65FA85B1EC2}"/>
                </c:ext>
              </c:extLst>
            </c:dLbl>
            <c:dLbl>
              <c:idx val="16"/>
              <c:layout>
                <c:manualLayout>
                  <c:x val="-3.715522882621783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{C9F81C38-FCC5-4460-A95D-12E8CB11ED4A}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754-4E32-B57C-B65FA85B1E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{447CCFC5-ED2A-43D1-B6D5-DAE58E06EF63}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754-4E32-B57C-B65FA85B1EC2}"/>
                </c:ext>
              </c:extLst>
            </c:dLbl>
            <c:dLbl>
              <c:idx val="32"/>
              <c:layout>
                <c:manualLayout>
                  <c:x val="-2.7005722293588764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{B8605FCB-4540-47B0-88A7-677A4177ACBD}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754-4E32-B57C-B65FA85B1E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69.900000000000006</c:v>
                </c:pt>
                <c:pt idx="8">
                  <c:v>69.900000000000006</c:v>
                </c:pt>
                <c:pt idx="16">
                  <c:v>63.9</c:v>
                </c:pt>
                <c:pt idx="24">
                  <c:v>64.900000000000006</c:v>
                </c:pt>
                <c:pt idx="32">
                  <c:v>63.3</c:v>
                </c:pt>
              </c:numCache>
            </c:numRef>
          </c:xVal>
          <c:yVal>
            <c:numRef>
              <c:f>公会計指標分析・財政指標組合せ分析表!$BP$51:$DC$51</c:f>
              <c:numCache>
                <c:formatCode>#,##0.0;"▲ "#,##0.0</c:formatCode>
                <c:ptCount val="40"/>
                <c:pt idx="0">
                  <c:v>96</c:v>
                </c:pt>
                <c:pt idx="8">
                  <c:v>90.4</c:v>
                </c:pt>
                <c:pt idx="16">
                  <c:v>97</c:v>
                </c:pt>
                <c:pt idx="24">
                  <c:v>85.5</c:v>
                </c:pt>
                <c:pt idx="32">
                  <c:v>97.7</c:v>
                </c:pt>
              </c:numCache>
            </c:numRef>
          </c:yVal>
          <c:smooth val="0"/>
          <c:extLst>
            <c:ext xmlns:c16="http://schemas.microsoft.com/office/drawing/2014/chart" uri="{C3380CC4-5D6E-409C-BE32-E72D297353CC}">
              <c16:uniqueId val="{00000009-E754-4E32-B57C-B65FA85B1E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{DF1B89E2-6421-40B3-AF07-EB85AA287001}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754-4E32-B57C-B65FA85B1E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{D18BAF16-BD34-489B-84C2-AD0FA80FD117}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54-4E32-B57C-B65FA85B1E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{B4F1C7B3-116A-44A9-B22E-A07EC47C5A2F}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54-4E32-B57C-B65FA85B1E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{33E05932-2712-4A08-AFB9-890900B44975}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54-4E32-B57C-B65FA85B1E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{BB1E2196-BBE9-485E-B055-B495F847634A}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54-4E32-B57C-B65FA85B1E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{57AAC0AE-B934-4B29-9B11-2CFE846B678A}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754-4E32-B57C-B65FA85B1E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{60CD7AFB-AE43-435A-B5B9-777541433CF4}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754-4E32-B57C-B65FA85B1E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{B0820430-D2E2-41E7-AA45-80E501F29121}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754-4E32-B57C-B65FA85B1E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{BFD5BE0C-7921-4100-A9A4-62A7195B101E}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754-4E32-B57C-B65FA85B1E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754-4E32-B57C-B65FA85B1EC2}"/>
            </c:ext>
          </c:extLst>
        </c:ser>
        <c:dLbls>
          <c:showLegendKey val="0"/>
          <c:showVal val="1"/>
          <c:showCatName val="0"/>
          <c:showSerName val="0"/>
          <c:showPercent val="0"/>
          <c:showBubbleSize val="0"/>
        </c:dLbls>
        <c:axId val="607521560"/>
        <c:axId val="607527048"/>
      </c:scatterChart>
      <c:valAx>
        <c:axId val="60752156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7527048"/>
        <c:crosses val="autoZero"/>
        <c:crossBetween val="midCat"/>
      </c:valAx>
      <c:valAx>
        <c:axId val="607527048"/>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7521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{D1C7A6AF-0725-45E0-A2B4-27310559F38D}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0AC-4285-B37A-1AABCA1BB1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{CB92DC38-8659-4BFE-AB5E-7149A4D553BE}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AC-4285-B37A-1AABCA1BB1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{49830D4A-5B55-4CE9-A29B-E18263A88BBA}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AC-4285-B37A-1AABCA1BB1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{84F2D288-45C4-463D-9207-A78A651CF597}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AC-4285-B37A-1AABCA1BB1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{4192D2AC-692F-4FE4-BDF2-DC446468BE0B}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AC-4285-B37A-1AABCA1BB14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{BF72AA3F-E49C-48CA-B715-90E02FE33E85}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0AC-4285-B37A-1AABCA1BB14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{E4B4AFAB-6E7E-4B78-A862-FA1EF35F0D7B}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0AC-4285-B37A-1AABCA1BB14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{C5778C27-4319-4D1A-ACDB-FA0F975AC061}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0AC-4285-B37A-1AABCA1BB1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{AE4F9C4C-10C4-4AE3-B762-7B17781B0572}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0AC-4285-B37A-1AABCA1BB1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8.3000000000000007</c:v>
                </c:pt>
                <c:pt idx="16">
                  <c:v>10.6</c:v>
                </c:pt>
                <c:pt idx="24">
                  <c:v>11</c:v>
                </c:pt>
                <c:pt idx="32">
                  <c:v>7.4</c:v>
                </c:pt>
              </c:numCache>
            </c:numRef>
          </c:xVal>
          <c:yVal>
            <c:numRef>
              <c:f>公会計指標分析・財政指標組合せ分析表!$BP$73:$DC$73</c:f>
              <c:numCache>
                <c:formatCode>#,##0.0;"▲ "#,##0.0</c:formatCode>
                <c:ptCount val="40"/>
                <c:pt idx="0">
                  <c:v>96</c:v>
                </c:pt>
                <c:pt idx="8">
                  <c:v>90.4</c:v>
                </c:pt>
                <c:pt idx="16">
                  <c:v>97</c:v>
                </c:pt>
                <c:pt idx="24">
                  <c:v>85.5</c:v>
                </c:pt>
                <c:pt idx="32">
                  <c:v>97.7</c:v>
                </c:pt>
              </c:numCache>
            </c:numRef>
          </c:yVal>
          <c:smooth val="0"/>
          <c:extLst>
            <c:ext xmlns:c16="http://schemas.microsoft.com/office/drawing/2014/chart" uri="{C3380CC4-5D6E-409C-BE32-E72D297353CC}">
              <c16:uniqueId val="{00000009-A0AC-4285-B37A-1AABCA1BB1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5.553709928098159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{A328BA4C-BB4B-4ABA-A341-7DB8CEF31141}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0AC-4285-B37A-1AABCA1BB1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{D998C56C-2AC9-4192-AE20-8A478540948F}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AC-4285-B37A-1AABCA1BB1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{E4A34391-0137-4837-9669-063B9AE1AF05}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AC-4285-B37A-1AABCA1BB1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{7212D851-FF97-4DD8-A09A-334BD1074505}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AC-4285-B37A-1AABCA1BB1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{94ADEC5D-DBBB-42FF-BA30-9F9D6E960337}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AC-4285-B37A-1AABCA1BB14A}"/>
                </c:ext>
              </c:extLst>
            </c:dLbl>
            <c:dLbl>
              <c:idx val="8"/>
              <c:layout>
                <c:manualLayout>
                  <c:x val="-3.0948682560030943E-2"/>
                  <c:y val="-6.92961948946062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{0B1AC114-9AC0-47AC-AA4F-65E13CA9C9F8}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0AC-4285-B37A-1AABCA1BB14A}"/>
                </c:ext>
              </c:extLst>
            </c:dLbl>
            <c:dLbl>
              <c:idx val="16"/>
              <c:layout>
                <c:manualLayout>
                  <c:x val="-4.085884588169339E-2"/>
                  <c:y val="-4.311730130754905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{AA8A8EBC-8A28-4C4C-BB47-5575411EFD5F}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0AC-4285-B37A-1AABCA1BB14A}"/>
                </c:ext>
              </c:extLst>
            </c:dLbl>
            <c:dLbl>
              <c:idx val="24"/>
              <c:layout>
                <c:manualLayout>
                  <c:x val="-2.240948846249283E-2"/>
                  <c:y val="-5.916592632270411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{1660BC25-CA46-42DC-B9F4-99A4D8269D8A}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0AC-4285-B37A-1AABCA1BB14A}"/>
                </c:ext>
              </c:extLst>
            </c:dLbl>
            <c:dLbl>
              <c:idx val="32"/>
              <c:layout>
                <c:manualLayout>
                  <c:x val="-3.1570342725075584E-2"/>
                  <c:y val="-8.496619990177457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{6ABF2C5E-EB8A-43F5-9875-F01E81C48484}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0AC-4285-B37A-1AABCA1BB1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A0AC-4285-B37A-1AABCA1BB14A}"/>
            </c:ext>
          </c:extLst>
        </c:ser>
        <c:dLbls>
          <c:showLegendKey val="0"/>
          <c:showVal val="1"/>
          <c:showCatName val="0"/>
          <c:showSerName val="0"/>
          <c:showPercent val="0"/>
          <c:showBubbleSize val="0"/>
        </c:dLbls>
        <c:axId val="607530968"/>
        <c:axId val="607523128"/>
      </c:scatterChart>
      <c:valAx>
        <c:axId val="607530968"/>
        <c:scaling>
          <c:orientation val="maxMin"/>
          <c:max val="12"/>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7523128"/>
        <c:crosses val="autoZero"/>
        <c:crossBetween val="midCat"/>
      </c:valAx>
      <c:valAx>
        <c:axId val="607523128"/>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7530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平成２８・２９年度においては，公共用地取得費特別会計において地方債の満期一括償還があったため増加した。</a:t>
          </a:r>
          <a:endParaRPr lang="ja-JP" altLang="ja-JP" sz="1400">
            <a:effectLst/>
          </a:endParaRPr>
        </a:p>
        <a:p>
          <a:r>
            <a:rPr kumimoji="1" lang="ja-JP" altLang="ja-JP" sz="1100">
              <a:solidFill>
                <a:schemeClr val="dk1"/>
              </a:solidFill>
              <a:effectLst/>
              <a:latin typeface="+mn-lt"/>
              <a:ea typeface="+mn-ea"/>
              <a:cs typeface="+mn-cs"/>
            </a:rPr>
            <a:t>　今後，新たに市債を活用する事業も多く予定していることから，数年間は横ばいで推移する見通しである。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大きな割合を占める地方債残高は，ここ数年間は，借換抑制や繰上償還などにより，大きく減少してきた。平成２８・２９年度に地方債の満期一括償還を行ったため，減少している。令和元年度は，交付税算入割合の高い震災関連の市債の償還が進んだことにより基準財政需要額算入見込額が減少したものの，市税収入が一時的に増加したこと及び新発債が抑えられ地方債残高が減少したことから改善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令和２年度は，山手・精道中学校の建替工事及び認定こども園新設工事により新たに地方債を発行したため，地方債残高が増加し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将来負担率が悪化している。</a:t>
          </a:r>
          <a:endParaRPr lang="ja-JP" altLang="ja-JP" sz="1400">
            <a:effectLst/>
          </a:endParaRPr>
        </a:p>
        <a:p>
          <a:r>
            <a:rPr kumimoji="1" lang="ja-JP" altLang="ja-JP" sz="1100">
              <a:solidFill>
                <a:schemeClr val="dk1"/>
              </a:solidFill>
              <a:effectLst/>
              <a:latin typeface="+mn-lt"/>
              <a:ea typeface="+mn-ea"/>
              <a:cs typeface="+mn-cs"/>
            </a:rPr>
            <a:t>今後も，計画的な地方債の発行等により将来負担額が増加しないように努め，将来負担の健全化を図る。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年度は，公共施設等整備基金をはじめ特定目的基金全体で約３．</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億円取り崩したが，基金の運用利子や寄附金等により約</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億円積み立てたことにより全体として約</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億円増加している。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特定目的基金の一部は，使途を明示したふるさと寄附金を募っているため，一時的には積立てられるが，事業進捗に合わせて取り崩していくため，中長期的には減少傾向にある。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公共施設整備基金：教育文化および社会福祉その他の都市施設の整備</a:t>
          </a:r>
          <a:endParaRPr lang="ja-JP" altLang="ja-JP" sz="1300">
            <a:effectLst/>
          </a:endParaRPr>
        </a:p>
        <a:p>
          <a:r>
            <a:rPr kumimoji="1" lang="ja-JP" altLang="ja-JP" sz="1300">
              <a:solidFill>
                <a:schemeClr val="dk1"/>
              </a:solidFill>
              <a:effectLst/>
              <a:latin typeface="+mn-lt"/>
              <a:ea typeface="+mn-ea"/>
              <a:cs typeface="+mn-cs"/>
            </a:rPr>
            <a:t>　長寿社会福祉基金：長寿社会に向けて，在宅福祉の持続的向上を図り，高齢者及び障害者等にとって住みよい地域福祉社会の実現</a:t>
          </a:r>
          <a:endParaRPr lang="ja-JP" altLang="ja-JP" sz="1300">
            <a:effectLst/>
          </a:endParaRPr>
        </a:p>
        <a:p>
          <a:r>
            <a:rPr kumimoji="1" lang="ja-JP" altLang="ja-JP" sz="1300">
              <a:solidFill>
                <a:schemeClr val="dk1"/>
              </a:solidFill>
              <a:effectLst/>
              <a:latin typeface="+mn-lt"/>
              <a:ea typeface="+mn-ea"/>
              <a:cs typeface="+mn-cs"/>
            </a:rPr>
            <a:t>　西田房子福祉基金：高齢者福祉（権利擁護施策）の向上</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職員の退職手当基金：</a:t>
          </a:r>
          <a:r>
            <a:rPr lang="ja-JP" altLang="en-US" sz="1300"/>
            <a:t>職員の退職手当支給の財源を積み立てる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　社会福祉「友愛」基金：</a:t>
          </a:r>
          <a:r>
            <a:rPr lang="ja-JP" altLang="en-US" sz="1300"/>
            <a:t>社会福祉事業のために寄せられた寄付金をもって，市民の社会福祉を増進させる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公共施設整備基金：指定管理者からの修繕積立金や寄附金などにより１．８億円積立てた一方，大気汚染対策緑地建設事業（総合公園）と自転車駐車場大規模修繕のため約３．</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億円取り崩したことにより差引き１．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億円の減少。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指定管理者からの修繕積立金やふるさと寄附金は，各基金に積み立てているため，基金の目的や積立ての経緯を踏まえて取崩しを行う。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年度は，取崩しが不要となり，決算剰余金等を約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億円積立てたことにより増加した。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災害等への備えのため，決算状況を踏まえつつ将来負担とのバランスを見ながら，可能な範囲で積み立てていくこととしている。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年度は，取崩しを行うべき事業（償還）がなく，今後の方針のとおり，決算剰余金を約２億円積み立てたことで増加した。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令和６年度に公共用地取得費特別会計における地方債の一括償還を予定しているため，それに備えて毎年度計画的に積立てを行う予定としている。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やや高い水準にある。本市においては昭和４０年代から５０年代に多くの公共施設を整備しており，今後，これらの施設を含む建替えや大規模修繕などが必要となることから，芦屋市公共施設等総合管理計画（平成２９年３月策定）及び公共施設の最適化構想（令和３年３月策定）に基づき，公共施設等の果たす役割や機能面の見直しを含めた長期的な視点を持って公共施設等の適正管理に努める。なお，令和２年度においては，中学校建替工事の進捗や認定こども園の完成により，数値は低下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29119</xdr:rowOff>
    </xdr:from>
    <xdr:to>
      <xdr:col>19</xdr:col>
      <xdr:colOff>187325</xdr:colOff>
      <xdr:row>32</xdr:row>
      <xdr:rowOff>130719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79919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4051300" y="628849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32</xdr:row>
      <xdr:rowOff>79919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30700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11883</xdr:rowOff>
    </xdr:from>
    <xdr:to>
      <xdr:col>11</xdr:col>
      <xdr:colOff>187325</xdr:colOff>
      <xdr:row>33</xdr:row>
      <xdr:rowOff>113483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49076</xdr:rowOff>
    </xdr:from>
    <xdr:to>
      <xdr:col>15</xdr:col>
      <xdr:colOff>136525</xdr:colOff>
      <xdr:row>33</xdr:row>
      <xdr:rowOff>62683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527300" y="6307001"/>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11883</xdr:rowOff>
    </xdr:from>
    <xdr:to>
      <xdr:col>7</xdr:col>
      <xdr:colOff>187325</xdr:colOff>
      <xdr:row>33</xdr:row>
      <xdr:rowOff>113483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62683</xdr:rowOff>
    </xdr:from>
    <xdr:to>
      <xdr:col>11</xdr:col>
      <xdr:colOff>136525</xdr:colOff>
      <xdr:row>33</xdr:row>
      <xdr:rowOff>62683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4920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121846</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104611</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104611</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類似団体よりやや高い水準にある。本市においては阪神・淡路大震災に係る地方債により，一般会計の地方債残高が平成１３年度には１，１１９億円となったが，公共事業を控えることなどにより平成２７年度には４７５億円まで縮減することができた。しかし，公共施設の老朽化等が進んだことから必要な公共事業を実施した結果，今後数年間は地方債（将来負担額）が増加すると見込まれるが，事業の精査により地方債の抑制を行い，将来負担額の減少に努める。なお，令和２年度は，中学校建替工事や認定こども園の新設のために地方債の借入れが増え，将来負担額が増加したことから，数値が増加し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41557</xdr:rowOff>
    </xdr:from>
    <xdr:to>
      <xdr:col>76</xdr:col>
      <xdr:colOff>73025</xdr:colOff>
      <xdr:row>31</xdr:row>
      <xdr:rowOff>143157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19984</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0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100499</xdr:rowOff>
    </xdr:from>
    <xdr:to>
      <xdr:col>72</xdr:col>
      <xdr:colOff>123825</xdr:colOff>
      <xdr:row>31</xdr:row>
      <xdr:rowOff>30649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151299</xdr:rowOff>
    </xdr:from>
    <xdr:to>
      <xdr:col>76</xdr:col>
      <xdr:colOff>22225</xdr:colOff>
      <xdr:row>31</xdr:row>
      <xdr:rowOff>92357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4084300" y="6066324"/>
          <a:ext cx="711200" cy="1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136553</xdr:rowOff>
    </xdr:from>
    <xdr:to>
      <xdr:col>68</xdr:col>
      <xdr:colOff>123825</xdr:colOff>
      <xdr:row>32</xdr:row>
      <xdr:rowOff>66703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2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151299</xdr:rowOff>
    </xdr:from>
    <xdr:to>
      <xdr:col>72</xdr:col>
      <xdr:colOff>73025</xdr:colOff>
      <xdr:row>32</xdr:row>
      <xdr:rowOff>15903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066324"/>
          <a:ext cx="762000" cy="20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118512</xdr:rowOff>
    </xdr:from>
    <xdr:to>
      <xdr:col>64</xdr:col>
      <xdr:colOff>123825</xdr:colOff>
      <xdr:row>33</xdr:row>
      <xdr:rowOff>48662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3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15903</xdr:rowOff>
    </xdr:from>
    <xdr:to>
      <xdr:col>68</xdr:col>
      <xdr:colOff>73025</xdr:colOff>
      <xdr:row>32</xdr:row>
      <xdr:rowOff>169312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273828"/>
          <a:ext cx="762000" cy="1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73702</xdr:rowOff>
    </xdr:from>
    <xdr:to>
      <xdr:col>60</xdr:col>
      <xdr:colOff>123825</xdr:colOff>
      <xdr:row>32</xdr:row>
      <xdr:rowOff>3852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1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124502</xdr:rowOff>
    </xdr:from>
    <xdr:to>
      <xdr:col>64</xdr:col>
      <xdr:colOff>73025</xdr:colOff>
      <xdr:row>32</xdr:row>
      <xdr:rowOff>169312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210977"/>
          <a:ext cx="762000" cy="2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47176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7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57830</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3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39789</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4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166429</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2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43362</xdr:rowOff>
    </xdr:from>
    <xdr:to>
      <xdr:col>24</xdr:col>
      <xdr:colOff>114300</xdr:colOff>
      <xdr:row>41</xdr:row>
      <xdr:rowOff>144962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21789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87630</xdr:rowOff>
    </xdr:from>
    <xdr:to>
      <xdr:col>24</xdr:col>
      <xdr:colOff>63500</xdr:colOff>
      <xdr:row>41</xdr:row>
      <xdr:rowOff>94162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71170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35197</xdr:rowOff>
    </xdr:from>
    <xdr:to>
      <xdr:col>15</xdr:col>
      <xdr:colOff>101600</xdr:colOff>
      <xdr:row>41</xdr:row>
      <xdr:rowOff>136797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85997</xdr:rowOff>
    </xdr:from>
    <xdr:to>
      <xdr:col>19</xdr:col>
      <xdr:colOff>177800</xdr:colOff>
      <xdr:row>41</xdr:row>
      <xdr:rowOff>87630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71154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38463</xdr:rowOff>
    </xdr:from>
    <xdr:to>
      <xdr:col>10</xdr:col>
      <xdr:colOff>165100</xdr:colOff>
      <xdr:row>41</xdr:row>
      <xdr:rowOff>140063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85997</xdr:rowOff>
    </xdr:from>
    <xdr:to>
      <xdr:col>15</xdr:col>
      <xdr:colOff>50800</xdr:colOff>
      <xdr:row>41</xdr:row>
      <xdr:rowOff>89263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flipV="1">
          <a:off x="2019300" y="7115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30299</xdr:rowOff>
    </xdr:from>
    <xdr:to>
      <xdr:col>6</xdr:col>
      <xdr:colOff>38100</xdr:colOff>
      <xdr:row>41</xdr:row>
      <xdr:rowOff>131899</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81099</xdr:rowOff>
    </xdr:from>
    <xdr:to>
      <xdr:col>10</xdr:col>
      <xdr:colOff>114300</xdr:colOff>
      <xdr:row>41</xdr:row>
      <xdr:rowOff>89263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71105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129557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127924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131190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123026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74511</xdr:rowOff>
    </xdr:from>
    <xdr:to>
      <xdr:col>55</xdr:col>
      <xdr:colOff>50800</xdr:colOff>
      <xdr:row>42</xdr:row>
      <xdr:rowOff>4661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160888</xdr:rowOff>
    </xdr:from>
    <xdr:ext cx="469744"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74664</xdr:rowOff>
    </xdr:from>
    <xdr:to>
      <xdr:col>50</xdr:col>
      <xdr:colOff>165100</xdr:colOff>
      <xdr:row>42</xdr:row>
      <xdr:rowOff>4814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125311</xdr:rowOff>
    </xdr:from>
    <xdr:to>
      <xdr:col>55</xdr:col>
      <xdr:colOff>0</xdr:colOff>
      <xdr:row>41</xdr:row>
      <xdr:rowOff>125464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5476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125464</xdr:rowOff>
    </xdr:from>
    <xdr:to>
      <xdr:col>50</xdr:col>
      <xdr:colOff>114300</xdr:colOff>
      <xdr:row>41</xdr:row>
      <xdr:rowOff>125730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54914"/>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76188</xdr:rowOff>
    </xdr:from>
    <xdr:to>
      <xdr:col>41</xdr:col>
      <xdr:colOff>101600</xdr:colOff>
      <xdr:row>42</xdr:row>
      <xdr:rowOff>6338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125730</xdr:rowOff>
    </xdr:from>
    <xdr:to>
      <xdr:col>45</xdr:col>
      <xdr:colOff>177800</xdr:colOff>
      <xdr:row>41</xdr:row>
      <xdr:rowOff>126988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5518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76111</xdr:rowOff>
    </xdr:from>
    <xdr:to>
      <xdr:col>36</xdr:col>
      <xdr:colOff>165100</xdr:colOff>
      <xdr:row>42</xdr:row>
      <xdr:rowOff>6261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126911</xdr:rowOff>
    </xdr:from>
    <xdr:to>
      <xdr:col>41</xdr:col>
      <xdr:colOff>50800</xdr:colOff>
      <xdr:row>41</xdr:row>
      <xdr:rowOff>126988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972300" y="715636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167391</xdr:rowOff>
    </xdr:from>
    <xdr:ext cx="469744"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91727" y="71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168915</xdr:rowOff>
    </xdr:from>
    <xdr:ext cx="469744"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626427" y="719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168838</xdr:rowOff>
    </xdr:from>
    <xdr:ext cx="469744"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427" y="71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44087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3049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17962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2788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60</xdr:row>
      <xdr:rowOff>37556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2788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37556</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301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108949</xdr:rowOff>
    </xdr:from>
    <xdr:to>
      <xdr:col>55</xdr:col>
      <xdr:colOff>50800</xdr:colOff>
      <xdr:row>64</xdr:row>
      <xdr:rowOff>39099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109096</xdr:rowOff>
    </xdr:from>
    <xdr:to>
      <xdr:col>50</xdr:col>
      <xdr:colOff>165100</xdr:colOff>
      <xdr:row>64</xdr:row>
      <xdr:rowOff>39246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159749</xdr:rowOff>
    </xdr:from>
    <xdr:to>
      <xdr:col>55</xdr:col>
      <xdr:colOff>0</xdr:colOff>
      <xdr:row>63</xdr:row>
      <xdr:rowOff>159896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61099"/>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109319</xdr:rowOff>
    </xdr:from>
    <xdr:to>
      <xdr:col>46</xdr:col>
      <xdr:colOff>38100</xdr:colOff>
      <xdr:row>64</xdr:row>
      <xdr:rowOff>39469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159896</xdr:rowOff>
    </xdr:from>
    <xdr:to>
      <xdr:col>50</xdr:col>
      <xdr:colOff>114300</xdr:colOff>
      <xdr:row>63</xdr:row>
      <xdr:rowOff>160119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61246"/>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110616</xdr:rowOff>
    </xdr:from>
    <xdr:to>
      <xdr:col>41</xdr:col>
      <xdr:colOff>101600</xdr:colOff>
      <xdr:row>64</xdr:row>
      <xdr:rowOff>40766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160119</xdr:rowOff>
    </xdr:from>
    <xdr:to>
      <xdr:col>45</xdr:col>
      <xdr:colOff>177800</xdr:colOff>
      <xdr:row>63</xdr:row>
      <xdr:rowOff>161416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61469"/>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110828</xdr:rowOff>
    </xdr:from>
    <xdr:to>
      <xdr:col>36</xdr:col>
      <xdr:colOff>165100</xdr:colOff>
      <xdr:row>64</xdr:row>
      <xdr:rowOff>40978</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161416</xdr:rowOff>
    </xdr:from>
    <xdr:to>
      <xdr:col>41</xdr:col>
      <xdr:colOff>50800</xdr:colOff>
      <xdr:row>63</xdr:row>
      <xdr:rowOff>161628</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6276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30373</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30596</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31893</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32105</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122572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65405</xdr:rowOff>
    </xdr:from>
    <xdr:to>
      <xdr:col>20</xdr:col>
      <xdr:colOff>38100</xdr:colOff>
      <xdr:row>81</xdr:row>
      <xdr:rowOff>167005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116205</xdr:rowOff>
    </xdr:from>
    <xdr:to>
      <xdr:col>24</xdr:col>
      <xdr:colOff>63500</xdr:colOff>
      <xdr:row>81</xdr:row>
      <xdr:rowOff>150495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003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116205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39979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73025</xdr:rowOff>
    </xdr:from>
    <xdr:to>
      <xdr:col>10</xdr:col>
      <xdr:colOff>165100</xdr:colOff>
      <xdr:row>84</xdr:row>
      <xdr:rowOff>3175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83</xdr:row>
      <xdr:rowOff>123825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2019300" y="13997939"/>
          <a:ext cx="889000" cy="3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61595</xdr:rowOff>
    </xdr:from>
    <xdr:to>
      <xdr:col>6</xdr:col>
      <xdr:colOff>38100</xdr:colOff>
      <xdr:row>83</xdr:row>
      <xdr:rowOff>163195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83</xdr:row>
      <xdr:rowOff>123825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342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12082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165752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154322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112268</xdr:rowOff>
    </xdr:from>
    <xdr:to>
      <xdr:col>55</xdr:col>
      <xdr:colOff>50800</xdr:colOff>
      <xdr:row>84</xdr:row>
      <xdr:rowOff>42418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3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135145</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163068</xdr:rowOff>
    </xdr:from>
    <xdr:to>
      <xdr:col>55</xdr:col>
      <xdr:colOff>0</xdr:colOff>
      <xdr:row>83</xdr:row>
      <xdr:rowOff>163830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3934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94742</xdr:rowOff>
    </xdr:from>
    <xdr:to>
      <xdr:col>46</xdr:col>
      <xdr:colOff>38100</xdr:colOff>
      <xdr:row>84</xdr:row>
      <xdr:rowOff>24892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145542</xdr:rowOff>
    </xdr:from>
    <xdr:to>
      <xdr:col>50</xdr:col>
      <xdr:colOff>114300</xdr:colOff>
      <xdr:row>83</xdr:row>
      <xdr:rowOff>163830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750300" y="14375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128651</xdr:rowOff>
    </xdr:from>
    <xdr:to>
      <xdr:col>41</xdr:col>
      <xdr:colOff>101600</xdr:colOff>
      <xdr:row>84</xdr:row>
      <xdr:rowOff>58801</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3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145542</xdr:rowOff>
    </xdr:from>
    <xdr:to>
      <xdr:col>45</xdr:col>
      <xdr:colOff>177800</xdr:colOff>
      <xdr:row>84</xdr:row>
      <xdr:rowOff>8001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37589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123317</xdr:rowOff>
    </xdr:from>
    <xdr:to>
      <xdr:col>36</xdr:col>
      <xdr:colOff>165100</xdr:colOff>
      <xdr:row>84</xdr:row>
      <xdr:rowOff>53467</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2667</xdr:rowOff>
    </xdr:from>
    <xdr:to>
      <xdr:col>41</xdr:col>
      <xdr:colOff>50800</xdr:colOff>
      <xdr:row>84</xdr:row>
      <xdr:rowOff>8001</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6972300" y="1440446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59707</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75328</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13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69994</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75673</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38</xdr:row>
      <xdr:rowOff>148046</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64518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130084</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622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39</xdr:row>
      <xdr:rowOff>35378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3703300" y="662232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138067</xdr:rowOff>
    </xdr:from>
    <xdr:to>
      <xdr:col>67</xdr:col>
      <xdr:colOff>101600</xdr:colOff>
      <xdr:row>39</xdr:row>
      <xdr:rowOff>68217</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17417</xdr:rowOff>
    </xdr:from>
    <xdr:to>
      <xdr:col>71</xdr:col>
      <xdr:colOff>177800</xdr:colOff>
      <xdr:row>39</xdr:row>
      <xdr:rowOff>35378</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7039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59344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160782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33984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109982</xdr:rowOff>
    </xdr:from>
    <xdr:to>
      <xdr:col>107</xdr:col>
      <xdr:colOff>101600</xdr:colOff>
      <xdr:row>38</xdr:row>
      <xdr:rowOff>40132</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37</xdr:row>
      <xdr:rowOff>160782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0434300" y="650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114554</xdr:rowOff>
    </xdr:from>
    <xdr:to>
      <xdr:col>102</xdr:col>
      <xdr:colOff>165100</xdr:colOff>
      <xdr:row>38</xdr:row>
      <xdr:rowOff>44704</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160782</xdr:rowOff>
    </xdr:from>
    <xdr:to>
      <xdr:col>107</xdr:col>
      <xdr:colOff>50800</xdr:colOff>
      <xdr:row>37</xdr:row>
      <xdr:rowOff>165354</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50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114554</xdr:rowOff>
    </xdr:from>
    <xdr:to>
      <xdr:col>98</xdr:col>
      <xdr:colOff>38100</xdr:colOff>
      <xdr:row>38</xdr:row>
      <xdr:rowOff>44704</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165354</xdr:rowOff>
    </xdr:from>
    <xdr:to>
      <xdr:col>102</xdr:col>
      <xdr:colOff>114300</xdr:colOff>
      <xdr:row>37</xdr:row>
      <xdr:rowOff>165354</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656300" y="650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61231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61231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107315</xdr:rowOff>
    </xdr:from>
    <xdr:to>
      <xdr:col>85</xdr:col>
      <xdr:colOff>177800</xdr:colOff>
      <xdr:row>58</xdr:row>
      <xdr:rowOff>37465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130192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158115</xdr:rowOff>
    </xdr:from>
    <xdr:to>
      <xdr:col>85</xdr:col>
      <xdr:colOff>127000</xdr:colOff>
      <xdr:row>59</xdr:row>
      <xdr:rowOff>57150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5481300" y="9930765"/>
          <a:ext cx="8382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57150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168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60</xdr:row>
      <xdr:rowOff>70485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3703300" y="1016889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65405</xdr:rowOff>
    </xdr:from>
    <xdr:to>
      <xdr:col>67</xdr:col>
      <xdr:colOff>101600</xdr:colOff>
      <xdr:row>60</xdr:row>
      <xdr:rowOff>167005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116205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2814300" y="103574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158132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6921</xdr:rowOff>
    </xdr:from>
    <xdr:to>
      <xdr:col>116</xdr:col>
      <xdr:colOff>114300</xdr:colOff>
      <xdr:row>63</xdr:row>
      <xdr:rowOff>108521</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80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93298</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72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17970</xdr:rowOff>
    </xdr:from>
    <xdr:to>
      <xdr:col>112</xdr:col>
      <xdr:colOff>38100</xdr:colOff>
      <xdr:row>63</xdr:row>
      <xdr:rowOff>119570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8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57721</xdr:rowOff>
    </xdr:from>
    <xdr:to>
      <xdr:col>116</xdr:col>
      <xdr:colOff>63500</xdr:colOff>
      <xdr:row>63</xdr:row>
      <xdr:rowOff>68770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85907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5017</xdr:rowOff>
    </xdr:from>
    <xdr:to>
      <xdr:col>107</xdr:col>
      <xdr:colOff>101600</xdr:colOff>
      <xdr:row>63</xdr:row>
      <xdr:rowOff>106617</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8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55817</xdr:rowOff>
    </xdr:from>
    <xdr:to>
      <xdr:col>111</xdr:col>
      <xdr:colOff>177800</xdr:colOff>
      <xdr:row>63</xdr:row>
      <xdr:rowOff>68770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0434300" y="10857167"/>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17208</xdr:rowOff>
    </xdr:from>
    <xdr:to>
      <xdr:col>102</xdr:col>
      <xdr:colOff>165100</xdr:colOff>
      <xdr:row>63</xdr:row>
      <xdr:rowOff>118808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8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55817</xdr:rowOff>
    </xdr:from>
    <xdr:to>
      <xdr:col>107</xdr:col>
      <xdr:colOff>50800</xdr:colOff>
      <xdr:row>63</xdr:row>
      <xdr:rowOff>68008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85716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18923</xdr:rowOff>
    </xdr:from>
    <xdr:to>
      <xdr:col>98</xdr:col>
      <xdr:colOff>38100</xdr:colOff>
      <xdr:row>63</xdr:row>
      <xdr:rowOff>120523</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8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68008</xdr:rowOff>
    </xdr:from>
    <xdr:to>
      <xdr:col>102</xdr:col>
      <xdr:colOff>114300</xdr:colOff>
      <xdr:row>63</xdr:row>
      <xdr:rowOff>69723</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8693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110697</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91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97744</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89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109935</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9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111650</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91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155484</xdr:rowOff>
    </xdr:from>
    <xdr:to>
      <xdr:col>85</xdr:col>
      <xdr:colOff>177800</xdr:colOff>
      <xdr:row>85</xdr:row>
      <xdr:rowOff>85634</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133911</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129358</xdr:rowOff>
    </xdr:from>
    <xdr:to>
      <xdr:col>81</xdr:col>
      <xdr:colOff>101600</xdr:colOff>
      <xdr:row>85</xdr:row>
      <xdr:rowOff>59508</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xdr:rowOff>
    </xdr:from>
    <xdr:to>
      <xdr:col>85</xdr:col>
      <xdr:colOff>127000</xdr:colOff>
      <xdr:row>85</xdr:row>
      <xdr:rowOff>34834</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45819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104866</xdr:rowOff>
    </xdr:from>
    <xdr:to>
      <xdr:col>76</xdr:col>
      <xdr:colOff>165100</xdr:colOff>
      <xdr:row>85</xdr:row>
      <xdr:rowOff>35016</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85</xdr:row>
      <xdr:rowOff>8708</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45574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158750</xdr:rowOff>
    </xdr:from>
    <xdr:to>
      <xdr:col>72</xdr:col>
      <xdr:colOff>38100</xdr:colOff>
      <xdr:row>85</xdr:row>
      <xdr:rowOff>88900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155666</xdr:rowOff>
    </xdr:from>
    <xdr:to>
      <xdr:col>76</xdr:col>
      <xdr:colOff>114300</xdr:colOff>
      <xdr:row>85</xdr:row>
      <xdr:rowOff>38100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13703300" y="145574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132624</xdr:rowOff>
    </xdr:from>
    <xdr:to>
      <xdr:col>67</xdr:col>
      <xdr:colOff>101600</xdr:colOff>
      <xdr:row>85</xdr:row>
      <xdr:rowOff>62774</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11974</xdr:rowOff>
    </xdr:from>
    <xdr:to>
      <xdr:col>71</xdr:col>
      <xdr:colOff>177800</xdr:colOff>
      <xdr:row>85</xdr:row>
      <xdr:rowOff>38100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45852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50635</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26143</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53901</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E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E00-0000C4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E00-0000C602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E00-0000C8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E00-0000D4020000}"/>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a:extLst>
            <a:ext uri="{FF2B5EF4-FFF2-40B4-BE49-F238E27FC236}">
              <a16:creationId xmlns:a16="http://schemas.microsoft.com/office/drawing/2014/main" id="{00000000-0008-0000-0E00-0000DD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a:extLst>
            <a:ext uri="{FF2B5EF4-FFF2-40B4-BE49-F238E27FC236}">
              <a16:creationId xmlns:a16="http://schemas.microsoft.com/office/drawing/2014/main" id="{00000000-0008-0000-0E00-0000DE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a:extLst>
            <a:ext uri="{FF2B5EF4-FFF2-40B4-BE49-F238E27FC236}">
              <a16:creationId xmlns:a16="http://schemas.microsoft.com/office/drawing/2014/main" id="{00000000-0008-0000-0E00-0000DF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a:extLst>
            <a:ext uri="{FF2B5EF4-FFF2-40B4-BE49-F238E27FC236}">
              <a16:creationId xmlns:a16="http://schemas.microsoft.com/office/drawing/2014/main" id="{00000000-0008-0000-0E00-0000E002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7" name="n_1mainValue【児童館】&#10;一人当たり面積">
          <a:extLst>
            <a:ext uri="{FF2B5EF4-FFF2-40B4-BE49-F238E27FC236}">
              <a16:creationId xmlns:a16="http://schemas.microsoft.com/office/drawing/2014/main" id="{00000000-0008-0000-0E00-0000E1020000}"/>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8" name="n_2mainValue【児童館】&#10;一人当たり面積">
          <a:extLst>
            <a:ext uri="{FF2B5EF4-FFF2-40B4-BE49-F238E27FC236}">
              <a16:creationId xmlns:a16="http://schemas.microsoft.com/office/drawing/2014/main" id="{00000000-0008-0000-0E00-0000E202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9" name="n_3mainValue【児童館】&#10;一人当たり面積">
          <a:extLst>
            <a:ext uri="{FF2B5EF4-FFF2-40B4-BE49-F238E27FC236}">
              <a16:creationId xmlns:a16="http://schemas.microsoft.com/office/drawing/2014/main" id="{00000000-0008-0000-0E00-0000E3020000}"/>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40" name="n_4mainValue【児童館】&#10;一人当たり面積">
          <a:extLst>
            <a:ext uri="{FF2B5EF4-FFF2-40B4-BE49-F238E27FC236}">
              <a16:creationId xmlns:a16="http://schemas.microsoft.com/office/drawing/2014/main" id="{00000000-0008-0000-0E00-0000E4020000}"/>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107314</xdr:rowOff>
    </xdr:from>
    <xdr:to>
      <xdr:col>85</xdr:col>
      <xdr:colOff>177800</xdr:colOff>
      <xdr:row>108</xdr:row>
      <xdr:rowOff>37464</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85741</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76836</xdr:rowOff>
    </xdr:from>
    <xdr:to>
      <xdr:col>81</xdr:col>
      <xdr:colOff>101600</xdr:colOff>
      <xdr:row>108</xdr:row>
      <xdr:rowOff>6986</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127636</xdr:rowOff>
    </xdr:from>
    <xdr:to>
      <xdr:col>85</xdr:col>
      <xdr:colOff>127000</xdr:colOff>
      <xdr:row>107</xdr:row>
      <xdr:rowOff>158114</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5481300" y="184727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46355</xdr:rowOff>
    </xdr:from>
    <xdr:to>
      <xdr:col>76</xdr:col>
      <xdr:colOff>165100</xdr:colOff>
      <xdr:row>107</xdr:row>
      <xdr:rowOff>147955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97155</xdr:rowOff>
    </xdr:from>
    <xdr:to>
      <xdr:col>81</xdr:col>
      <xdr:colOff>50800</xdr:colOff>
      <xdr:row>107</xdr:row>
      <xdr:rowOff>127636</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84423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73025</xdr:rowOff>
    </xdr:from>
    <xdr:to>
      <xdr:col>72</xdr:col>
      <xdr:colOff>38100</xdr:colOff>
      <xdr:row>108</xdr:row>
      <xdr:rowOff>3175</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97155</xdr:rowOff>
    </xdr:from>
    <xdr:to>
      <xdr:col>76</xdr:col>
      <xdr:colOff>114300</xdr:colOff>
      <xdr:row>107</xdr:row>
      <xdr:rowOff>123825</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13703300" y="184423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74930</xdr:rowOff>
    </xdr:from>
    <xdr:to>
      <xdr:col>67</xdr:col>
      <xdr:colOff>101600</xdr:colOff>
      <xdr:row>108</xdr:row>
      <xdr:rowOff>5080</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123825</xdr:rowOff>
    </xdr:from>
    <xdr:to>
      <xdr:col>71</xdr:col>
      <xdr:colOff>177800</xdr:colOff>
      <xdr:row>107</xdr:row>
      <xdr:rowOff>125730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flipV="1">
          <a:off x="12814300" y="1846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169563</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139082</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165752</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167657</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E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E00-00003903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E00-00003B03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E00-00003D030000}"/>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E00-000049030000}"/>
            </a:ext>
          </a:extLst>
        </xdr:cNvPr>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85998</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1323300" y="1860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85998</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20434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85998</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9545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macro="" textlink="">
      <xdr:nvSpPr>
        <xdr:cNvPr id="848" name="楕円 847">
          <a:extLst>
            <a:ext uri="{FF2B5EF4-FFF2-40B4-BE49-F238E27FC236}">
              <a16:creationId xmlns:a16="http://schemas.microsoft.com/office/drawing/2014/main" id="{00000000-0008-0000-0E00-000050030000}"/>
            </a:ext>
          </a:extLst>
        </xdr:cNvPr>
        <xdr:cNvSpPr/>
      </xdr:nvSpPr>
      <xdr:spPr>
        <a:xfrm>
          <a:off x="18605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85998</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8656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a:extLst>
            <a:ext uri="{FF2B5EF4-FFF2-40B4-BE49-F238E27FC236}">
              <a16:creationId xmlns:a16="http://schemas.microsoft.com/office/drawing/2014/main" id="{00000000-0008-0000-0E00-000052030000}"/>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a:extLst>
            <a:ext uri="{FF2B5EF4-FFF2-40B4-BE49-F238E27FC236}">
              <a16:creationId xmlns:a16="http://schemas.microsoft.com/office/drawing/2014/main" id="{00000000-0008-0000-0E00-0000530300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a:extLst>
            <a:ext uri="{FF2B5EF4-FFF2-40B4-BE49-F238E27FC236}">
              <a16:creationId xmlns:a16="http://schemas.microsoft.com/office/drawing/2014/main" id="{00000000-0008-0000-0E00-000054030000}"/>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a:extLst>
            <a:ext uri="{FF2B5EF4-FFF2-40B4-BE49-F238E27FC236}">
              <a16:creationId xmlns:a16="http://schemas.microsoft.com/office/drawing/2014/main" id="{00000000-0008-0000-0E00-000055030000}"/>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854" name="n_1mainValue【公民館】&#10;一人当たり面積">
          <a:extLst>
            <a:ext uri="{FF2B5EF4-FFF2-40B4-BE49-F238E27FC236}">
              <a16:creationId xmlns:a16="http://schemas.microsoft.com/office/drawing/2014/main" id="{00000000-0008-0000-0E00-000056030000}"/>
            </a:ext>
          </a:extLst>
        </xdr:cNvPr>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855" name="n_2mainValue【公民館】&#10;一人当たり面積">
          <a:extLst>
            <a:ext uri="{FF2B5EF4-FFF2-40B4-BE49-F238E27FC236}">
              <a16:creationId xmlns:a16="http://schemas.microsoft.com/office/drawing/2014/main" id="{00000000-0008-0000-0E00-000057030000}"/>
            </a:ext>
          </a:extLst>
        </xdr:cNvPr>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856" name="n_3mainValue【公民館】&#10;一人当たり面積">
          <a:extLst>
            <a:ext uri="{FF2B5EF4-FFF2-40B4-BE49-F238E27FC236}">
              <a16:creationId xmlns:a16="http://schemas.microsoft.com/office/drawing/2014/main" id="{00000000-0008-0000-0E00-000058030000}"/>
            </a:ext>
          </a:extLst>
        </xdr:cNvPr>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macro="" textlink="">
      <xdr:nvSpPr>
        <xdr:cNvPr id="857" name="n_4mainValue【公民館】&#10;一人当たり面積">
          <a:extLst>
            <a:ext uri="{FF2B5EF4-FFF2-40B4-BE49-F238E27FC236}">
              <a16:creationId xmlns:a16="http://schemas.microsoft.com/office/drawing/2014/main" id="{00000000-0008-0000-0E00-000059030000}"/>
            </a:ext>
          </a:extLst>
        </xdr:cNvPr>
        <xdr:cNvSpPr txBox="1"/>
      </xdr:nvSpPr>
      <xdr:spPr>
        <a:xfrm>
          <a:off x="18421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類型において，有形固定資産減価償却率は類似団体平均を上回っている。これは，昭和４０年代から５０年代に多くの公共施設を整備しており老朽化が進んだことによるものと考えられる。学校施設については，令和２年度に中学校建替工事を行ったことから，有形固定資産減価償却率が低下している。</a:t>
          </a:r>
        </a:p>
        <a:p>
          <a:r>
            <a:rPr kumimoji="1" lang="ja-JP" altLang="en-US" sz="1300">
              <a:latin typeface="ＭＳ Ｐゴシック" panose="020B0600070205080204" pitchFamily="50" charset="-128"/>
              <a:ea typeface="ＭＳ Ｐゴシック" panose="020B0600070205080204" pitchFamily="50" charset="-128"/>
            </a:rPr>
            <a:t>一人当たり面積等については，多くの類型において類似団体平均を下回っているが，公営住宅については阪神・淡路大震災の被災者の生活再建のための災害復興公営住宅を建設しており類似団体平均を上回っている。また，認定こども園・幼稚園・保育所については，公立の幼稚園が多いため類似団体平均を上回っているところ，令和２年度には認定こども園の新設によりさらに増加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684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53340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308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85816</xdr:rowOff>
    </xdr:from>
    <xdr:to>
      <xdr:col>10</xdr:col>
      <xdr:colOff>165100</xdr:colOff>
      <xdr:row>40</xdr:row>
      <xdr:rowOff>15966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39</xdr:row>
      <xdr:rowOff>136616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2019300" y="6530884"/>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58057</xdr:rowOff>
    </xdr:from>
    <xdr:to>
      <xdr:col>6</xdr:col>
      <xdr:colOff>38100</xdr:colOff>
      <xdr:row>39</xdr:row>
      <xdr:rowOff>159657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108857</xdr:rowOff>
    </xdr:from>
    <xdr:to>
      <xdr:col>10</xdr:col>
      <xdr:colOff>114300</xdr:colOff>
      <xdr:row>39</xdr:row>
      <xdr:rowOff>136616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954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57711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7093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150784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xdr:rowOff>
    </xdr:from>
    <xdr:to>
      <xdr:col>41</xdr:col>
      <xdr:colOff>50800</xdr:colOff>
      <xdr:row>40</xdr:row>
      <xdr:rowOff>13335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972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137160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2222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106680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197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81915</xdr:rowOff>
    </xdr:from>
    <xdr:to>
      <xdr:col>15</xdr:col>
      <xdr:colOff>50800</xdr:colOff>
      <xdr:row>60</xdr:row>
      <xdr:rowOff>1905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019300" y="1019746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1905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130300" y="102641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128815</xdr:rowOff>
    </xdr:from>
    <xdr:to>
      <xdr:col>55</xdr:col>
      <xdr:colOff>50800</xdr:colOff>
      <xdr:row>64</xdr:row>
      <xdr:rowOff>58965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43742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128815</xdr:rowOff>
    </xdr:from>
    <xdr:to>
      <xdr:col>50</xdr:col>
      <xdr:colOff>165100</xdr:colOff>
      <xdr:row>64</xdr:row>
      <xdr:rowOff>58965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8165</xdr:rowOff>
    </xdr:from>
    <xdr:to>
      <xdr:col>55</xdr:col>
      <xdr:colOff>0</xdr:colOff>
      <xdr:row>64</xdr:row>
      <xdr:rowOff>8165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9809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128815</xdr:rowOff>
    </xdr:from>
    <xdr:to>
      <xdr:col>46</xdr:col>
      <xdr:colOff>38100</xdr:colOff>
      <xdr:row>64</xdr:row>
      <xdr:rowOff>58965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8165</xdr:rowOff>
    </xdr:from>
    <xdr:to>
      <xdr:col>50</xdr:col>
      <xdr:colOff>114300</xdr:colOff>
      <xdr:row>64</xdr:row>
      <xdr:rowOff>8165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8165</xdr:rowOff>
    </xdr:from>
    <xdr:to>
      <xdr:col>45</xdr:col>
      <xdr:colOff>177800</xdr:colOff>
      <xdr:row>64</xdr:row>
      <xdr:rowOff>8165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128815</xdr:rowOff>
    </xdr:from>
    <xdr:to>
      <xdr:col>36</xdr:col>
      <xdr:colOff>165100</xdr:colOff>
      <xdr:row>64</xdr:row>
      <xdr:rowOff>58965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8165</xdr:rowOff>
    </xdr:from>
    <xdr:to>
      <xdr:col>41</xdr:col>
      <xdr:colOff>50800</xdr:colOff>
      <xdr:row>64</xdr:row>
      <xdr:rowOff>8165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50092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50092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50092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87885</xdr:rowOff>
    </xdr:from>
    <xdr:to>
      <xdr:col>24</xdr:col>
      <xdr:colOff>114300</xdr:colOff>
      <xdr:row>85</xdr:row>
      <xdr:rowOff>18035</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66312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446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71882</xdr:rowOff>
    </xdr:from>
    <xdr:to>
      <xdr:col>20</xdr:col>
      <xdr:colOff>38100</xdr:colOff>
      <xdr:row>85</xdr:row>
      <xdr:rowOff>2032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122682</xdr:rowOff>
    </xdr:from>
    <xdr:to>
      <xdr:col>24</xdr:col>
      <xdr:colOff>63500</xdr:colOff>
      <xdr:row>84</xdr:row>
      <xdr:rowOff>138685</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4524482"/>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84</xdr:row>
      <xdr:rowOff>122682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45084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85598</xdr:rowOff>
    </xdr:from>
    <xdr:to>
      <xdr:col>10</xdr:col>
      <xdr:colOff>165100</xdr:colOff>
      <xdr:row>85</xdr:row>
      <xdr:rowOff>15748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84</xdr:row>
      <xdr:rowOff>136398</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2019300" y="145084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71882</xdr:rowOff>
    </xdr:from>
    <xdr:to>
      <xdr:col>6</xdr:col>
      <xdr:colOff>38100</xdr:colOff>
      <xdr:row>85</xdr:row>
      <xdr:rowOff>2032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122682</xdr:rowOff>
    </xdr:from>
    <xdr:to>
      <xdr:col>10</xdr:col>
      <xdr:colOff>114300</xdr:colOff>
      <xdr:row>84</xdr:row>
      <xdr:rowOff>136398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45244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164609</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6875</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164609</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F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F00-000052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F00-000054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F00-000056010000}"/>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54" name="【福祉施設】&#10;一人当たり面積該当値テキスト">
          <a:extLst>
            <a:ext uri="{FF2B5EF4-FFF2-40B4-BE49-F238E27FC236}">
              <a16:creationId xmlns:a16="http://schemas.microsoft.com/office/drawing/2014/main" id="{00000000-0008-0000-0F00-000062010000}"/>
            </a:ext>
          </a:extLst>
        </xdr:cNvPr>
        <xdr:cNvSpPr txBox="1"/>
      </xdr:nvSpPr>
      <xdr:spPr>
        <a:xfrm>
          <a:off x="10515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958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89536</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9639300" y="14485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8750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89536</xdr:rowOff>
    </xdr:from>
    <xdr:to>
      <xdr:col>45</xdr:col>
      <xdr:colOff>177800</xdr:colOff>
      <xdr:row>84</xdr:row>
      <xdr:rowOff>89536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861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38736</xdr:rowOff>
    </xdr:from>
    <xdr:to>
      <xdr:col>36</xdr:col>
      <xdr:colOff>165100</xdr:colOff>
      <xdr:row>84</xdr:row>
      <xdr:rowOff>140336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692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89536</xdr:rowOff>
    </xdr:from>
    <xdr:to>
      <xdr:col>41</xdr:col>
      <xdr:colOff>50800</xdr:colOff>
      <xdr:row>84</xdr:row>
      <xdr:rowOff>89536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972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00000000-0008-0000-0F00-00006B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00000000-0008-0000-0F00-00006C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00000000-0008-0000-0F00-00006D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00000000-0008-0000-0F00-00006E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67" name="n_1mainValue【福祉施設】&#10;一人当たり面積">
          <a:extLst>
            <a:ext uri="{FF2B5EF4-FFF2-40B4-BE49-F238E27FC236}">
              <a16:creationId xmlns:a16="http://schemas.microsoft.com/office/drawing/2014/main" id="{00000000-0008-0000-0F00-00006F010000}"/>
            </a:ext>
          </a:extLst>
        </xdr:cNvPr>
        <xdr:cNvSpPr txBox="1"/>
      </xdr:nvSpPr>
      <xdr:spPr>
        <a:xfrm>
          <a:off x="9391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68" name="n_2mainValue【福祉施設】&#10;一人当たり面積">
          <a:extLst>
            <a:ext uri="{FF2B5EF4-FFF2-40B4-BE49-F238E27FC236}">
              <a16:creationId xmlns:a16="http://schemas.microsoft.com/office/drawing/2014/main" id="{00000000-0008-0000-0F00-000070010000}"/>
            </a:ext>
          </a:extLst>
        </xdr:cNvPr>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69" name="n_3mainValue【福祉施設】&#10;一人当たり面積">
          <a:extLst>
            <a:ext uri="{FF2B5EF4-FFF2-40B4-BE49-F238E27FC236}">
              <a16:creationId xmlns:a16="http://schemas.microsoft.com/office/drawing/2014/main" id="{00000000-0008-0000-0F00-000071010000}"/>
            </a:ext>
          </a:extLst>
        </xdr:cNvPr>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131463</xdr:rowOff>
    </xdr:from>
    <xdr:ext cx="469744" cy="259045"/>
    <xdr:sp macro="" textlink="">
      <xdr:nvSpPr>
        <xdr:cNvPr id="370" name="n_4mainValue【福祉施設】&#10;一人当たり面積">
          <a:extLst>
            <a:ext uri="{FF2B5EF4-FFF2-40B4-BE49-F238E27FC236}">
              <a16:creationId xmlns:a16="http://schemas.microsoft.com/office/drawing/2014/main" id="{00000000-0008-0000-0F00-000072010000}"/>
            </a:ext>
          </a:extLst>
        </xdr:cNvPr>
        <xdr:cNvSpPr txBox="1"/>
      </xdr:nvSpPr>
      <xdr:spPr>
        <a:xfrm>
          <a:off x="6737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F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F00-00008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00000000-0008-0000-0F00-00008F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F00-000091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142966</xdr:rowOff>
    </xdr:from>
    <xdr:to>
      <xdr:col>24</xdr:col>
      <xdr:colOff>114300</xdr:colOff>
      <xdr:row>107</xdr:row>
      <xdr:rowOff>73116</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4584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121393</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F00-00009D010000}"/>
            </a:ext>
          </a:extLst>
        </xdr:cNvPr>
        <xdr:cNvSpPr txBox="1"/>
      </xdr:nvSpPr>
      <xdr:spPr>
        <a:xfrm>
          <a:off x="46736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120106</xdr:rowOff>
    </xdr:from>
    <xdr:to>
      <xdr:col>20</xdr:col>
      <xdr:colOff>38100</xdr:colOff>
      <xdr:row>107</xdr:row>
      <xdr:rowOff>50256</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746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170906</xdr:rowOff>
    </xdr:from>
    <xdr:to>
      <xdr:col>24</xdr:col>
      <xdr:colOff>63500</xdr:colOff>
      <xdr:row>107</xdr:row>
      <xdr:rowOff>22316</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3797300" y="183446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106</xdr:row>
      <xdr:rowOff>170906</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2908300" y="183119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76019</xdr:rowOff>
    </xdr:from>
    <xdr:to>
      <xdr:col>10</xdr:col>
      <xdr:colOff>165100</xdr:colOff>
      <xdr:row>107</xdr:row>
      <xdr:rowOff>6169</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968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126819</xdr:rowOff>
    </xdr:from>
    <xdr:to>
      <xdr:col>15</xdr:col>
      <xdr:colOff>50800</xdr:colOff>
      <xdr:row>106</xdr:row>
      <xdr:rowOff>138249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019300" y="183005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113574</xdr:rowOff>
    </xdr:from>
    <xdr:to>
      <xdr:col>6</xdr:col>
      <xdr:colOff>38100</xdr:colOff>
      <xdr:row>109</xdr:row>
      <xdr:rowOff>43724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79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126819</xdr:rowOff>
    </xdr:from>
    <xdr:to>
      <xdr:col>10</xdr:col>
      <xdr:colOff>114300</xdr:colOff>
      <xdr:row>108</xdr:row>
      <xdr:rowOff>164374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130300" y="18300519"/>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41383</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168746</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34851</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95613</xdr:rowOff>
    </xdr:from>
    <xdr:to>
      <xdr:col>55</xdr:col>
      <xdr:colOff>50800</xdr:colOff>
      <xdr:row>108</xdr:row>
      <xdr:rowOff>25763</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74040</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95613</xdr:rowOff>
    </xdr:from>
    <xdr:to>
      <xdr:col>50</xdr:col>
      <xdr:colOff>165100</xdr:colOff>
      <xdr:row>108</xdr:row>
      <xdr:rowOff>25763</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146413</xdr:rowOff>
    </xdr:from>
    <xdr:to>
      <xdr:col>55</xdr:col>
      <xdr:colOff>0</xdr:colOff>
      <xdr:row>107</xdr:row>
      <xdr:rowOff>146413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9639300" y="18491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95613</xdr:rowOff>
    </xdr:from>
    <xdr:to>
      <xdr:col>46</xdr:col>
      <xdr:colOff>38100</xdr:colOff>
      <xdr:row>108</xdr:row>
      <xdr:rowOff>25763</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146413</xdr:rowOff>
    </xdr:from>
    <xdr:to>
      <xdr:col>50</xdr:col>
      <xdr:colOff>114300</xdr:colOff>
      <xdr:row>107</xdr:row>
      <xdr:rowOff>146413</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8750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95613</xdr:rowOff>
    </xdr:from>
    <xdr:to>
      <xdr:col>41</xdr:col>
      <xdr:colOff>101600</xdr:colOff>
      <xdr:row>108</xdr:row>
      <xdr:rowOff>25763</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146413</xdr:rowOff>
    </xdr:from>
    <xdr:to>
      <xdr:col>45</xdr:col>
      <xdr:colOff>177800</xdr:colOff>
      <xdr:row>107</xdr:row>
      <xdr:rowOff>146413</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7861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95613</xdr:rowOff>
    </xdr:from>
    <xdr:to>
      <xdr:col>36</xdr:col>
      <xdr:colOff>165100</xdr:colOff>
      <xdr:row>108</xdr:row>
      <xdr:rowOff>25763</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146413</xdr:rowOff>
    </xdr:from>
    <xdr:to>
      <xdr:col>41</xdr:col>
      <xdr:colOff>50800</xdr:colOff>
      <xdr:row>107</xdr:row>
      <xdr:rowOff>146413</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972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16890</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16890</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16890</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16890</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36212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108585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6583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68580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4592300" y="6534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42545</xdr:rowOff>
    </xdr:from>
    <xdr:to>
      <xdr:col>72</xdr:col>
      <xdr:colOff>38100</xdr:colOff>
      <xdr:row>38</xdr:row>
      <xdr:rowOff>144145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93345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3703300" y="65341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164465</xdr:rowOff>
    </xdr:from>
    <xdr:to>
      <xdr:col>67</xdr:col>
      <xdr:colOff>101600</xdr:colOff>
      <xdr:row>38</xdr:row>
      <xdr:rowOff>94615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763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43815</xdr:rowOff>
    </xdr:from>
    <xdr:to>
      <xdr:col>71</xdr:col>
      <xdr:colOff>177800</xdr:colOff>
      <xdr:row>38</xdr:row>
      <xdr:rowOff>93345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814300" y="65589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135272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85742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113879</xdr:rowOff>
    </xdr:from>
    <xdr:to>
      <xdr:col>116</xdr:col>
      <xdr:colOff>114300</xdr:colOff>
      <xdr:row>35</xdr:row>
      <xdr:rowOff>44029</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59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136756</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579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119235</xdr:rowOff>
    </xdr:from>
    <xdr:to>
      <xdr:col>112</xdr:col>
      <xdr:colOff>38100</xdr:colOff>
      <xdr:row>35</xdr:row>
      <xdr:rowOff>49385</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59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164679</xdr:rowOff>
    </xdr:from>
    <xdr:to>
      <xdr:col>116</xdr:col>
      <xdr:colOff>63500</xdr:colOff>
      <xdr:row>34</xdr:row>
      <xdr:rowOff>170035</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5993979"/>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121932</xdr:rowOff>
    </xdr:from>
    <xdr:to>
      <xdr:col>107</xdr:col>
      <xdr:colOff>101600</xdr:colOff>
      <xdr:row>35</xdr:row>
      <xdr:rowOff>52082</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59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170035</xdr:rowOff>
    </xdr:from>
    <xdr:to>
      <xdr:col>111</xdr:col>
      <xdr:colOff>177800</xdr:colOff>
      <xdr:row>35</xdr:row>
      <xdr:rowOff>1282</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599933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126270</xdr:rowOff>
    </xdr:from>
    <xdr:to>
      <xdr:col>102</xdr:col>
      <xdr:colOff>165100</xdr:colOff>
      <xdr:row>35</xdr:row>
      <xdr:rowOff>56420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59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1282</xdr:rowOff>
    </xdr:from>
    <xdr:to>
      <xdr:col>107</xdr:col>
      <xdr:colOff>50800</xdr:colOff>
      <xdr:row>35</xdr:row>
      <xdr:rowOff>5620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002032"/>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124898</xdr:rowOff>
    </xdr:from>
    <xdr:to>
      <xdr:col>98</xdr:col>
      <xdr:colOff>38100</xdr:colOff>
      <xdr:row>35</xdr:row>
      <xdr:rowOff>55048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59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4248</xdr:rowOff>
    </xdr:from>
    <xdr:to>
      <xdr:col>102</xdr:col>
      <xdr:colOff>114300</xdr:colOff>
      <xdr:row>35</xdr:row>
      <xdr:rowOff>5620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656300" y="6004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65912</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572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68609</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572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72947</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573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71575</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56795" y="572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F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00000000-0008-0000-0F00-00008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4" name="【消防施設】&#10;有形固定資産減価償却率最大値テキスト">
          <a:extLst>
            <a:ext uri="{FF2B5EF4-FFF2-40B4-BE49-F238E27FC236}">
              <a16:creationId xmlns:a16="http://schemas.microsoft.com/office/drawing/2014/main" id="{00000000-0008-0000-0F00-000084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00000000-0008-0000-0F00-000086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6268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00000000-0008-0000-0F00-000092020000}"/>
            </a:ext>
          </a:extLst>
        </xdr:cNvPr>
        <xdr:cNvSpPr txBox="1"/>
      </xdr:nvSpPr>
      <xdr:spPr>
        <a:xfrm>
          <a:off x="16357600" y="1367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80</xdr:row>
      <xdr:rowOff>162198</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5481300" y="1383737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4541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121376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4592300" y="13791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47716</xdr:rowOff>
    </xdr:from>
    <xdr:to>
      <xdr:col>72</xdr:col>
      <xdr:colOff>38100</xdr:colOff>
      <xdr:row>80</xdr:row>
      <xdr:rowOff>149316</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3652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80</xdr:row>
      <xdr:rowOff>98516</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3703300" y="13791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91802</xdr:rowOff>
    </xdr:from>
    <xdr:to>
      <xdr:col>67</xdr:col>
      <xdr:colOff>101600</xdr:colOff>
      <xdr:row>82</xdr:row>
      <xdr:rowOff>21952</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2763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98516</xdr:rowOff>
    </xdr:from>
    <xdr:to>
      <xdr:col>71</xdr:col>
      <xdr:colOff>177800</xdr:colOff>
      <xdr:row>81</xdr:row>
      <xdr:rowOff>142602</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2814300" y="13814516"/>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7" name="n_1aveValue【消防施設】&#10;有形固定資産減価償却率">
          <a:extLst>
            <a:ext uri="{FF2B5EF4-FFF2-40B4-BE49-F238E27FC236}">
              <a16:creationId xmlns:a16="http://schemas.microsoft.com/office/drawing/2014/main" id="{00000000-0008-0000-0F00-00009B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68" name="n_2aveValue【消防施設】&#10;有形固定資産減価償却率">
          <a:extLst>
            <a:ext uri="{FF2B5EF4-FFF2-40B4-BE49-F238E27FC236}">
              <a16:creationId xmlns:a16="http://schemas.microsoft.com/office/drawing/2014/main" id="{00000000-0008-0000-0F00-00009C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69" name="n_3aveValue【消防施設】&#10;有形固定資産減価償却率">
          <a:extLst>
            <a:ext uri="{FF2B5EF4-FFF2-40B4-BE49-F238E27FC236}">
              <a16:creationId xmlns:a16="http://schemas.microsoft.com/office/drawing/2014/main" id="{00000000-0008-0000-0F00-00009D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0" name="n_4aveValue【消防施設】&#10;有形固定資産減価償却率">
          <a:extLst>
            <a:ext uri="{FF2B5EF4-FFF2-40B4-BE49-F238E27FC236}">
              <a16:creationId xmlns:a16="http://schemas.microsoft.com/office/drawing/2014/main" id="{00000000-0008-0000-0F00-00009E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F00-00009F020000}"/>
            </a:ext>
          </a:extLst>
        </xdr:cNvPr>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F00-0000A0020000}"/>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165843</xdr:rowOff>
    </xdr:from>
    <xdr:ext cx="405111" cy="259045"/>
    <xdr:sp macro="" textlink="">
      <xdr:nvSpPr>
        <xdr:cNvPr id="673" name="n_3mainValue【消防施設】&#10;有形固定資産減価償却率">
          <a:extLst>
            <a:ext uri="{FF2B5EF4-FFF2-40B4-BE49-F238E27FC236}">
              <a16:creationId xmlns:a16="http://schemas.microsoft.com/office/drawing/2014/main" id="{00000000-0008-0000-0F00-0000A1020000}"/>
            </a:ext>
          </a:extLst>
        </xdr:cNvPr>
        <xdr:cNvSpPr txBox="1"/>
      </xdr:nvSpPr>
      <xdr:spPr>
        <a:xfrm>
          <a:off x="13500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38479</xdr:rowOff>
    </xdr:from>
    <xdr:ext cx="405111" cy="259045"/>
    <xdr:sp macro="" textlink="">
      <xdr:nvSpPr>
        <xdr:cNvPr id="674" name="n_4mainValue【消防施設】&#10;有形固定資産減価償却率">
          <a:extLst>
            <a:ext uri="{FF2B5EF4-FFF2-40B4-BE49-F238E27FC236}">
              <a16:creationId xmlns:a16="http://schemas.microsoft.com/office/drawing/2014/main" id="{00000000-0008-0000-0F00-0000A2020000}"/>
            </a:ext>
          </a:extLst>
        </xdr:cNvPr>
        <xdr:cNvSpPr txBox="1"/>
      </xdr:nvSpPr>
      <xdr:spPr>
        <a:xfrm>
          <a:off x="12611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00000000-0008-0000-0F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7" name="【消防施設】&#10;一人当たり面積最小値テキスト">
          <a:extLst>
            <a:ext uri="{FF2B5EF4-FFF2-40B4-BE49-F238E27FC236}">
              <a16:creationId xmlns:a16="http://schemas.microsoft.com/office/drawing/2014/main" id="{00000000-0008-0000-0F00-0000B9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9" name="【消防施設】&#10;一人当たり面積最大値テキスト">
          <a:extLst>
            <a:ext uri="{FF2B5EF4-FFF2-40B4-BE49-F238E27FC236}">
              <a16:creationId xmlns:a16="http://schemas.microsoft.com/office/drawing/2014/main" id="{00000000-0008-0000-0F00-0000BB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01" name="【消防施設】&#10;一人当たり面積平均値テキスト">
          <a:extLst>
            <a:ext uri="{FF2B5EF4-FFF2-40B4-BE49-F238E27FC236}">
              <a16:creationId xmlns:a16="http://schemas.microsoft.com/office/drawing/2014/main" id="{00000000-0008-0000-0F00-0000BD020000}"/>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13" name="【消防施設】&#10;一人当たり面積該当値テキスト">
          <a:extLst>
            <a:ext uri="{FF2B5EF4-FFF2-40B4-BE49-F238E27FC236}">
              <a16:creationId xmlns:a16="http://schemas.microsoft.com/office/drawing/2014/main" id="{00000000-0008-0000-0F00-0000C902000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120396</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9545300" y="14508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18656300" y="1452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22" name="n_1aveValue【消防施設】&#10;一人当たり面積">
          <a:extLst>
            <a:ext uri="{FF2B5EF4-FFF2-40B4-BE49-F238E27FC236}">
              <a16:creationId xmlns:a16="http://schemas.microsoft.com/office/drawing/2014/main" id="{00000000-0008-0000-0F00-0000D2020000}"/>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3" name="n_2aveValue【消防施設】&#10;一人当たり面積">
          <a:extLst>
            <a:ext uri="{FF2B5EF4-FFF2-40B4-BE49-F238E27FC236}">
              <a16:creationId xmlns:a16="http://schemas.microsoft.com/office/drawing/2014/main" id="{00000000-0008-0000-0F00-0000D3020000}"/>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24" name="n_3aveValue【消防施設】&#10;一人当たり面積">
          <a:extLst>
            <a:ext uri="{FF2B5EF4-FFF2-40B4-BE49-F238E27FC236}">
              <a16:creationId xmlns:a16="http://schemas.microsoft.com/office/drawing/2014/main" id="{00000000-0008-0000-0F00-0000D4020000}"/>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25" name="n_4aveValue【消防施設】&#10;一人当たり面積">
          <a:extLst>
            <a:ext uri="{FF2B5EF4-FFF2-40B4-BE49-F238E27FC236}">
              <a16:creationId xmlns:a16="http://schemas.microsoft.com/office/drawing/2014/main" id="{00000000-0008-0000-0F00-0000D5020000}"/>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26" name="n_1mainValue【消防施設】&#10;一人当たり面積">
          <a:extLst>
            <a:ext uri="{FF2B5EF4-FFF2-40B4-BE49-F238E27FC236}">
              <a16:creationId xmlns:a16="http://schemas.microsoft.com/office/drawing/2014/main" id="{00000000-0008-0000-0F00-0000D6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27" name="n_2mainValue【消防施設】&#10;一人当たり面積">
          <a:extLst>
            <a:ext uri="{FF2B5EF4-FFF2-40B4-BE49-F238E27FC236}">
              <a16:creationId xmlns:a16="http://schemas.microsoft.com/office/drawing/2014/main" id="{00000000-0008-0000-0F00-0000D7020000}"/>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728" name="n_3mainValue【消防施設】&#10;一人当たり面積">
          <a:extLst>
            <a:ext uri="{FF2B5EF4-FFF2-40B4-BE49-F238E27FC236}">
              <a16:creationId xmlns:a16="http://schemas.microsoft.com/office/drawing/2014/main" id="{00000000-0008-0000-0F00-0000D8020000}"/>
            </a:ext>
          </a:extLst>
        </xdr:cNvPr>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29" name="n_4mainValue【消防施設】&#10;一人当たり面積">
          <a:extLst>
            <a:ext uri="{FF2B5EF4-FFF2-40B4-BE49-F238E27FC236}">
              <a16:creationId xmlns:a16="http://schemas.microsoft.com/office/drawing/2014/main" id="{00000000-0008-0000-0F00-0000D902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00000000-0008-0000-0F00-0000F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6" name="【庁舎】&#10;有形固定資産減価償却率最小値テキスト">
          <a:extLst>
            <a:ext uri="{FF2B5EF4-FFF2-40B4-BE49-F238E27FC236}">
              <a16:creationId xmlns:a16="http://schemas.microsoft.com/office/drawing/2014/main" id="{00000000-0008-0000-0F00-0000F402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8" name="【庁舎】&#10;有形固定資産減価償却率最大値テキスト">
          <a:extLst>
            <a:ext uri="{FF2B5EF4-FFF2-40B4-BE49-F238E27FC236}">
              <a16:creationId xmlns:a16="http://schemas.microsoft.com/office/drawing/2014/main" id="{00000000-0008-0000-0F00-0000F602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0" name="【庁舎】&#10;有形固定資産減価償却率平均値テキスト">
          <a:extLst>
            <a:ext uri="{FF2B5EF4-FFF2-40B4-BE49-F238E27FC236}">
              <a16:creationId xmlns:a16="http://schemas.microsoft.com/office/drawing/2014/main" id="{00000000-0008-0000-0F00-0000F802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772" name="【庁舎】&#10;有形固定資産減価償却率該当値テキスト">
          <a:extLst>
            <a:ext uri="{FF2B5EF4-FFF2-40B4-BE49-F238E27FC236}">
              <a16:creationId xmlns:a16="http://schemas.microsoft.com/office/drawing/2014/main" id="{00000000-0008-0000-0F00-000004030000}"/>
            </a:ext>
          </a:extLst>
        </xdr:cNvPr>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170906</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5481300" y="179641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97427</xdr:rowOff>
    </xdr:from>
    <xdr:to>
      <xdr:col>81</xdr:col>
      <xdr:colOff>50800</xdr:colOff>
      <xdr:row>104</xdr:row>
      <xdr:rowOff>133350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4592300" y="1792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365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97427</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3703300" y="17928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276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97427</xdr:rowOff>
    </xdr:from>
    <xdr:to>
      <xdr:col>71</xdr:col>
      <xdr:colOff>177800</xdr:colOff>
      <xdr:row>104</xdr:row>
      <xdr:rowOff>110489</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12814300" y="179282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1" name="n_1aveValue【庁舎】&#10;有形固定資産減価償却率">
          <a:extLst>
            <a:ext uri="{FF2B5EF4-FFF2-40B4-BE49-F238E27FC236}">
              <a16:creationId xmlns:a16="http://schemas.microsoft.com/office/drawing/2014/main" id="{00000000-0008-0000-0F00-00000D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82" name="n_2aveValue【庁舎】&#10;有形固定資産減価償却率">
          <a:extLst>
            <a:ext uri="{FF2B5EF4-FFF2-40B4-BE49-F238E27FC236}">
              <a16:creationId xmlns:a16="http://schemas.microsoft.com/office/drawing/2014/main" id="{00000000-0008-0000-0F00-00000E030000}"/>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83" name="n_3aveValue【庁舎】&#10;有形固定資産減価償却率">
          <a:extLst>
            <a:ext uri="{FF2B5EF4-FFF2-40B4-BE49-F238E27FC236}">
              <a16:creationId xmlns:a16="http://schemas.microsoft.com/office/drawing/2014/main" id="{00000000-0008-0000-0F00-00000F030000}"/>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84" name="n_4aveValue【庁舎】&#10;有形固定資産減価償却率">
          <a:extLst>
            <a:ext uri="{FF2B5EF4-FFF2-40B4-BE49-F238E27FC236}">
              <a16:creationId xmlns:a16="http://schemas.microsoft.com/office/drawing/2014/main" id="{00000000-0008-0000-0F00-000010030000}"/>
            </a:ext>
          </a:extLst>
        </xdr:cNvPr>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785" name="n_1mainValue【庁舎】&#10;有形固定資産減価償却率">
          <a:extLst>
            <a:ext uri="{FF2B5EF4-FFF2-40B4-BE49-F238E27FC236}">
              <a16:creationId xmlns:a16="http://schemas.microsoft.com/office/drawing/2014/main" id="{00000000-0008-0000-0F00-000011030000}"/>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86" name="n_2mainValue【庁舎】&#10;有形固定資産減価償却率">
          <a:extLst>
            <a:ext uri="{FF2B5EF4-FFF2-40B4-BE49-F238E27FC236}">
              <a16:creationId xmlns:a16="http://schemas.microsoft.com/office/drawing/2014/main" id="{00000000-0008-0000-0F00-00001203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164754</xdr:rowOff>
    </xdr:from>
    <xdr:ext cx="405111" cy="259045"/>
    <xdr:sp macro="" textlink="">
      <xdr:nvSpPr>
        <xdr:cNvPr id="787" name="n_3mainValue【庁舎】&#10;有形固定資産減価償却率">
          <a:extLst>
            <a:ext uri="{FF2B5EF4-FFF2-40B4-BE49-F238E27FC236}">
              <a16:creationId xmlns:a16="http://schemas.microsoft.com/office/drawing/2014/main" id="{00000000-0008-0000-0F00-000013030000}"/>
            </a:ext>
          </a:extLst>
        </xdr:cNvPr>
        <xdr:cNvSpPr txBox="1"/>
      </xdr:nvSpPr>
      <xdr:spPr>
        <a:xfrm>
          <a:off x="13500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88" name="n_4mainValue【庁舎】&#10;有形固定資産減価償却率">
          <a:extLst>
            <a:ext uri="{FF2B5EF4-FFF2-40B4-BE49-F238E27FC236}">
              <a16:creationId xmlns:a16="http://schemas.microsoft.com/office/drawing/2014/main" id="{00000000-0008-0000-0F00-000014030000}"/>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7" name="【庁舎】&#10;一人当たり面積最小値テキスト">
          <a:extLst>
            <a:ext uri="{FF2B5EF4-FFF2-40B4-BE49-F238E27FC236}">
              <a16:creationId xmlns:a16="http://schemas.microsoft.com/office/drawing/2014/main" id="{00000000-0008-0000-0F00-000031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19" name="【庁舎】&#10;一人当たり面積最大値テキスト">
          <a:extLst>
            <a:ext uri="{FF2B5EF4-FFF2-40B4-BE49-F238E27FC236}">
              <a16:creationId xmlns:a16="http://schemas.microsoft.com/office/drawing/2014/main" id="{00000000-0008-0000-0F00-000033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21" name="【庁舎】&#10;一人当たり面積平均値テキスト">
          <a:extLst>
            <a:ext uri="{FF2B5EF4-FFF2-40B4-BE49-F238E27FC236}">
              <a16:creationId xmlns:a16="http://schemas.microsoft.com/office/drawing/2014/main" id="{00000000-0008-0000-0F00-00003503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65405</xdr:rowOff>
    </xdr:from>
    <xdr:to>
      <xdr:col>116</xdr:col>
      <xdr:colOff>114300</xdr:colOff>
      <xdr:row>104</xdr:row>
      <xdr:rowOff>167005</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2110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88282</xdr:rowOff>
    </xdr:from>
    <xdr:ext cx="469744" cy="259045"/>
    <xdr:sp macro="" textlink="">
      <xdr:nvSpPr>
        <xdr:cNvPr id="833" name="【庁舎】&#10;一人当たり面積該当値テキスト">
          <a:extLst>
            <a:ext uri="{FF2B5EF4-FFF2-40B4-BE49-F238E27FC236}">
              <a16:creationId xmlns:a16="http://schemas.microsoft.com/office/drawing/2014/main" id="{00000000-0008-0000-0F00-000041030000}"/>
            </a:ext>
          </a:extLst>
        </xdr:cNvPr>
        <xdr:cNvSpPr txBox="1"/>
      </xdr:nvSpPr>
      <xdr:spPr>
        <a:xfrm>
          <a:off x="22199600"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65405</xdr:rowOff>
    </xdr:from>
    <xdr:to>
      <xdr:col>112</xdr:col>
      <xdr:colOff>38100</xdr:colOff>
      <xdr:row>104</xdr:row>
      <xdr:rowOff>167005</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127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116205</xdr:rowOff>
    </xdr:from>
    <xdr:to>
      <xdr:col>116</xdr:col>
      <xdr:colOff>63500</xdr:colOff>
      <xdr:row>104</xdr:row>
      <xdr:rowOff>116205</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1323300" y="17947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68263</xdr:rowOff>
    </xdr:from>
    <xdr:to>
      <xdr:col>107</xdr:col>
      <xdr:colOff>101600</xdr:colOff>
      <xdr:row>104</xdr:row>
      <xdr:rowOff>169863</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0383500" y="178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116205</xdr:rowOff>
    </xdr:from>
    <xdr:to>
      <xdr:col>111</xdr:col>
      <xdr:colOff>177800</xdr:colOff>
      <xdr:row>104</xdr:row>
      <xdr:rowOff>119063</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0434300" y="1794700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119063</xdr:rowOff>
    </xdr:from>
    <xdr:to>
      <xdr:col>107</xdr:col>
      <xdr:colOff>50800</xdr:colOff>
      <xdr:row>104</xdr:row>
      <xdr:rowOff>133350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9545300" y="17949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16827</xdr:rowOff>
    </xdr:from>
    <xdr:to>
      <xdr:col>98</xdr:col>
      <xdr:colOff>38100</xdr:colOff>
      <xdr:row>104</xdr:row>
      <xdr:rowOff>118427</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8605500" y="17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67627</xdr:rowOff>
    </xdr:from>
    <xdr:to>
      <xdr:col>102</xdr:col>
      <xdr:colOff>114300</xdr:colOff>
      <xdr:row>104</xdr:row>
      <xdr:rowOff>133350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8656300" y="1789842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45" name="n_4aveValue【庁舎】&#10;一人当たり面積">
          <a:extLst>
            <a:ext uri="{FF2B5EF4-FFF2-40B4-BE49-F238E27FC236}">
              <a16:creationId xmlns:a16="http://schemas.microsoft.com/office/drawing/2014/main" id="{00000000-0008-0000-0F00-00004D030000}"/>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12082</xdr:rowOff>
    </xdr:from>
    <xdr:ext cx="469744" cy="259045"/>
    <xdr:sp macro="" textlink="">
      <xdr:nvSpPr>
        <xdr:cNvPr id="846" name="n_1mainValue【庁舎】&#10;一人当たり面積">
          <a:extLst>
            <a:ext uri="{FF2B5EF4-FFF2-40B4-BE49-F238E27FC236}">
              <a16:creationId xmlns:a16="http://schemas.microsoft.com/office/drawing/2014/main" id="{00000000-0008-0000-0F00-00004E030000}"/>
            </a:ext>
          </a:extLst>
        </xdr:cNvPr>
        <xdr:cNvSpPr txBox="1"/>
      </xdr:nvSpPr>
      <xdr:spPr>
        <a:xfrm>
          <a:off x="210757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14940</xdr:rowOff>
    </xdr:from>
    <xdr:ext cx="469744" cy="259045"/>
    <xdr:sp macro="" textlink="">
      <xdr:nvSpPr>
        <xdr:cNvPr id="847" name="n_2mainValue【庁舎】&#10;一人当たり面積">
          <a:extLst>
            <a:ext uri="{FF2B5EF4-FFF2-40B4-BE49-F238E27FC236}">
              <a16:creationId xmlns:a16="http://schemas.microsoft.com/office/drawing/2014/main" id="{00000000-0008-0000-0F00-00004F030000}"/>
            </a:ext>
          </a:extLst>
        </xdr:cNvPr>
        <xdr:cNvSpPr txBox="1"/>
      </xdr:nvSpPr>
      <xdr:spPr>
        <a:xfrm>
          <a:off x="20199427" y="1767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848" name="n_3mainValue【庁舎】&#10;一人当たり面積">
          <a:extLst>
            <a:ext uri="{FF2B5EF4-FFF2-40B4-BE49-F238E27FC236}">
              <a16:creationId xmlns:a16="http://schemas.microsoft.com/office/drawing/2014/main" id="{00000000-0008-0000-0F00-000050030000}"/>
            </a:ext>
          </a:extLst>
        </xdr:cNvPr>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134954</xdr:rowOff>
    </xdr:from>
    <xdr:ext cx="469744" cy="259045"/>
    <xdr:sp macro="" textlink="">
      <xdr:nvSpPr>
        <xdr:cNvPr id="849" name="n_4mainValue【庁舎】&#10;一人当たり面積">
          <a:extLst>
            <a:ext uri="{FF2B5EF4-FFF2-40B4-BE49-F238E27FC236}">
              <a16:creationId xmlns:a16="http://schemas.microsoft.com/office/drawing/2014/main" id="{00000000-0008-0000-0F00-000051030000}"/>
            </a:ext>
          </a:extLst>
        </xdr:cNvPr>
        <xdr:cNvSpPr txBox="1"/>
      </xdr:nvSpPr>
      <xdr:spPr>
        <a:xfrm>
          <a:off x="18421427" y="176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多くの類型において，有形固定資産減価償却率は類似団体平均を上回っている。これは，昭和４０年代から５０年代に多くの公共施設を整備しており老朽化が進んだことによるものと考えられる。なお，消防施設については平成２９年度に高浜分署を建替えたため，図書館については平成３０年度に大規模改修を行ったため，有形固定資産減価償却率は低下している。</a:t>
          </a:r>
        </a:p>
        <a:p>
          <a:r>
            <a:rPr lang="ja-JP" altLang="en-US" sz="1300">
              <a:effectLst/>
              <a:latin typeface="ＭＳ Ｐゴシック" panose="020B0600070205080204" pitchFamily="50" charset="-128"/>
              <a:ea typeface="ＭＳ Ｐゴシック" panose="020B0600070205080204" pitchFamily="50" charset="-128"/>
            </a:rPr>
            <a:t>一人当たり面積等については，ほとんどの類型において類似団体平均を下回っているが，一般廃棄物処理施設については，本市の一部地域においてはパイプラインによるごみの収集を行っているため類似団体平均を上回っている。また，庁舎については，防災拠点機能を有する東館建設により，類似団体平均を上回っている。</a:t>
          </a:r>
          <a:r>
            <a:rPr lang="en-US" altLang="ja-JP" sz="1300">
              <a:effectLst/>
              <a:latin typeface="ＭＳ Ｐゴシック" panose="020B0600070205080204" pitchFamily="50" charset="-128"/>
              <a:ea typeface="ＭＳ Ｐゴシック" panose="020B0600070205080204" pitchFamily="50" charset="-128"/>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財政力指数は普通交付税の算定に用いる基準財政収入額を基準財政需要額で割った数値の過去３年間の平均値である。平</a:t>
          </a:r>
          <a:r>
            <a:rPr kumimoji="1" lang="ja-JP" altLang="ja-JP" sz="1050">
              <a:solidFill>
                <a:schemeClr val="dk1"/>
              </a:solidFill>
              <a:effectLst/>
              <a:latin typeface="+mn-lt"/>
              <a:ea typeface="+mn-ea"/>
              <a:cs typeface="+mn-cs"/>
            </a:rPr>
            <a:t>成</a:t>
          </a:r>
          <a:r>
            <a:rPr kumimoji="1" lang="ja-JP" altLang="en-US" sz="1050">
              <a:solidFill>
                <a:schemeClr val="dk1"/>
              </a:solidFill>
              <a:effectLst/>
              <a:latin typeface="+mn-lt"/>
              <a:ea typeface="+mn-ea"/>
              <a:cs typeface="+mn-cs"/>
            </a:rPr>
            <a:t>１６</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以降</a:t>
          </a:r>
          <a:r>
            <a:rPr kumimoji="1" lang="ja-JP" altLang="ja-JP" sz="1050">
              <a:solidFill>
                <a:schemeClr val="dk1"/>
              </a:solidFill>
              <a:effectLst/>
              <a:latin typeface="+mn-lt"/>
              <a:ea typeface="+mn-ea"/>
              <a:cs typeface="+mn-cs"/>
            </a:rPr>
            <a:t>，阪神・淡路大震災からの復旧・復興事業等に係る公債費の増加や三位一体改革に伴う個人市民税の税率６％比例税率化による税収減などにより１．００未満となっていた</a:t>
          </a:r>
          <a:r>
            <a:rPr kumimoji="1" lang="ja-JP" altLang="en-US" sz="1050">
              <a:solidFill>
                <a:schemeClr val="dk1"/>
              </a:solidFill>
              <a:effectLst/>
              <a:latin typeface="+mn-lt"/>
              <a:ea typeface="+mn-ea"/>
              <a:cs typeface="+mn-cs"/>
            </a:rPr>
            <a:t>が，その後の公債費の減少や近年の市税の増加により，令和元年度には１．００を超えている。</a:t>
          </a:r>
          <a:r>
            <a:rPr kumimoji="1" lang="ja-JP" altLang="en-US" sz="1050">
              <a:solidFill>
                <a:sysClr val="windowText" lastClr="000000"/>
              </a:solidFill>
              <a:effectLst/>
              <a:latin typeface="+mn-lt"/>
              <a:ea typeface="+mn-ea"/>
              <a:cs typeface="+mn-cs"/>
            </a:rPr>
            <a:t>令和２年度は，社会保障関係の需要額が増加したこと等により単年度の数値は微減となったが，単年度の数値が低かった平成２９年度が算定対象から外れたことから，数値は微増している。</a:t>
          </a:r>
          <a:endParaRPr lang="ja-JP" altLang="ja-JP" sz="105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47625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5426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87842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128058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168275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37042</xdr:rowOff>
    </xdr:from>
    <xdr:to>
      <xdr:col>15</xdr:col>
      <xdr:colOff>133350</xdr:colOff>
      <xdr:row>38</xdr:row>
      <xdr:rowOff>138642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148819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77258</xdr:rowOff>
    </xdr:from>
    <xdr:to>
      <xdr:col>11</xdr:col>
      <xdr:colOff>82550</xdr:colOff>
      <xdr:row>39</xdr:row>
      <xdr:rowOff>7408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17585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阪神・淡路大震災からの復旧・復興事業等に係る公債費の増大</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により，類似団体平均より高い状況が続いている。平成２９年度は，公共用地取得費特別会計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地方債の満期一括償還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，数値は一時的に悪化し</a:t>
          </a:r>
          <a:r>
            <a:rPr kumimoji="1" lang="ja-JP" altLang="en-US" sz="1100">
              <a:solidFill>
                <a:schemeClr val="dk1"/>
              </a:solidFill>
              <a:effectLst/>
              <a:latin typeface="+mn-lt"/>
              <a:ea typeface="+mn-ea"/>
              <a:cs typeface="+mn-cs"/>
            </a:rPr>
            <a:t>た。その後，公債費（元利償還金）</a:t>
          </a:r>
          <a:r>
            <a:rPr kumimoji="1" lang="ja-JP" altLang="ja-JP" sz="1100">
              <a:solidFill>
                <a:schemeClr val="dk1"/>
              </a:solidFill>
              <a:effectLst/>
              <a:latin typeface="+mn-lt"/>
              <a:ea typeface="+mn-ea"/>
              <a:cs typeface="+mn-cs"/>
            </a:rPr>
            <a:t>が減少し</a:t>
          </a:r>
          <a:r>
            <a:rPr kumimoji="1" lang="ja-JP" altLang="en-US" sz="1100">
              <a:solidFill>
                <a:schemeClr val="dk1"/>
              </a:solidFill>
              <a:effectLst/>
              <a:latin typeface="+mn-lt"/>
              <a:ea typeface="+mn-ea"/>
              <a:cs typeface="+mn-cs"/>
            </a:rPr>
            <a:t>たため，数値は回復傾向であったが，</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市税収入</a:t>
          </a:r>
          <a:r>
            <a:rPr kumimoji="1" lang="ja-JP" altLang="en-US" sz="1100">
              <a:solidFill>
                <a:schemeClr val="dk1"/>
              </a:solidFill>
              <a:effectLst/>
              <a:latin typeface="+mn-lt"/>
              <a:ea typeface="+mn-ea"/>
              <a:cs typeface="+mn-cs"/>
            </a:rPr>
            <a:t>の減少により</a:t>
          </a:r>
          <a:r>
            <a:rPr kumimoji="1" lang="ja-JP" altLang="ja-JP" sz="1100">
              <a:solidFill>
                <a:schemeClr val="dk1"/>
              </a:solidFill>
              <a:effectLst/>
              <a:latin typeface="+mn-lt"/>
              <a:ea typeface="+mn-ea"/>
              <a:cs typeface="+mn-cs"/>
            </a:rPr>
            <a:t>数値は</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ている。引き続き</a:t>
          </a:r>
          <a:r>
            <a:rPr kumimoji="1" lang="ja-JP" altLang="ja-JP" sz="1100">
              <a:solidFill>
                <a:schemeClr val="dk1"/>
              </a:solidFill>
              <a:effectLst/>
              <a:latin typeface="+mn-lt"/>
              <a:ea typeface="+mn-ea"/>
              <a:cs typeface="+mn-cs"/>
            </a:rPr>
            <a:t>高い水準にあ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，経常経費の削減に取り組むなど，改善に努める。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31962</xdr:rowOff>
    </xdr:from>
    <xdr:to>
      <xdr:col>23</xdr:col>
      <xdr:colOff>133350</xdr:colOff>
      <xdr:row>63</xdr:row>
      <xdr:rowOff>66040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7512"/>
          <a:ext cx="0" cy="719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38117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83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66040</xdr:rowOff>
    </xdr:from>
    <xdr:to>
      <xdr:col>24</xdr:col>
      <xdr:colOff>12700</xdr:colOff>
      <xdr:row>63</xdr:row>
      <xdr:rowOff>66040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86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118339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31962</xdr:rowOff>
    </xdr:from>
    <xdr:to>
      <xdr:col>24</xdr:col>
      <xdr:colOff>12700</xdr:colOff>
      <xdr:row>59</xdr:row>
      <xdr:rowOff>31962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62</xdr:row>
      <xdr:rowOff>40429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4619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40869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63</xdr:row>
      <xdr:rowOff>110279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46198"/>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40429</xdr:rowOff>
    </xdr:from>
    <xdr:to>
      <xdr:col>19</xdr:col>
      <xdr:colOff>184150</xdr:colOff>
      <xdr:row>61</xdr:row>
      <xdr:rowOff>142029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152206</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110279</xdr:rowOff>
    </xdr:from>
    <xdr:to>
      <xdr:col>15</xdr:col>
      <xdr:colOff>82550</xdr:colOff>
      <xdr:row>65</xdr:row>
      <xdr:rowOff>157480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11629"/>
          <a:ext cx="889000" cy="3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65</xdr:row>
      <xdr:rowOff>157480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62827"/>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44450</xdr:rowOff>
    </xdr:from>
    <xdr:to>
      <xdr:col>11</xdr:col>
      <xdr:colOff>82550</xdr:colOff>
      <xdr:row>61</xdr:row>
      <xdr:rowOff>146050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133156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51875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人件費については，地域手当の支給率が他市よりも高い１５％の適用地域であることや，管理職の人員割合が高いことなどから，他団体よりも高くなっている。</a:t>
          </a:r>
          <a:r>
            <a:rPr kumimoji="1" lang="ja-JP" altLang="en-US" sz="1100">
              <a:solidFill>
                <a:schemeClr val="dk1"/>
              </a:solidFill>
              <a:effectLst/>
              <a:latin typeface="+mn-lt"/>
              <a:ea typeface="+mn-ea"/>
              <a:cs typeface="+mn-cs"/>
            </a:rPr>
            <a:t>令和２年度は，新型コロナウイルス感染症対策による臨時的な事業実施に伴い，多くの会計年度任用職員を雇用したため，人件費が増加している。引き続き，</a:t>
          </a:r>
          <a:r>
            <a:rPr kumimoji="1" lang="ja-JP" altLang="ja-JP" sz="1100">
              <a:solidFill>
                <a:schemeClr val="dk1"/>
              </a:solidFill>
              <a:effectLst/>
              <a:latin typeface="+mn-lt"/>
              <a:ea typeface="+mn-ea"/>
              <a:cs typeface="+mn-cs"/>
            </a:rPr>
            <a:t>給与の適正化や業務委託のダウンサイジング化などを進め，経費削減に努めていく。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11756</xdr:rowOff>
    </xdr:from>
    <xdr:to>
      <xdr:col>23</xdr:col>
      <xdr:colOff>133350</xdr:colOff>
      <xdr:row>85</xdr:row>
      <xdr:rowOff>90421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85006"/>
          <a:ext cx="838200" cy="7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162109</xdr:rowOff>
    </xdr:from>
    <xdr:to>
      <xdr:col>19</xdr:col>
      <xdr:colOff>133350</xdr:colOff>
      <xdr:row>85</xdr:row>
      <xdr:rowOff>11756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63909"/>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145098</xdr:rowOff>
    </xdr:from>
    <xdr:to>
      <xdr:col>15</xdr:col>
      <xdr:colOff>82550</xdr:colOff>
      <xdr:row>84</xdr:row>
      <xdr:rowOff>162109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46898"/>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124227</xdr:rowOff>
    </xdr:from>
    <xdr:to>
      <xdr:col>11</xdr:col>
      <xdr:colOff>31750</xdr:colOff>
      <xdr:row>84</xdr:row>
      <xdr:rowOff>145098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526027"/>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39621</xdr:rowOff>
    </xdr:from>
    <xdr:to>
      <xdr:col>23</xdr:col>
      <xdr:colOff>184150</xdr:colOff>
      <xdr:row>85</xdr:row>
      <xdr:rowOff>141221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11698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8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132406</xdr:rowOff>
    </xdr:from>
    <xdr:to>
      <xdr:col>19</xdr:col>
      <xdr:colOff>184150</xdr:colOff>
      <xdr:row>85</xdr:row>
      <xdr:rowOff>62556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47333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2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111309</xdr:rowOff>
    </xdr:from>
    <xdr:to>
      <xdr:col>15</xdr:col>
      <xdr:colOff>133350</xdr:colOff>
      <xdr:row>85</xdr:row>
      <xdr:rowOff>41459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26236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94298</xdr:rowOff>
    </xdr:from>
    <xdr:to>
      <xdr:col>11</xdr:col>
      <xdr:colOff>82550</xdr:colOff>
      <xdr:row>85</xdr:row>
      <xdr:rowOff>24448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9225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73427</xdr:rowOff>
    </xdr:from>
    <xdr:to>
      <xdr:col>7</xdr:col>
      <xdr:colOff>31750</xdr:colOff>
      <xdr:row>85</xdr:row>
      <xdr:rowOff>3577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159804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6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の削減による管理職比率の上昇や，団塊の世代の大量退職に対応するため昇任年齢が低下したこと等に伴う組織構成上の課題により，ラスパイレス指数は高止まりの状況が続いている。平成２４年度から２８年度に行政改革実施計画に基づく給与制度の見直しにより，適正化を進めた。また，平成２８年４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給料減額措置</a:t>
          </a:r>
          <a:r>
            <a:rPr kumimoji="1" lang="ja-JP" altLang="en-US" sz="1100">
              <a:solidFill>
                <a:schemeClr val="dk1"/>
              </a:solidFill>
              <a:effectLst/>
              <a:latin typeface="+mn-lt"/>
              <a:ea typeface="+mn-ea"/>
              <a:cs typeface="+mn-cs"/>
            </a:rPr>
            <a:t>に取り組んでおり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年度は，部長級</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％，課長級は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の給</a:t>
          </a:r>
          <a:r>
            <a:rPr kumimoji="1" lang="ja-JP" altLang="ja-JP" sz="1100">
              <a:solidFill>
                <a:schemeClr val="dk1"/>
              </a:solidFill>
              <a:effectLst/>
              <a:latin typeface="+mn-lt"/>
              <a:ea typeface="+mn-ea"/>
              <a:cs typeface="+mn-cs"/>
            </a:rPr>
            <a:t>料減額措置を行</a:t>
          </a:r>
          <a:r>
            <a:rPr kumimoji="1" lang="ja-JP" altLang="en-US" sz="1100">
              <a:solidFill>
                <a:schemeClr val="dk1"/>
              </a:solidFill>
              <a:effectLst/>
              <a:latin typeface="+mn-lt"/>
              <a:ea typeface="+mn-ea"/>
              <a:cs typeface="+mn-cs"/>
            </a:rPr>
            <a:t>ったため，数値は改善している</a:t>
          </a:r>
          <a:r>
            <a:rPr kumimoji="1" lang="ja-JP" altLang="ja-JP" sz="1100">
              <a:solidFill>
                <a:schemeClr val="dk1"/>
              </a:solidFill>
              <a:effectLst/>
              <a:latin typeface="+mn-lt"/>
              <a:ea typeface="+mn-ea"/>
              <a:cs typeface="+mn-cs"/>
            </a:rPr>
            <a:t>。引き続き適正化を進める。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128693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0066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100770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128693</xdr:rowOff>
    </xdr:from>
    <xdr:to>
      <xdr:col>81</xdr:col>
      <xdr:colOff>133350</xdr:colOff>
      <xdr:row>88</xdr:row>
      <xdr:rowOff>128693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112607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3586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112607</xdr:rowOff>
    </xdr:from>
    <xdr:to>
      <xdr:col>77</xdr:col>
      <xdr:colOff>44450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002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69850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150284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3289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64788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61807</xdr:rowOff>
    </xdr:from>
    <xdr:to>
      <xdr:col>77</xdr:col>
      <xdr:colOff>95250</xdr:colOff>
      <xdr:row>88</xdr:row>
      <xdr:rowOff>163407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148184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行政改革により，平成１５年度以降，事務事業の整理・統合や民間活力の導入を積極的に推進し，職員数の削減を実施してきた。</a:t>
          </a:r>
          <a:endParaRPr lang="ja-JP" altLang="ja-JP" sz="1400">
            <a:effectLst/>
          </a:endParaRPr>
        </a:p>
        <a:p>
          <a:r>
            <a:rPr kumimoji="1" lang="ja-JP" altLang="ja-JP" sz="1100">
              <a:solidFill>
                <a:schemeClr val="dk1"/>
              </a:solidFill>
              <a:effectLst/>
              <a:latin typeface="+mn-lt"/>
              <a:ea typeface="+mn-ea"/>
              <a:cs typeface="+mn-cs"/>
            </a:rPr>
            <a:t>キャッシュレス化，省人化など，</a:t>
          </a:r>
          <a:r>
            <a:rPr kumimoji="1" lang="ja-JP" altLang="en-US" sz="1100">
              <a:solidFill>
                <a:schemeClr val="dk1"/>
              </a:solidFill>
              <a:effectLst/>
              <a:latin typeface="+mn-lt"/>
              <a:ea typeface="+mn-ea"/>
              <a:cs typeface="+mn-cs"/>
            </a:rPr>
            <a:t>ＩＣＴ</a:t>
          </a:r>
          <a:r>
            <a:rPr kumimoji="1" lang="ja-JP" altLang="ja-JP" sz="1100">
              <a:solidFill>
                <a:schemeClr val="dk1"/>
              </a:solidFill>
              <a:effectLst/>
              <a:latin typeface="+mn-lt"/>
              <a:ea typeface="+mn-ea"/>
              <a:cs typeface="+mn-cs"/>
            </a:rPr>
            <a:t>等新たな技術を効果的に活用することで，一層の適正</a:t>
          </a:r>
          <a:r>
            <a:rPr kumimoji="1" lang="ja-JP" altLang="en-US" sz="1100">
              <a:solidFill>
                <a:schemeClr val="dk1"/>
              </a:solidFill>
              <a:effectLst/>
              <a:latin typeface="+mn-lt"/>
              <a:ea typeface="+mn-ea"/>
              <a:cs typeface="+mn-cs"/>
            </a:rPr>
            <a:t>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130916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4875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110807</xdr:rowOff>
    </xdr:from>
    <xdr:to>
      <xdr:col>77</xdr:col>
      <xdr:colOff>44450</xdr:colOff>
      <xdr:row>62</xdr:row>
      <xdr:rowOff>118851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407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86678</xdr:rowOff>
    </xdr:from>
    <xdr:to>
      <xdr:col>72</xdr:col>
      <xdr:colOff>203200</xdr:colOff>
      <xdr:row>62</xdr:row>
      <xdr:rowOff>110807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165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86678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984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80116</xdr:rowOff>
    </xdr:from>
    <xdr:to>
      <xdr:col>81</xdr:col>
      <xdr:colOff>95250</xdr:colOff>
      <xdr:row>63</xdr:row>
      <xdr:rowOff>10266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52193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8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60007</xdr:rowOff>
    </xdr:from>
    <xdr:to>
      <xdr:col>73</xdr:col>
      <xdr:colOff>44450</xdr:colOff>
      <xdr:row>62</xdr:row>
      <xdr:rowOff>161607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146384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35878</xdr:rowOff>
    </xdr:from>
    <xdr:to>
      <xdr:col>68</xdr:col>
      <xdr:colOff>203200</xdr:colOff>
      <xdr:row>62</xdr:row>
      <xdr:rowOff>137478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阪神・淡路大震災からの復旧・復興事業等に係る市債の借入により公債費の負担が多額になったことから，他団体よりも高い水準となっていたところ，借換抑制や繰上償還などの取組により，</a:t>
          </a:r>
          <a:r>
            <a:rPr kumimoji="1" lang="ja-JP" altLang="en-US" sz="1050">
              <a:solidFill>
                <a:schemeClr val="dk1"/>
              </a:solidFill>
              <a:effectLst/>
              <a:latin typeface="+mn-lt"/>
              <a:ea typeface="+mn-ea"/>
              <a:cs typeface="+mn-cs"/>
            </a:rPr>
            <a:t>近年，</a:t>
          </a:r>
          <a:r>
            <a:rPr kumimoji="1" lang="ja-JP" altLang="ja-JP" sz="1050">
              <a:solidFill>
                <a:schemeClr val="dk1"/>
              </a:solidFill>
              <a:effectLst/>
              <a:latin typeface="+mn-lt"/>
              <a:ea typeface="+mn-ea"/>
              <a:cs typeface="+mn-cs"/>
            </a:rPr>
            <a:t>数値は改善傾向にあった。しかしながら，平成２９年度に公共用地取得費特別会計において，地方債の満期一括償還があったこと</a:t>
          </a:r>
          <a:r>
            <a:rPr kumimoji="1" lang="ja-JP" altLang="en-US" sz="1050">
              <a:solidFill>
                <a:schemeClr val="dk1"/>
              </a:solidFill>
              <a:effectLst/>
              <a:latin typeface="+mn-lt"/>
              <a:ea typeface="+mn-ea"/>
              <a:cs typeface="+mn-cs"/>
            </a:rPr>
            <a:t>から数値は悪化している。実質公債費比率は，過去３年間の平均値で算定するため，上述の影響により平成２９年度から令和元年度の３年間は数値が悪化した。令和２年度は，平成２９年度が算定の対象外となったため，数値は改善してい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43</xdr:row>
      <xdr:rowOff>95250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780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3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43</xdr:row>
      <xdr:rowOff>63077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5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42</xdr:row>
      <xdr:rowOff>49530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5630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阪神・淡路大震災からの復旧・復興事業等に係る市債の残高が大きく，借換抑制や繰上償還など，市債残高を積極的に減少させる取組により，概ね改善の傾向にあったが，令和２年度</a:t>
          </a:r>
          <a:r>
            <a:rPr kumimoji="1" lang="ja-JP" altLang="en-US" sz="1050">
              <a:solidFill>
                <a:schemeClr val="dk1"/>
              </a:solidFill>
              <a:effectLst/>
              <a:latin typeface="+mn-lt"/>
              <a:ea typeface="+mn-ea"/>
              <a:cs typeface="+mn-cs"/>
            </a:rPr>
            <a:t>は山手・精道中学校の建替え工事及び認定こども園の新設に係る地方債を新規発行したため，数値は悪化している。令和３年度</a:t>
          </a:r>
          <a:r>
            <a:rPr kumimoji="1" lang="ja-JP" altLang="ja-JP" sz="1050">
              <a:solidFill>
                <a:schemeClr val="dk1"/>
              </a:solidFill>
              <a:effectLst/>
              <a:latin typeface="+mn-lt"/>
              <a:ea typeface="+mn-ea"/>
              <a:cs typeface="+mn-cs"/>
            </a:rPr>
            <a:t>以降，</a:t>
          </a:r>
          <a:r>
            <a:rPr kumimoji="1" lang="ja-JP" altLang="en-US" sz="1050">
              <a:solidFill>
                <a:schemeClr val="dk1"/>
              </a:solidFill>
              <a:effectLst/>
              <a:latin typeface="+mn-lt"/>
              <a:ea typeface="+mn-ea"/>
              <a:cs typeface="+mn-cs"/>
            </a:rPr>
            <a:t>ＪＲ</a:t>
          </a:r>
          <a:r>
            <a:rPr kumimoji="1" lang="ja-JP" altLang="ja-JP" sz="1050">
              <a:solidFill>
                <a:schemeClr val="dk1"/>
              </a:solidFill>
              <a:effectLst/>
              <a:latin typeface="+mn-lt"/>
              <a:ea typeface="+mn-ea"/>
              <a:cs typeface="+mn-cs"/>
            </a:rPr>
            <a:t>芦屋駅南地区再開発事業に伴う新たな市債発行により高い水準にとどまる見込みである。</a:t>
          </a:r>
          <a:r>
            <a:rPr kumimoji="1" lang="ja-JP" altLang="en-US" sz="1050">
              <a:solidFill>
                <a:schemeClr val="dk1"/>
              </a:solidFill>
              <a:effectLst/>
              <a:latin typeface="+mn-lt"/>
              <a:ea typeface="+mn-ea"/>
              <a:cs typeface="+mn-cs"/>
            </a:rPr>
            <a:t>公共施設等の老朽化への対応が大きな課題となるが，事業規模の抑制により適切に起債管理を行うことで，将来負担の軽減を図り，財政の健全化に努める。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38100</xdr:rowOff>
    </xdr:from>
    <xdr:to>
      <xdr:col>81</xdr:col>
      <xdr:colOff>44450</xdr:colOff>
      <xdr:row>20</xdr:row>
      <xdr:rowOff>6834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295650"/>
          <a:ext cx="8382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38100</xdr:rowOff>
    </xdr:from>
    <xdr:to>
      <xdr:col>77</xdr:col>
      <xdr:colOff>44450</xdr:colOff>
      <xdr:row>19</xdr:row>
      <xdr:rowOff>170240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9565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94403</xdr:rowOff>
    </xdr:from>
    <xdr:to>
      <xdr:col>72</xdr:col>
      <xdr:colOff>203200</xdr:colOff>
      <xdr:row>19</xdr:row>
      <xdr:rowOff>170240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5195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94403</xdr:rowOff>
    </xdr:from>
    <xdr:to>
      <xdr:col>68</xdr:col>
      <xdr:colOff>152400</xdr:colOff>
      <xdr:row>19</xdr:row>
      <xdr:rowOff>158750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5195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127484</xdr:rowOff>
    </xdr:from>
    <xdr:to>
      <xdr:col>81</xdr:col>
      <xdr:colOff>95250</xdr:colOff>
      <xdr:row>20</xdr:row>
      <xdr:rowOff>57634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99561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5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158750</xdr:rowOff>
    </xdr:from>
    <xdr:to>
      <xdr:col>77</xdr:col>
      <xdr:colOff>95250</xdr:colOff>
      <xdr:row>19</xdr:row>
      <xdr:rowOff>88900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73677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3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119440</xdr:rowOff>
    </xdr:from>
    <xdr:to>
      <xdr:col>73</xdr:col>
      <xdr:colOff>44450</xdr:colOff>
      <xdr:row>20</xdr:row>
      <xdr:rowOff>49590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34367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43603</xdr:rowOff>
    </xdr:from>
    <xdr:to>
      <xdr:col>68</xdr:col>
      <xdr:colOff>203200</xdr:colOff>
      <xdr:row>19</xdr:row>
      <xdr:rowOff>145203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129980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107950</xdr:rowOff>
    </xdr:from>
    <xdr:to>
      <xdr:col>64</xdr:col>
      <xdr:colOff>152400</xdr:colOff>
      <xdr:row>20</xdr:row>
      <xdr:rowOff>38100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22877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ラスパイレス指数は類似団体の平均を上回っているが，行政改革の実施等により，給料</a:t>
          </a:r>
          <a:r>
            <a:rPr kumimoji="1" lang="ja-JP" altLang="en-US" sz="1100">
              <a:solidFill>
                <a:schemeClr val="dk1"/>
              </a:solidFill>
              <a:effectLst/>
              <a:latin typeface="+mn-lt"/>
              <a:ea typeface="+mn-ea"/>
              <a:cs typeface="+mn-cs"/>
            </a:rPr>
            <a:t>等を見直し，</a:t>
          </a:r>
          <a:r>
            <a:rPr kumimoji="1" lang="ja-JP" altLang="ja-JP" sz="1100">
              <a:solidFill>
                <a:schemeClr val="dk1"/>
              </a:solidFill>
              <a:effectLst/>
              <a:latin typeface="+mn-lt"/>
              <a:ea typeface="+mn-ea"/>
              <a:cs typeface="+mn-cs"/>
            </a:rPr>
            <a:t>人件費に係る率は減少傾向にある。平成２９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３０年度は退職手当等により増加したが，</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管理職の整理や職員数，給与等の適正化により人件費は改善している。</a:t>
          </a:r>
          <a:r>
            <a:rPr kumimoji="1" lang="ja-JP" altLang="en-US" sz="1100">
              <a:solidFill>
                <a:schemeClr val="dk1"/>
              </a:solidFill>
              <a:effectLst/>
              <a:latin typeface="+mn-lt"/>
              <a:ea typeface="+mn-ea"/>
              <a:cs typeface="+mn-cs"/>
            </a:rPr>
            <a:t>令和２年度は，地方公務員制度の改正により臨時的任用職員の賃金（物件費）が会計年度任用職員の報酬（人件費）となったため，人件費が増加しているが，</a:t>
          </a:r>
          <a:r>
            <a:rPr kumimoji="1" lang="ja-JP" altLang="ja-JP" sz="1100">
              <a:solidFill>
                <a:schemeClr val="dk1"/>
              </a:solidFill>
              <a:effectLst/>
              <a:latin typeface="+mn-lt"/>
              <a:ea typeface="+mn-ea"/>
              <a:cs typeface="+mn-cs"/>
            </a:rPr>
            <a:t>引き続き総人件費の抑制に努めていく。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40</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3448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34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2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40</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573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60960</xdr:rowOff>
    </xdr:from>
    <xdr:to>
      <xdr:col>24</xdr:col>
      <xdr:colOff>76200</xdr:colOff>
      <xdr:row>40</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施設の維持管理経費をはじめ経常的な経費削減に取り組んでいるものの，委託料等については，保有施設が多いことなどから，類似団体よりも高額となっている。また，</a:t>
          </a:r>
          <a:r>
            <a:rPr kumimoji="1" lang="ja-JP" altLang="en-US" sz="1100">
              <a:solidFill>
                <a:schemeClr val="dk1"/>
              </a:solidFill>
              <a:effectLst/>
              <a:latin typeface="+mn-lt"/>
              <a:ea typeface="+mn-ea"/>
              <a:cs typeface="+mn-cs"/>
            </a:rPr>
            <a:t>令和２年度については，地方公務員制度の改正に伴い，時的任用職員の賃金（物件費）が会計年度任用職員の報酬（人件費）となったため，数値は改善している。</a:t>
          </a:r>
          <a:r>
            <a:rPr kumimoji="1" lang="ja-JP" altLang="ja-JP" sz="1100">
              <a:solidFill>
                <a:schemeClr val="dk1"/>
              </a:solidFill>
              <a:effectLst/>
              <a:latin typeface="+mn-lt"/>
              <a:ea typeface="+mn-ea"/>
              <a:cs typeface="+mn-cs"/>
            </a:rPr>
            <a:t>今後も，経常的な経費の見直しを進めるとともに，公共施設の最適化配置及び効率的な施設の運営を進める。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18</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662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39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19</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39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19</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21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子育て施策の充実や</a:t>
          </a:r>
          <a:r>
            <a:rPr kumimoji="1" lang="ja-JP" altLang="ja-JP" sz="1100">
              <a:solidFill>
                <a:schemeClr val="dk1"/>
              </a:solidFill>
              <a:effectLst/>
              <a:latin typeface="+mn-lt"/>
              <a:ea typeface="+mn-ea"/>
              <a:cs typeface="+mn-cs"/>
            </a:rPr>
            <a:t>高齢化</a:t>
          </a:r>
          <a:r>
            <a:rPr kumimoji="1" lang="ja-JP" altLang="en-US" sz="1100">
              <a:solidFill>
                <a:schemeClr val="dk1"/>
              </a:solidFill>
              <a:effectLst/>
              <a:latin typeface="+mn-lt"/>
              <a:ea typeface="+mn-ea"/>
              <a:cs typeface="+mn-cs"/>
            </a:rPr>
            <a:t>の影響</a:t>
          </a:r>
          <a:r>
            <a:rPr kumimoji="1" lang="ja-JP" altLang="ja-JP" sz="1100">
              <a:solidFill>
                <a:schemeClr val="dk1"/>
              </a:solidFill>
              <a:effectLst/>
              <a:latin typeface="+mn-lt"/>
              <a:ea typeface="+mn-ea"/>
              <a:cs typeface="+mn-cs"/>
            </a:rPr>
            <a:t>により年々増加しているものの，他団体と比較して生活保護費が少ないこと等により，扶助費に係る率は相対的に低い水準となっている。しかしながら，社会保障関係経費は，今後も増加が見込まれる経費であり，市税収入等の動向も注視しつつ，市独自の扶助制度については，他団体の動向を踏まえ，適正な水準を見極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64407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1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64407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42635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その他の経費は，維持補修費及び繰出金</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平成３０年度から下水道事業が地方公営企業法の適用となった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下水道事業への繰出金を補助費等として集計することとなったため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数値が下降し</a:t>
          </a:r>
          <a:r>
            <a:rPr kumimoji="1" lang="ja-JP" altLang="en-US" sz="1100">
              <a:solidFill>
                <a:schemeClr val="dk1"/>
              </a:solidFill>
              <a:effectLst/>
              <a:latin typeface="+mn-lt"/>
              <a:ea typeface="+mn-ea"/>
              <a:cs typeface="+mn-cs"/>
            </a:rPr>
            <a:t>たが，社会保障関係の特別会計への繰出金が増加傾向にあり，数値は上昇している。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維持補修費については，市の保有する施設が類似団体に比べて多いことからやや高くなっているため，適切な維持管理に努める。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25400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93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57</xdr:row>
      <xdr:rowOff>133350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60</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060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60</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98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補助費については，一部事務組合がほとんどないことなどにより，他団体よりも低い率となっている。</a:t>
          </a:r>
          <a:endParaRPr lang="ja-JP" altLang="ja-JP" sz="1400">
            <a:effectLst/>
          </a:endParaRPr>
        </a:p>
        <a:p>
          <a:r>
            <a:rPr kumimoji="1" lang="ja-JP" altLang="ja-JP" sz="1100">
              <a:solidFill>
                <a:schemeClr val="dk1"/>
              </a:solidFill>
              <a:effectLst/>
              <a:latin typeface="+mn-lt"/>
              <a:ea typeface="+mn-ea"/>
              <a:cs typeface="+mn-cs"/>
            </a:rPr>
            <a:t>平成３０年度から下水道事業が地方公営企業法の適用となったことにより，下水道事業への繰出金を補助費等として集計することとなったため，数値が上昇し</a:t>
          </a:r>
          <a:r>
            <a:rPr kumimoji="1" lang="ja-JP" altLang="en-US" sz="1100">
              <a:solidFill>
                <a:schemeClr val="dk1"/>
              </a:solidFill>
              <a:effectLst/>
              <a:latin typeface="+mn-lt"/>
              <a:ea typeface="+mn-ea"/>
              <a:cs typeface="+mn-cs"/>
            </a:rPr>
            <a:t>，その後はほぼ横ばいで推移している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35</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2429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94996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2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endParaRPr lang="ja-JP" altLang="ja-JP" sz="1400">
            <a:effectLst/>
          </a:endParaRPr>
        </a:p>
        <a:p>
          <a:r>
            <a:rPr kumimoji="1" lang="ja-JP" altLang="ja-JP" sz="1100">
              <a:solidFill>
                <a:schemeClr val="dk1"/>
              </a:solidFill>
              <a:effectLst/>
              <a:latin typeface="+mn-lt"/>
              <a:ea typeface="+mn-ea"/>
              <a:cs typeface="+mn-cs"/>
            </a:rPr>
            <a:t>　平成２９年度は，公共用地取得費特別会計において地方債の満期一括償還があったため，数値は一時的に悪化している</a:t>
          </a:r>
          <a:r>
            <a:rPr kumimoji="1" lang="ja-JP" altLang="en-US" sz="1100">
              <a:solidFill>
                <a:schemeClr val="dk1"/>
              </a:solidFill>
              <a:effectLst/>
              <a:latin typeface="+mn-lt"/>
              <a:ea typeface="+mn-ea"/>
              <a:cs typeface="+mn-cs"/>
            </a:rPr>
            <a:t>が，その後は改善傾向である。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78</xdr:row>
      <xdr:rowOff>30987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309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79</xdr:row>
      <xdr:rowOff>37846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04087"/>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81</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582396"/>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106426</xdr:rowOff>
    </xdr:from>
    <xdr:to>
      <xdr:col>11</xdr:col>
      <xdr:colOff>9525</xdr:colOff>
      <xdr:row>81</xdr:row>
      <xdr:rowOff>78994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6509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28194</xdr:rowOff>
    </xdr:from>
    <xdr:to>
      <xdr:col>11</xdr:col>
      <xdr:colOff>60325</xdr:colOff>
      <xdr:row>81</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114571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公債費以外の率について，平成２９年度は退職手当による人件費の増加や，物件費が増加したことに伴い他団体よりも高くなっている。</a:t>
          </a:r>
          <a:endParaRPr lang="ja-JP" altLang="ja-JP" sz="1400">
            <a:effectLst/>
          </a:endParaRPr>
        </a:p>
        <a:p>
          <a:r>
            <a:rPr kumimoji="1" lang="ja-JP" altLang="ja-JP" sz="1100">
              <a:solidFill>
                <a:schemeClr val="dk1"/>
              </a:solidFill>
              <a:effectLst/>
              <a:latin typeface="+mn-lt"/>
              <a:ea typeface="+mn-ea"/>
              <a:cs typeface="+mn-cs"/>
            </a:rPr>
            <a:t>社会保障関係経費や施設管理などの物件費が増加傾向にあるため，引き続き，経常経費の見直しを行い，適正な執行に努める。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154432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4269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79</xdr:row>
      <xdr:rowOff>5842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269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503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79</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1264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94101</xdr:rowOff>
    </xdr:from>
    <xdr:to>
      <xdr:col>29</xdr:col>
      <xdr:colOff>127000</xdr:colOff>
      <xdr:row>14</xdr:row>
      <xdr:rowOff>166091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42026"/>
          <a:ext cx="647700" cy="7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137096</xdr:rowOff>
    </xdr:from>
    <xdr:to>
      <xdr:col>26</xdr:col>
      <xdr:colOff>50800</xdr:colOff>
      <xdr:row>14</xdr:row>
      <xdr:rowOff>166091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85021"/>
          <a:ext cx="698500" cy="28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137096</xdr:rowOff>
    </xdr:from>
    <xdr:to>
      <xdr:col>22</xdr:col>
      <xdr:colOff>114300</xdr:colOff>
      <xdr:row>14</xdr:row>
      <xdr:rowOff>165462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85021"/>
          <a:ext cx="6985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165462</xdr:rowOff>
    </xdr:from>
    <xdr:to>
      <xdr:col>18</xdr:col>
      <xdr:colOff>177800</xdr:colOff>
      <xdr:row>15</xdr:row>
      <xdr:rowOff>42913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13387"/>
          <a:ext cx="6985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43301</xdr:rowOff>
    </xdr:from>
    <xdr:to>
      <xdr:col>29</xdr:col>
      <xdr:colOff>177800</xdr:colOff>
      <xdr:row>14</xdr:row>
      <xdr:rowOff>144901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9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59828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3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115291</xdr:rowOff>
    </xdr:from>
    <xdr:to>
      <xdr:col>26</xdr:col>
      <xdr:colOff>101600</xdr:colOff>
      <xdr:row>15</xdr:row>
      <xdr:rowOff>45441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6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55618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3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86296</xdr:rowOff>
    </xdr:from>
    <xdr:to>
      <xdr:col>22</xdr:col>
      <xdr:colOff>165100</xdr:colOff>
      <xdr:row>15</xdr:row>
      <xdr:rowOff>16446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3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26623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114662</xdr:rowOff>
    </xdr:from>
    <xdr:to>
      <xdr:col>19</xdr:col>
      <xdr:colOff>38100</xdr:colOff>
      <xdr:row>15</xdr:row>
      <xdr:rowOff>44812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54989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163563</xdr:rowOff>
    </xdr:from>
    <xdr:to>
      <xdr:col>15</xdr:col>
      <xdr:colOff>101600</xdr:colOff>
      <xdr:row>15</xdr:row>
      <xdr:rowOff>93713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103890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179611</xdr:rowOff>
    </xdr:from>
    <xdr:to>
      <xdr:col>29</xdr:col>
      <xdr:colOff>127000</xdr:colOff>
      <xdr:row>35</xdr:row>
      <xdr:rowOff>248844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89961"/>
          <a:ext cx="6477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233622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47349</xdr:rowOff>
    </xdr:from>
    <xdr:to>
      <xdr:col>26</xdr:col>
      <xdr:colOff>50800</xdr:colOff>
      <xdr:row>35</xdr:row>
      <xdr:rowOff>179611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57699"/>
          <a:ext cx="698500" cy="13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238720</xdr:rowOff>
    </xdr:from>
    <xdr:to>
      <xdr:col>22</xdr:col>
      <xdr:colOff>114300</xdr:colOff>
      <xdr:row>35</xdr:row>
      <xdr:rowOff>47349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163270"/>
          <a:ext cx="698500" cy="49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238720</xdr:rowOff>
    </xdr:from>
    <xdr:to>
      <xdr:col>18</xdr:col>
      <xdr:colOff>177800</xdr:colOff>
      <xdr:row>35</xdr:row>
      <xdr:rowOff>285616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163270"/>
          <a:ext cx="698500" cy="73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198044</xdr:rowOff>
    </xdr:from>
    <xdr:to>
      <xdr:col>29</xdr:col>
      <xdr:colOff>177800</xdr:colOff>
      <xdr:row>35</xdr:row>
      <xdr:rowOff>299644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43121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128811</xdr:rowOff>
    </xdr:from>
    <xdr:to>
      <xdr:col>26</xdr:col>
      <xdr:colOff>101600</xdr:colOff>
      <xdr:row>35</xdr:row>
      <xdr:rowOff>230411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240588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0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339449</xdr:rowOff>
    </xdr:from>
    <xdr:to>
      <xdr:col>22</xdr:col>
      <xdr:colOff>165100</xdr:colOff>
      <xdr:row>35</xdr:row>
      <xdr:rowOff>98149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0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108326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7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187920</xdr:rowOff>
    </xdr:from>
    <xdr:to>
      <xdr:col>19</xdr:col>
      <xdr:colOff>38100</xdr:colOff>
      <xdr:row>33</xdr:row>
      <xdr:rowOff>289520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1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128247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8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234816</xdr:rowOff>
    </xdr:from>
    <xdr:to>
      <xdr:col>15</xdr:col>
      <xdr:colOff>101600</xdr:colOff>
      <xdr:row>35</xdr:row>
      <xdr:rowOff>336416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321193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129775</xdr:rowOff>
    </xdr:from>
    <xdr:to>
      <xdr:col>24</xdr:col>
      <xdr:colOff>63500</xdr:colOff>
      <xdr:row>34</xdr:row>
      <xdr:rowOff>168351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7625"/>
          <a:ext cx="838200" cy="2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118326</xdr:rowOff>
    </xdr:from>
    <xdr:to>
      <xdr:col>19</xdr:col>
      <xdr:colOff>177800</xdr:colOff>
      <xdr:row>34</xdr:row>
      <xdr:rowOff>168351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47626"/>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113754</xdr:rowOff>
    </xdr:from>
    <xdr:to>
      <xdr:col>15</xdr:col>
      <xdr:colOff>50800</xdr:colOff>
      <xdr:row>34</xdr:row>
      <xdr:rowOff>118326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43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113754</xdr:rowOff>
    </xdr:from>
    <xdr:to>
      <xdr:col>10</xdr:col>
      <xdr:colOff>114300</xdr:colOff>
      <xdr:row>35</xdr:row>
      <xdr:rowOff>14675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43054"/>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78975</xdr:rowOff>
    </xdr:from>
    <xdr:to>
      <xdr:col>24</xdr:col>
      <xdr:colOff>114300</xdr:colOff>
      <xdr:row>34</xdr:row>
      <xdr:rowOff>9125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101852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117551</xdr:rowOff>
    </xdr:from>
    <xdr:to>
      <xdr:col>20</xdr:col>
      <xdr:colOff>38100</xdr:colOff>
      <xdr:row>35</xdr:row>
      <xdr:rowOff>47701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64228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67526</xdr:rowOff>
    </xdr:from>
    <xdr:to>
      <xdr:col>15</xdr:col>
      <xdr:colOff>101600</xdr:colOff>
      <xdr:row>34</xdr:row>
      <xdr:rowOff>169126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62954</xdr:rowOff>
    </xdr:from>
    <xdr:to>
      <xdr:col>10</xdr:col>
      <xdr:colOff>165100</xdr:colOff>
      <xdr:row>34</xdr:row>
      <xdr:rowOff>164554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9631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135325</xdr:rowOff>
    </xdr:from>
    <xdr:to>
      <xdr:col>6</xdr:col>
      <xdr:colOff>38100</xdr:colOff>
      <xdr:row>35</xdr:row>
      <xdr:rowOff>65475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82002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103330</xdr:rowOff>
    </xdr:from>
    <xdr:to>
      <xdr:col>24</xdr:col>
      <xdr:colOff>63500</xdr:colOff>
      <xdr:row>55</xdr:row>
      <xdr:rowOff>79670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361630"/>
          <a:ext cx="838200" cy="1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103330</xdr:rowOff>
    </xdr:from>
    <xdr:to>
      <xdr:col>19</xdr:col>
      <xdr:colOff>177800</xdr:colOff>
      <xdr:row>55</xdr:row>
      <xdr:rowOff>8164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61630"/>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8164</xdr:rowOff>
    </xdr:from>
    <xdr:to>
      <xdr:col>15</xdr:col>
      <xdr:colOff>50800</xdr:colOff>
      <xdr:row>55</xdr:row>
      <xdr:rowOff>30292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37914"/>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169669</xdr:rowOff>
    </xdr:from>
    <xdr:to>
      <xdr:col>10</xdr:col>
      <xdr:colOff>114300</xdr:colOff>
      <xdr:row>55</xdr:row>
      <xdr:rowOff>30292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427969"/>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28870</xdr:rowOff>
    </xdr:from>
    <xdr:to>
      <xdr:col>24</xdr:col>
      <xdr:colOff>114300</xdr:colOff>
      <xdr:row>55</xdr:row>
      <xdr:rowOff>130470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51747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1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52530</xdr:rowOff>
    </xdr:from>
    <xdr:to>
      <xdr:col>20</xdr:col>
      <xdr:colOff>38100</xdr:colOff>
      <xdr:row>54</xdr:row>
      <xdr:rowOff>154130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170657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128814</xdr:rowOff>
    </xdr:from>
    <xdr:to>
      <xdr:col>15</xdr:col>
      <xdr:colOff>101600</xdr:colOff>
      <xdr:row>55</xdr:row>
      <xdr:rowOff>58964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75491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1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150942</xdr:rowOff>
    </xdr:from>
    <xdr:to>
      <xdr:col>10</xdr:col>
      <xdr:colOff>165100</xdr:colOff>
      <xdr:row>55</xdr:row>
      <xdr:rowOff>81092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97619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1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118869</xdr:rowOff>
    </xdr:from>
    <xdr:to>
      <xdr:col>6</xdr:col>
      <xdr:colOff>38100</xdr:colOff>
      <xdr:row>55</xdr:row>
      <xdr:rowOff>49019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65546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1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139928</xdr:rowOff>
    </xdr:from>
    <xdr:to>
      <xdr:col>24</xdr:col>
      <xdr:colOff>63500</xdr:colOff>
      <xdr:row>77</xdr:row>
      <xdr:rowOff>143495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41578"/>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118028</xdr:rowOff>
    </xdr:from>
    <xdr:to>
      <xdr:col>19</xdr:col>
      <xdr:colOff>177800</xdr:colOff>
      <xdr:row>77</xdr:row>
      <xdr:rowOff>139928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19678"/>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94438</xdr:rowOff>
    </xdr:from>
    <xdr:to>
      <xdr:col>15</xdr:col>
      <xdr:colOff>50800</xdr:colOff>
      <xdr:row>77</xdr:row>
      <xdr:rowOff>118028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96088"/>
          <a:ext cx="8890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94438</xdr:rowOff>
    </xdr:from>
    <xdr:to>
      <xdr:col>10</xdr:col>
      <xdr:colOff>114300</xdr:colOff>
      <xdr:row>77</xdr:row>
      <xdr:rowOff>115743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96088"/>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92695</xdr:rowOff>
    </xdr:from>
    <xdr:to>
      <xdr:col>24</xdr:col>
      <xdr:colOff>114300</xdr:colOff>
      <xdr:row>78</xdr:row>
      <xdr:rowOff>22845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71122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89128</xdr:rowOff>
    </xdr:from>
    <xdr:to>
      <xdr:col>20</xdr:col>
      <xdr:colOff>38100</xdr:colOff>
      <xdr:row>78</xdr:row>
      <xdr:rowOff>19278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35805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06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67228</xdr:rowOff>
    </xdr:from>
    <xdr:to>
      <xdr:col>15</xdr:col>
      <xdr:colOff>101600</xdr:colOff>
      <xdr:row>77</xdr:row>
      <xdr:rowOff>168828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13905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4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43638</xdr:rowOff>
    </xdr:from>
    <xdr:to>
      <xdr:col>10</xdr:col>
      <xdr:colOff>165100</xdr:colOff>
      <xdr:row>77</xdr:row>
      <xdr:rowOff>145238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161765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0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64943</xdr:rowOff>
    </xdr:from>
    <xdr:to>
      <xdr:col>6</xdr:col>
      <xdr:colOff>38100</xdr:colOff>
      <xdr:row>77</xdr:row>
      <xdr:rowOff>166543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04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140855</xdr:rowOff>
    </xdr:from>
    <xdr:to>
      <xdr:col>24</xdr:col>
      <xdr:colOff>63500</xdr:colOff>
      <xdr:row>98</xdr:row>
      <xdr:rowOff>8801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71505"/>
          <a:ext cx="8382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8801</xdr:rowOff>
    </xdr:from>
    <xdr:to>
      <xdr:col>19</xdr:col>
      <xdr:colOff>177800</xdr:colOff>
      <xdr:row>98</xdr:row>
      <xdr:rowOff>61798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10901"/>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61798</xdr:rowOff>
    </xdr:from>
    <xdr:to>
      <xdr:col>15</xdr:col>
      <xdr:colOff>50800</xdr:colOff>
      <xdr:row>98</xdr:row>
      <xdr:rowOff>69038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6389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69038</xdr:rowOff>
    </xdr:from>
    <xdr:to>
      <xdr:col>10</xdr:col>
      <xdr:colOff>114300</xdr:colOff>
      <xdr:row>98</xdr:row>
      <xdr:rowOff>80530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71138"/>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90055</xdr:rowOff>
    </xdr:from>
    <xdr:to>
      <xdr:col>24</xdr:col>
      <xdr:colOff>114300</xdr:colOff>
      <xdr:row>98</xdr:row>
      <xdr:rowOff>20205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68482</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129451</xdr:rowOff>
    </xdr:from>
    <xdr:to>
      <xdr:col>20</xdr:col>
      <xdr:colOff>38100</xdr:colOff>
      <xdr:row>98</xdr:row>
      <xdr:rowOff>59601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50728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10998</xdr:rowOff>
    </xdr:from>
    <xdr:to>
      <xdr:col>15</xdr:col>
      <xdr:colOff>101600</xdr:colOff>
      <xdr:row>98</xdr:row>
      <xdr:rowOff>112598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103725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18238</xdr:rowOff>
    </xdr:from>
    <xdr:to>
      <xdr:col>10</xdr:col>
      <xdr:colOff>165100</xdr:colOff>
      <xdr:row>98</xdr:row>
      <xdr:rowOff>119838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110965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29730</xdr:rowOff>
    </xdr:from>
    <xdr:to>
      <xdr:col>6</xdr:col>
      <xdr:colOff>38100</xdr:colOff>
      <xdr:row>98</xdr:row>
      <xdr:rowOff>131330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122457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2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12278</xdr:rowOff>
    </xdr:from>
    <xdr:to>
      <xdr:col>55</xdr:col>
      <xdr:colOff>0</xdr:colOff>
      <xdr:row>37</xdr:row>
      <xdr:rowOff>169930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13028"/>
          <a:ext cx="838200" cy="5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169930</xdr:rowOff>
    </xdr:from>
    <xdr:to>
      <xdr:col>50</xdr:col>
      <xdr:colOff>114300</xdr:colOff>
      <xdr:row>38</xdr:row>
      <xdr:rowOff>11300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13580"/>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11300</xdr:rowOff>
    </xdr:from>
    <xdr:to>
      <xdr:col>45</xdr:col>
      <xdr:colOff>177800</xdr:colOff>
      <xdr:row>38</xdr:row>
      <xdr:rowOff>68793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26400"/>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68793</xdr:rowOff>
    </xdr:from>
    <xdr:to>
      <xdr:col>41</xdr:col>
      <xdr:colOff>50800</xdr:colOff>
      <xdr:row>38</xdr:row>
      <xdr:rowOff>74792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83893"/>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132928</xdr:rowOff>
    </xdr:from>
    <xdr:to>
      <xdr:col>55</xdr:col>
      <xdr:colOff>50800</xdr:colOff>
      <xdr:row>35</xdr:row>
      <xdr:rowOff>63078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47855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119130</xdr:rowOff>
    </xdr:from>
    <xdr:to>
      <xdr:col>50</xdr:col>
      <xdr:colOff>165100</xdr:colOff>
      <xdr:row>38</xdr:row>
      <xdr:rowOff>49280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40407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131950</xdr:rowOff>
    </xdr:from>
    <xdr:to>
      <xdr:col>46</xdr:col>
      <xdr:colOff>38100</xdr:colOff>
      <xdr:row>38</xdr:row>
      <xdr:rowOff>62100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53227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17993</xdr:rowOff>
    </xdr:from>
    <xdr:to>
      <xdr:col>41</xdr:col>
      <xdr:colOff>101600</xdr:colOff>
      <xdr:row>38</xdr:row>
      <xdr:rowOff>119593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110720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23992</xdr:rowOff>
    </xdr:from>
    <xdr:to>
      <xdr:col>36</xdr:col>
      <xdr:colOff>165100</xdr:colOff>
      <xdr:row>38</xdr:row>
      <xdr:rowOff>125592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116719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137985</xdr:rowOff>
    </xdr:from>
    <xdr:to>
      <xdr:col>55</xdr:col>
      <xdr:colOff>0</xdr:colOff>
      <xdr:row>54</xdr:row>
      <xdr:rowOff>131585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881935"/>
          <a:ext cx="838200" cy="5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97841</xdr:rowOff>
    </xdr:from>
    <xdr:to>
      <xdr:col>50</xdr:col>
      <xdr:colOff>114300</xdr:colOff>
      <xdr:row>54</xdr:row>
      <xdr:rowOff>131585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013241"/>
          <a:ext cx="889000" cy="3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55766</xdr:rowOff>
    </xdr:from>
    <xdr:to>
      <xdr:col>45</xdr:col>
      <xdr:colOff>177800</xdr:colOff>
      <xdr:row>52</xdr:row>
      <xdr:rowOff>97841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8971166"/>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55766</xdr:rowOff>
    </xdr:from>
    <xdr:to>
      <xdr:col>41</xdr:col>
      <xdr:colOff>50800</xdr:colOff>
      <xdr:row>55</xdr:row>
      <xdr:rowOff>87275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8971166"/>
          <a:ext cx="889000" cy="5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87185</xdr:rowOff>
    </xdr:from>
    <xdr:to>
      <xdr:col>55</xdr:col>
      <xdr:colOff>50800</xdr:colOff>
      <xdr:row>52</xdr:row>
      <xdr:rowOff>17335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8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110062</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6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80785</xdr:rowOff>
    </xdr:from>
    <xdr:to>
      <xdr:col>50</xdr:col>
      <xdr:colOff>165100</xdr:colOff>
      <xdr:row>55</xdr:row>
      <xdr:rowOff>10935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3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27462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1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47041</xdr:rowOff>
    </xdr:from>
    <xdr:to>
      <xdr:col>46</xdr:col>
      <xdr:colOff>38100</xdr:colOff>
      <xdr:row>52</xdr:row>
      <xdr:rowOff>148641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89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165168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87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4966</xdr:rowOff>
    </xdr:from>
    <xdr:to>
      <xdr:col>41</xdr:col>
      <xdr:colOff>101600</xdr:colOff>
      <xdr:row>52</xdr:row>
      <xdr:rowOff>106566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89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123093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869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36475</xdr:rowOff>
    </xdr:from>
    <xdr:to>
      <xdr:col>36</xdr:col>
      <xdr:colOff>165100</xdr:colOff>
      <xdr:row>55</xdr:row>
      <xdr:rowOff>138075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154602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2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40792</xdr:rowOff>
    </xdr:from>
    <xdr:to>
      <xdr:col>55</xdr:col>
      <xdr:colOff>0</xdr:colOff>
      <xdr:row>78</xdr:row>
      <xdr:rowOff>114306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899542"/>
          <a:ext cx="838200" cy="5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114306</xdr:rowOff>
    </xdr:from>
    <xdr:to>
      <xdr:col>50</xdr:col>
      <xdr:colOff>114300</xdr:colOff>
      <xdr:row>79</xdr:row>
      <xdr:rowOff>3530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87406"/>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3530</xdr:rowOff>
    </xdr:from>
    <xdr:to>
      <xdr:col>45</xdr:col>
      <xdr:colOff>177800</xdr:colOff>
      <xdr:row>79</xdr:row>
      <xdr:rowOff>27381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48080"/>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27381</xdr:rowOff>
    </xdr:from>
    <xdr:to>
      <xdr:col>41</xdr:col>
      <xdr:colOff>50800</xdr:colOff>
      <xdr:row>79</xdr:row>
      <xdr:rowOff>39382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7193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161442</xdr:rowOff>
    </xdr:from>
    <xdr:to>
      <xdr:col>55</xdr:col>
      <xdr:colOff>50800</xdr:colOff>
      <xdr:row>75</xdr:row>
      <xdr:rowOff>91592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8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12869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7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63506</xdr:rowOff>
    </xdr:from>
    <xdr:to>
      <xdr:col>50</xdr:col>
      <xdr:colOff>165100</xdr:colOff>
      <xdr:row>78</xdr:row>
      <xdr:rowOff>165106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156233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124180</xdr:rowOff>
    </xdr:from>
    <xdr:to>
      <xdr:col>46</xdr:col>
      <xdr:colOff>38100</xdr:colOff>
      <xdr:row>79</xdr:row>
      <xdr:rowOff>54330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45457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148031</xdr:rowOff>
    </xdr:from>
    <xdr:to>
      <xdr:col>41</xdr:col>
      <xdr:colOff>101600</xdr:colOff>
      <xdr:row>79</xdr:row>
      <xdr:rowOff>78181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69308</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2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160032</xdr:rowOff>
    </xdr:from>
    <xdr:to>
      <xdr:col>36</xdr:col>
      <xdr:colOff>165100</xdr:colOff>
      <xdr:row>79</xdr:row>
      <xdr:rowOff>90182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81309</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3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145580</xdr:rowOff>
    </xdr:from>
    <xdr:to>
      <xdr:col>55</xdr:col>
      <xdr:colOff>0</xdr:colOff>
      <xdr:row>95</xdr:row>
      <xdr:rowOff>170104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261880"/>
          <a:ext cx="838200" cy="1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19813</xdr:rowOff>
    </xdr:from>
    <xdr:to>
      <xdr:col>50</xdr:col>
      <xdr:colOff>114300</xdr:colOff>
      <xdr:row>95</xdr:row>
      <xdr:rowOff>170104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5964663"/>
          <a:ext cx="889000" cy="4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160110</xdr:rowOff>
    </xdr:from>
    <xdr:to>
      <xdr:col>45</xdr:col>
      <xdr:colOff>177800</xdr:colOff>
      <xdr:row>93</xdr:row>
      <xdr:rowOff>19813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5933510"/>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160110</xdr:rowOff>
    </xdr:from>
    <xdr:to>
      <xdr:col>41</xdr:col>
      <xdr:colOff>50800</xdr:colOff>
      <xdr:row>95</xdr:row>
      <xdr:rowOff>106908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5933510"/>
          <a:ext cx="889000" cy="46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94780</xdr:rowOff>
    </xdr:from>
    <xdr:to>
      <xdr:col>55</xdr:col>
      <xdr:colOff>50800</xdr:colOff>
      <xdr:row>95</xdr:row>
      <xdr:rowOff>24930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2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117657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0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119304</xdr:rowOff>
    </xdr:from>
    <xdr:to>
      <xdr:col>50</xdr:col>
      <xdr:colOff>165100</xdr:colOff>
      <xdr:row>96</xdr:row>
      <xdr:rowOff>49454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65981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140463</xdr:rowOff>
    </xdr:from>
    <xdr:to>
      <xdr:col>46</xdr:col>
      <xdr:colOff>38100</xdr:colOff>
      <xdr:row>93</xdr:row>
      <xdr:rowOff>70613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9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87140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6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109310</xdr:rowOff>
    </xdr:from>
    <xdr:to>
      <xdr:col>41</xdr:col>
      <xdr:colOff>101600</xdr:colOff>
      <xdr:row>93</xdr:row>
      <xdr:rowOff>39460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58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55987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6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56108</xdr:rowOff>
    </xdr:from>
    <xdr:to>
      <xdr:col>36</xdr:col>
      <xdr:colOff>165100</xdr:colOff>
      <xdr:row>95</xdr:row>
      <xdr:rowOff>157708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3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2785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21742</xdr:rowOff>
    </xdr:from>
    <xdr:to>
      <xdr:col>85</xdr:col>
      <xdr:colOff>127000</xdr:colOff>
      <xdr:row>38</xdr:row>
      <xdr:rowOff>23514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53684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17342</xdr:rowOff>
    </xdr:from>
    <xdr:to>
      <xdr:col>81</xdr:col>
      <xdr:colOff>50800</xdr:colOff>
      <xdr:row>38</xdr:row>
      <xdr:rowOff>23514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3244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11855</xdr:rowOff>
    </xdr:from>
    <xdr:to>
      <xdr:col>76</xdr:col>
      <xdr:colOff>114300</xdr:colOff>
      <xdr:row>38</xdr:row>
      <xdr:rowOff>17342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2695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11855</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26955"/>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142392</xdr:rowOff>
    </xdr:from>
    <xdr:to>
      <xdr:col>85</xdr:col>
      <xdr:colOff>177800</xdr:colOff>
      <xdr:row>38</xdr:row>
      <xdr:rowOff>72543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144164</xdr:rowOff>
    </xdr:from>
    <xdr:to>
      <xdr:col>81</xdr:col>
      <xdr:colOff>101600</xdr:colOff>
      <xdr:row>38</xdr:row>
      <xdr:rowOff>74314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65441</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580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137992</xdr:rowOff>
    </xdr:from>
    <xdr:to>
      <xdr:col>76</xdr:col>
      <xdr:colOff>165100</xdr:colOff>
      <xdr:row>38</xdr:row>
      <xdr:rowOff>68142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59269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7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132505</xdr:rowOff>
    </xdr:from>
    <xdr:to>
      <xdr:col>72</xdr:col>
      <xdr:colOff>38100</xdr:colOff>
      <xdr:row>38</xdr:row>
      <xdr:rowOff>62655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53782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68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107973</xdr:rowOff>
    </xdr:from>
    <xdr:to>
      <xdr:col>85</xdr:col>
      <xdr:colOff>127000</xdr:colOff>
      <xdr:row>75</xdr:row>
      <xdr:rowOff>50677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795273"/>
          <a:ext cx="838200" cy="1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28878</xdr:rowOff>
    </xdr:from>
    <xdr:to>
      <xdr:col>81</xdr:col>
      <xdr:colOff>50800</xdr:colOff>
      <xdr:row>74</xdr:row>
      <xdr:rowOff>107973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716178"/>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16239</xdr:rowOff>
    </xdr:from>
    <xdr:to>
      <xdr:col>76</xdr:col>
      <xdr:colOff>114300</xdr:colOff>
      <xdr:row>74</xdr:row>
      <xdr:rowOff>28878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360639"/>
          <a:ext cx="889000" cy="3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155245</xdr:rowOff>
    </xdr:from>
    <xdr:to>
      <xdr:col>71</xdr:col>
      <xdr:colOff>177800</xdr:colOff>
      <xdr:row>72</xdr:row>
      <xdr:rowOff>16239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1985295"/>
          <a:ext cx="889000" cy="37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171327</xdr:rowOff>
    </xdr:from>
    <xdr:to>
      <xdr:col>85</xdr:col>
      <xdr:colOff>177800</xdr:colOff>
      <xdr:row>75</xdr:row>
      <xdr:rowOff>101477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22754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57173</xdr:rowOff>
    </xdr:from>
    <xdr:to>
      <xdr:col>81</xdr:col>
      <xdr:colOff>101600</xdr:colOff>
      <xdr:row>74</xdr:row>
      <xdr:rowOff>158773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7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3850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5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149528</xdr:rowOff>
    </xdr:from>
    <xdr:to>
      <xdr:col>76</xdr:col>
      <xdr:colOff>165100</xdr:colOff>
      <xdr:row>74</xdr:row>
      <xdr:rowOff>79678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6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96205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136889</xdr:rowOff>
    </xdr:from>
    <xdr:to>
      <xdr:col>72</xdr:col>
      <xdr:colOff>38100</xdr:colOff>
      <xdr:row>72</xdr:row>
      <xdr:rowOff>67039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3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83566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08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104445</xdr:rowOff>
    </xdr:from>
    <xdr:to>
      <xdr:col>67</xdr:col>
      <xdr:colOff>101600</xdr:colOff>
      <xdr:row>70</xdr:row>
      <xdr:rowOff>34595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19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51122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170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40526</xdr:rowOff>
    </xdr:from>
    <xdr:to>
      <xdr:col>85</xdr:col>
      <xdr:colOff>127000</xdr:colOff>
      <xdr:row>98</xdr:row>
      <xdr:rowOff>68320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42626"/>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68320</xdr:rowOff>
    </xdr:from>
    <xdr:to>
      <xdr:col>81</xdr:col>
      <xdr:colOff>50800</xdr:colOff>
      <xdr:row>98</xdr:row>
      <xdr:rowOff>112210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70420"/>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27420</xdr:rowOff>
    </xdr:from>
    <xdr:to>
      <xdr:col>76</xdr:col>
      <xdr:colOff>114300</xdr:colOff>
      <xdr:row>98</xdr:row>
      <xdr:rowOff>112210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29520"/>
          <a:ext cx="889000" cy="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21380</xdr:rowOff>
    </xdr:from>
    <xdr:to>
      <xdr:col>71</xdr:col>
      <xdr:colOff>177800</xdr:colOff>
      <xdr:row>98</xdr:row>
      <xdr:rowOff>27420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652030"/>
          <a:ext cx="889000" cy="17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161176</xdr:rowOff>
    </xdr:from>
    <xdr:to>
      <xdr:col>85</xdr:col>
      <xdr:colOff>177800</xdr:colOff>
      <xdr:row>98</xdr:row>
      <xdr:rowOff>91326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139603</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7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17520</xdr:rowOff>
    </xdr:from>
    <xdr:to>
      <xdr:col>81</xdr:col>
      <xdr:colOff>101600</xdr:colOff>
      <xdr:row>98</xdr:row>
      <xdr:rowOff>119120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110247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61410</xdr:rowOff>
    </xdr:from>
    <xdr:to>
      <xdr:col>76</xdr:col>
      <xdr:colOff>165100</xdr:colOff>
      <xdr:row>98</xdr:row>
      <xdr:rowOff>163010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154137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148070</xdr:rowOff>
    </xdr:from>
    <xdr:to>
      <xdr:col>72</xdr:col>
      <xdr:colOff>38100</xdr:colOff>
      <xdr:row>98</xdr:row>
      <xdr:rowOff>78220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69347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142030</xdr:rowOff>
    </xdr:from>
    <xdr:to>
      <xdr:col>67</xdr:col>
      <xdr:colOff>101600</xdr:colOff>
      <xdr:row>97</xdr:row>
      <xdr:rowOff>72180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88707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3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101818</xdr:rowOff>
    </xdr:from>
    <xdr:to>
      <xdr:col>116</xdr:col>
      <xdr:colOff>63500</xdr:colOff>
      <xdr:row>38</xdr:row>
      <xdr:rowOff>4010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445468"/>
          <a:ext cx="8382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100675</xdr:rowOff>
    </xdr:from>
    <xdr:to>
      <xdr:col>111</xdr:col>
      <xdr:colOff>177800</xdr:colOff>
      <xdr:row>38</xdr:row>
      <xdr:rowOff>4010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444325"/>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68671</xdr:rowOff>
    </xdr:from>
    <xdr:to>
      <xdr:col>107</xdr:col>
      <xdr:colOff>50800</xdr:colOff>
      <xdr:row>37</xdr:row>
      <xdr:rowOff>100675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41232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31115</xdr:rowOff>
    </xdr:from>
    <xdr:to>
      <xdr:col>102</xdr:col>
      <xdr:colOff>114300</xdr:colOff>
      <xdr:row>37</xdr:row>
      <xdr:rowOff>68671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37476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51018</xdr:rowOff>
    </xdr:from>
    <xdr:to>
      <xdr:col>116</xdr:col>
      <xdr:colOff>114300</xdr:colOff>
      <xdr:row>37</xdr:row>
      <xdr:rowOff>152618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73895</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4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124659</xdr:rowOff>
    </xdr:from>
    <xdr:to>
      <xdr:col>112</xdr:col>
      <xdr:colOff>38100</xdr:colOff>
      <xdr:row>38</xdr:row>
      <xdr:rowOff>54809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71336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4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49875</xdr:rowOff>
    </xdr:from>
    <xdr:to>
      <xdr:col>107</xdr:col>
      <xdr:colOff>101600</xdr:colOff>
      <xdr:row>37</xdr:row>
      <xdr:rowOff>151475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3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168002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6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17871</xdr:rowOff>
    </xdr:from>
    <xdr:to>
      <xdr:col>102</xdr:col>
      <xdr:colOff>165100</xdr:colOff>
      <xdr:row>37</xdr:row>
      <xdr:rowOff>119471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3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135998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3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151765</xdr:rowOff>
    </xdr:from>
    <xdr:to>
      <xdr:col>98</xdr:col>
      <xdr:colOff>38100</xdr:colOff>
      <xdr:row>37</xdr:row>
      <xdr:rowOff>81915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98442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15151</xdr:rowOff>
    </xdr:from>
    <xdr:to>
      <xdr:col>116</xdr:col>
      <xdr:colOff>63500</xdr:colOff>
      <xdr:row>59</xdr:row>
      <xdr:rowOff>37249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30701"/>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36182</xdr:rowOff>
    </xdr:from>
    <xdr:to>
      <xdr:col>111</xdr:col>
      <xdr:colOff>177800</xdr:colOff>
      <xdr:row>59</xdr:row>
      <xdr:rowOff>37249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173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75044</xdr:rowOff>
    </xdr:from>
    <xdr:to>
      <xdr:col>107</xdr:col>
      <xdr:colOff>50800</xdr:colOff>
      <xdr:row>59</xdr:row>
      <xdr:rowOff>36182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191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75044</xdr:rowOff>
    </xdr:from>
    <xdr:to>
      <xdr:col>102</xdr:col>
      <xdr:colOff>114300</xdr:colOff>
      <xdr:row>58</xdr:row>
      <xdr:rowOff>148920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1914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135801</xdr:rowOff>
    </xdr:from>
    <xdr:to>
      <xdr:col>116</xdr:col>
      <xdr:colOff>114300</xdr:colOff>
      <xdr:row>59</xdr:row>
      <xdr:rowOff>65951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50728</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94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157899</xdr:rowOff>
    </xdr:from>
    <xdr:to>
      <xdr:col>112</xdr:col>
      <xdr:colOff>38100</xdr:colOff>
      <xdr:row>59</xdr:row>
      <xdr:rowOff>88049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79176</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156832</xdr:rowOff>
    </xdr:from>
    <xdr:to>
      <xdr:col>107</xdr:col>
      <xdr:colOff>101600</xdr:colOff>
      <xdr:row>59</xdr:row>
      <xdr:rowOff>86982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78109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24244</xdr:rowOff>
    </xdr:from>
    <xdr:to>
      <xdr:col>102</xdr:col>
      <xdr:colOff>165100</xdr:colOff>
      <xdr:row>58</xdr:row>
      <xdr:rowOff>125844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142371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98120</xdr:rowOff>
    </xdr:from>
    <xdr:to>
      <xdr:col>98</xdr:col>
      <xdr:colOff>38100</xdr:colOff>
      <xdr:row>59</xdr:row>
      <xdr:rowOff>28270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19397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25324</xdr:rowOff>
    </xdr:from>
    <xdr:to>
      <xdr:col>116</xdr:col>
      <xdr:colOff>63500</xdr:colOff>
      <xdr:row>75</xdr:row>
      <xdr:rowOff>81369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84074"/>
          <a:ext cx="8382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94476</xdr:rowOff>
    </xdr:from>
    <xdr:to>
      <xdr:col>111</xdr:col>
      <xdr:colOff>177800</xdr:colOff>
      <xdr:row>75</xdr:row>
      <xdr:rowOff>81369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781776"/>
          <a:ext cx="889000" cy="1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29134</xdr:rowOff>
    </xdr:from>
    <xdr:to>
      <xdr:col>107</xdr:col>
      <xdr:colOff>50800</xdr:colOff>
      <xdr:row>74</xdr:row>
      <xdr:rowOff>94476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544984"/>
          <a:ext cx="889000" cy="2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29134</xdr:rowOff>
    </xdr:from>
    <xdr:to>
      <xdr:col>102</xdr:col>
      <xdr:colOff>114300</xdr:colOff>
      <xdr:row>73</xdr:row>
      <xdr:rowOff>39801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544984"/>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145974</xdr:rowOff>
    </xdr:from>
    <xdr:to>
      <xdr:col>116</xdr:col>
      <xdr:colOff>114300</xdr:colOff>
      <xdr:row>75</xdr:row>
      <xdr:rowOff>76124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168851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30569</xdr:rowOff>
    </xdr:from>
    <xdr:to>
      <xdr:col>112</xdr:col>
      <xdr:colOff>38100</xdr:colOff>
      <xdr:row>75</xdr:row>
      <xdr:rowOff>132169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148696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43676</xdr:rowOff>
    </xdr:from>
    <xdr:to>
      <xdr:col>107</xdr:col>
      <xdr:colOff>101600</xdr:colOff>
      <xdr:row>74</xdr:row>
      <xdr:rowOff>145276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161803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149784</xdr:rowOff>
    </xdr:from>
    <xdr:to>
      <xdr:col>102</xdr:col>
      <xdr:colOff>165100</xdr:colOff>
      <xdr:row>73</xdr:row>
      <xdr:rowOff>79934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96461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2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160451</xdr:rowOff>
    </xdr:from>
    <xdr:to>
      <xdr:col>98</xdr:col>
      <xdr:colOff>38100</xdr:colOff>
      <xdr:row>73</xdr:row>
      <xdr:rowOff>90601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107128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2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主なものとしては以下のとおりであり，その他の経費については，概ね横ばいで推移している。</a:t>
          </a:r>
          <a:endParaRPr lang="ja-JP" altLang="ja-JP" sz="1400">
            <a:effectLst/>
          </a:endParaRPr>
        </a:p>
        <a:p>
          <a:r>
            <a:rPr kumimoji="1" lang="ja-JP" altLang="en-US" sz="1100">
              <a:solidFill>
                <a:schemeClr val="dk1"/>
              </a:solidFill>
              <a:effectLst/>
              <a:latin typeface="+mn-lt"/>
              <a:ea typeface="+mn-ea"/>
              <a:cs typeface="+mn-cs"/>
            </a:rPr>
            <a:t>人件費及び</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令和２年度より，地方公務員制度の改正により臨時的任用職員の賃金（物件費）が会計年度任用職員の報酬（人件費）に改められたことに伴い，人件費が増加し物件費が減少した。</a:t>
          </a:r>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令和２年度に実施された特別定額給付金事業等に</a:t>
          </a:r>
          <a:r>
            <a:rPr kumimoji="1" lang="ja-JP" altLang="ja-JP" sz="1100">
              <a:solidFill>
                <a:schemeClr val="dk1"/>
              </a:solidFill>
              <a:effectLst/>
              <a:latin typeface="+mn-lt"/>
              <a:ea typeface="+mn-ea"/>
              <a:cs typeface="+mn-cs"/>
            </a:rPr>
            <a:t>よって増加し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精道・山手中学校の建替工事及び認定こども園の新設工事等により増加し，</a:t>
          </a:r>
          <a:r>
            <a:rPr kumimoji="1" lang="ja-JP" altLang="ja-JP" sz="1100">
              <a:solidFill>
                <a:schemeClr val="dk1"/>
              </a:solidFill>
              <a:effectLst/>
              <a:latin typeface="+mn-lt"/>
              <a:ea typeface="+mn-ea"/>
              <a:cs typeface="+mn-cs"/>
            </a:rPr>
            <a:t>類似団体より高い水準で推移している。公債費は，平成２８・２９年度において公共用地取得費特別会計において地方債の満期一括償還があったため，高い水準となっているが，平成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年度以降は，市債償還元金の減少に伴い減少傾向となっている。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52832</xdr:rowOff>
    </xdr:from>
    <xdr:to>
      <xdr:col>24</xdr:col>
      <xdr:colOff>63500</xdr:colOff>
      <xdr:row>33</xdr:row>
      <xdr:rowOff>54204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1068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160274</xdr:rowOff>
    </xdr:from>
    <xdr:to>
      <xdr:col>19</xdr:col>
      <xdr:colOff>177800</xdr:colOff>
      <xdr:row>33</xdr:row>
      <xdr:rowOff>52832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466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93523</xdr:rowOff>
    </xdr:from>
    <xdr:to>
      <xdr:col>15</xdr:col>
      <xdr:colOff>50800</xdr:colOff>
      <xdr:row>32</xdr:row>
      <xdr:rowOff>160274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237023"/>
          <a:ext cx="889000" cy="4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93523</xdr:rowOff>
    </xdr:from>
    <xdr:to>
      <xdr:col>10</xdr:col>
      <xdr:colOff>114300</xdr:colOff>
      <xdr:row>32</xdr:row>
      <xdr:rowOff>128270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23702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3404</xdr:rowOff>
    </xdr:from>
    <xdr:to>
      <xdr:col>24</xdr:col>
      <xdr:colOff>114300</xdr:colOff>
      <xdr:row>33</xdr:row>
      <xdr:rowOff>105004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26281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2032</xdr:rowOff>
    </xdr:from>
    <xdr:to>
      <xdr:col>20</xdr:col>
      <xdr:colOff>38100</xdr:colOff>
      <xdr:row>33</xdr:row>
      <xdr:rowOff>103632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120159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109474</xdr:rowOff>
    </xdr:from>
    <xdr:to>
      <xdr:col>15</xdr:col>
      <xdr:colOff>101600</xdr:colOff>
      <xdr:row>33</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56151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42723</xdr:rowOff>
    </xdr:from>
    <xdr:to>
      <xdr:col>10</xdr:col>
      <xdr:colOff>165100</xdr:colOff>
      <xdr:row>30</xdr:row>
      <xdr:rowOff>144323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160850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77470</xdr:rowOff>
    </xdr:from>
    <xdr:to>
      <xdr:col>6</xdr:col>
      <xdr:colOff>38100</xdr:colOff>
      <xdr:row>33</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22116</xdr:rowOff>
    </xdr:from>
    <xdr:to>
      <xdr:col>24</xdr:col>
      <xdr:colOff>63500</xdr:colOff>
      <xdr:row>59</xdr:row>
      <xdr:rowOff>85278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51866"/>
          <a:ext cx="838200" cy="74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66160</xdr:rowOff>
    </xdr:from>
    <xdr:to>
      <xdr:col>19</xdr:col>
      <xdr:colOff>177800</xdr:colOff>
      <xdr:row>59</xdr:row>
      <xdr:rowOff>85278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81710"/>
          <a:ext cx="8890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29514</xdr:rowOff>
    </xdr:from>
    <xdr:to>
      <xdr:col>15</xdr:col>
      <xdr:colOff>50800</xdr:colOff>
      <xdr:row>59</xdr:row>
      <xdr:rowOff>66160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45064"/>
          <a:ext cx="889000" cy="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143464</xdr:rowOff>
    </xdr:from>
    <xdr:to>
      <xdr:col>10</xdr:col>
      <xdr:colOff>114300</xdr:colOff>
      <xdr:row>59</xdr:row>
      <xdr:rowOff>29514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7564"/>
          <a:ext cx="889000" cy="5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142766</xdr:rowOff>
    </xdr:from>
    <xdr:to>
      <xdr:col>24</xdr:col>
      <xdr:colOff>114300</xdr:colOff>
      <xdr:row>55</xdr:row>
      <xdr:rowOff>72916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57693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1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34478</xdr:rowOff>
    </xdr:from>
    <xdr:to>
      <xdr:col>20</xdr:col>
      <xdr:colOff>38100</xdr:colOff>
      <xdr:row>59</xdr:row>
      <xdr:rowOff>136078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127205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4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15360</xdr:rowOff>
    </xdr:from>
    <xdr:to>
      <xdr:col>15</xdr:col>
      <xdr:colOff>101600</xdr:colOff>
      <xdr:row>59</xdr:row>
      <xdr:rowOff>116960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133487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150164</xdr:rowOff>
    </xdr:from>
    <xdr:to>
      <xdr:col>10</xdr:col>
      <xdr:colOff>165100</xdr:colOff>
      <xdr:row>59</xdr:row>
      <xdr:rowOff>80314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96841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6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92664</xdr:rowOff>
    </xdr:from>
    <xdr:to>
      <xdr:col>6</xdr:col>
      <xdr:colOff>38100</xdr:colOff>
      <xdr:row>59</xdr:row>
      <xdr:rowOff>22814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39341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141071</xdr:rowOff>
    </xdr:from>
    <xdr:to>
      <xdr:col>24</xdr:col>
      <xdr:colOff>63500</xdr:colOff>
      <xdr:row>76</xdr:row>
      <xdr:rowOff>16779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28371"/>
          <a:ext cx="838200" cy="2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16779</xdr:rowOff>
    </xdr:from>
    <xdr:to>
      <xdr:col>19</xdr:col>
      <xdr:colOff>177800</xdr:colOff>
      <xdr:row>76</xdr:row>
      <xdr:rowOff>20230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6979"/>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20230</xdr:rowOff>
    </xdr:from>
    <xdr:to>
      <xdr:col>15</xdr:col>
      <xdr:colOff>50800</xdr:colOff>
      <xdr:row>76</xdr:row>
      <xdr:rowOff>35263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5043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35263</xdr:rowOff>
    </xdr:from>
    <xdr:to>
      <xdr:col>10</xdr:col>
      <xdr:colOff>114300</xdr:colOff>
      <xdr:row>76</xdr:row>
      <xdr:rowOff>129925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5463"/>
          <a:ext cx="889000" cy="9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90271</xdr:rowOff>
    </xdr:from>
    <xdr:to>
      <xdr:col>24</xdr:col>
      <xdr:colOff>114300</xdr:colOff>
      <xdr:row>75</xdr:row>
      <xdr:rowOff>20421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113148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2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137429</xdr:rowOff>
    </xdr:from>
    <xdr:to>
      <xdr:col>20</xdr:col>
      <xdr:colOff>38100</xdr:colOff>
      <xdr:row>76</xdr:row>
      <xdr:rowOff>67579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58706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140879</xdr:rowOff>
    </xdr:from>
    <xdr:to>
      <xdr:col>15</xdr:col>
      <xdr:colOff>101600</xdr:colOff>
      <xdr:row>76</xdr:row>
      <xdr:rowOff>71028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9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9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155913</xdr:rowOff>
    </xdr:from>
    <xdr:to>
      <xdr:col>10</xdr:col>
      <xdr:colOff>165100</xdr:colOff>
      <xdr:row>76</xdr:row>
      <xdr:rowOff>86063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77190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79125</xdr:rowOff>
    </xdr:from>
    <xdr:to>
      <xdr:col>6</xdr:col>
      <xdr:colOff>38100</xdr:colOff>
      <xdr:row>77</xdr:row>
      <xdr:rowOff>9275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0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162573</xdr:rowOff>
    </xdr:from>
    <xdr:to>
      <xdr:col>24</xdr:col>
      <xdr:colOff>63500</xdr:colOff>
      <xdr:row>96</xdr:row>
      <xdr:rowOff>47346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50323"/>
          <a:ext cx="8382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47346</xdr:rowOff>
    </xdr:from>
    <xdr:to>
      <xdr:col>19</xdr:col>
      <xdr:colOff>177800</xdr:colOff>
      <xdr:row>96</xdr:row>
      <xdr:rowOff>98006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06546"/>
          <a:ext cx="889000" cy="5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46723</xdr:rowOff>
    </xdr:from>
    <xdr:to>
      <xdr:col>15</xdr:col>
      <xdr:colOff>50800</xdr:colOff>
      <xdr:row>96</xdr:row>
      <xdr:rowOff>98006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05923"/>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46723</xdr:rowOff>
    </xdr:from>
    <xdr:to>
      <xdr:col>10</xdr:col>
      <xdr:colOff>114300</xdr:colOff>
      <xdr:row>96</xdr:row>
      <xdr:rowOff>62140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05923"/>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111773</xdr:rowOff>
    </xdr:from>
    <xdr:to>
      <xdr:col>24</xdr:col>
      <xdr:colOff>114300</xdr:colOff>
      <xdr:row>96</xdr:row>
      <xdr:rowOff>41923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134650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167996</xdr:rowOff>
    </xdr:from>
    <xdr:to>
      <xdr:col>20</xdr:col>
      <xdr:colOff>38100</xdr:colOff>
      <xdr:row>96</xdr:row>
      <xdr:rowOff>98146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114673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47206</xdr:rowOff>
    </xdr:from>
    <xdr:to>
      <xdr:col>15</xdr:col>
      <xdr:colOff>101600</xdr:colOff>
      <xdr:row>96</xdr:row>
      <xdr:rowOff>148806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165333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167373</xdr:rowOff>
    </xdr:from>
    <xdr:to>
      <xdr:col>10</xdr:col>
      <xdr:colOff>165100</xdr:colOff>
      <xdr:row>96</xdr:row>
      <xdr:rowOff>97523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114050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11340</xdr:rowOff>
    </xdr:from>
    <xdr:to>
      <xdr:col>6</xdr:col>
      <xdr:colOff>38100</xdr:colOff>
      <xdr:row>96</xdr:row>
      <xdr:rowOff>112940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129467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4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117983</xdr:rowOff>
    </xdr:from>
    <xdr:to>
      <xdr:col>55</xdr:col>
      <xdr:colOff>0</xdr:colOff>
      <xdr:row>38</xdr:row>
      <xdr:rowOff>130175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3083"/>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107696</xdr:rowOff>
    </xdr:from>
    <xdr:to>
      <xdr:col>50</xdr:col>
      <xdr:colOff>114300</xdr:colOff>
      <xdr:row>38</xdr:row>
      <xdr:rowOff>117983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227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107696</xdr:rowOff>
    </xdr:from>
    <xdr:to>
      <xdr:col>45</xdr:col>
      <xdr:colOff>177800</xdr:colOff>
      <xdr:row>38</xdr:row>
      <xdr:rowOff>130175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2279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119507</xdr:rowOff>
    </xdr:from>
    <xdr:to>
      <xdr:col>41</xdr:col>
      <xdr:colOff>50800</xdr:colOff>
      <xdr:row>38</xdr:row>
      <xdr:rowOff>130175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3460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79375</xdr:rowOff>
    </xdr:from>
    <xdr:to>
      <xdr:col>55</xdr:col>
      <xdr:colOff>50800</xdr:colOff>
      <xdr:row>39</xdr:row>
      <xdr:rowOff>9525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165752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67183</xdr:rowOff>
    </xdr:from>
    <xdr:to>
      <xdr:col>50</xdr:col>
      <xdr:colOff>165100</xdr:colOff>
      <xdr:row>38</xdr:row>
      <xdr:rowOff>168783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159910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56896</xdr:rowOff>
    </xdr:from>
    <xdr:to>
      <xdr:col>46</xdr:col>
      <xdr:colOff>38100</xdr:colOff>
      <xdr:row>38</xdr:row>
      <xdr:rowOff>158496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149623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79375</xdr:rowOff>
    </xdr:from>
    <xdr:to>
      <xdr:col>41</xdr:col>
      <xdr:colOff>101600</xdr:colOff>
      <xdr:row>39</xdr:row>
      <xdr:rowOff>9525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652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68707</xdr:rowOff>
    </xdr:from>
    <xdr:to>
      <xdr:col>36</xdr:col>
      <xdr:colOff>165100</xdr:colOff>
      <xdr:row>38</xdr:row>
      <xdr:rowOff>170307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161434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87089</xdr:rowOff>
    </xdr:from>
    <xdr:to>
      <xdr:col>55</xdr:col>
      <xdr:colOff>0</xdr:colOff>
      <xdr:row>59</xdr:row>
      <xdr:rowOff>88167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202639"/>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87089</xdr:rowOff>
    </xdr:from>
    <xdr:to>
      <xdr:col>50</xdr:col>
      <xdr:colOff>114300</xdr:colOff>
      <xdr:row>59</xdr:row>
      <xdr:rowOff>88069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2026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87644</xdr:rowOff>
    </xdr:from>
    <xdr:to>
      <xdr:col>45</xdr:col>
      <xdr:colOff>177800</xdr:colOff>
      <xdr:row>59</xdr:row>
      <xdr:rowOff>88069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20319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87644</xdr:rowOff>
    </xdr:from>
    <xdr:to>
      <xdr:col>41</xdr:col>
      <xdr:colOff>50800</xdr:colOff>
      <xdr:row>59</xdr:row>
      <xdr:rowOff>88004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203194"/>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37367</xdr:rowOff>
    </xdr:from>
    <xdr:to>
      <xdr:col>55</xdr:col>
      <xdr:colOff>50800</xdr:colOff>
      <xdr:row>59</xdr:row>
      <xdr:rowOff>138967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1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123744</xdr:rowOff>
    </xdr:from>
    <xdr:ext cx="378565"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1006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36289</xdr:rowOff>
    </xdr:from>
    <xdr:to>
      <xdr:col>50</xdr:col>
      <xdr:colOff>165100</xdr:colOff>
      <xdr:row>59</xdr:row>
      <xdr:rowOff>137889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1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129016</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50017" y="1024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37269</xdr:rowOff>
    </xdr:from>
    <xdr:to>
      <xdr:col>46</xdr:col>
      <xdr:colOff>38100</xdr:colOff>
      <xdr:row>59</xdr:row>
      <xdr:rowOff>138869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1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129996</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61017" y="1024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36844</xdr:rowOff>
    </xdr:from>
    <xdr:to>
      <xdr:col>41</xdr:col>
      <xdr:colOff>101600</xdr:colOff>
      <xdr:row>59</xdr:row>
      <xdr:rowOff>138444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1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129571</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10245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37204</xdr:rowOff>
    </xdr:from>
    <xdr:to>
      <xdr:col>36</xdr:col>
      <xdr:colOff>165100</xdr:colOff>
      <xdr:row>59</xdr:row>
      <xdr:rowOff>138804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1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129931</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1024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34933</xdr:rowOff>
    </xdr:from>
    <xdr:to>
      <xdr:col>55</xdr:col>
      <xdr:colOff>0</xdr:colOff>
      <xdr:row>78</xdr:row>
      <xdr:rowOff>70000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08033"/>
          <a:ext cx="8382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70000</xdr:rowOff>
    </xdr:from>
    <xdr:to>
      <xdr:col>50</xdr:col>
      <xdr:colOff>114300</xdr:colOff>
      <xdr:row>78</xdr:row>
      <xdr:rowOff>111261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43100"/>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110279</xdr:rowOff>
    </xdr:from>
    <xdr:to>
      <xdr:col>45</xdr:col>
      <xdr:colOff>177800</xdr:colOff>
      <xdr:row>78</xdr:row>
      <xdr:rowOff>111261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3379"/>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108655</xdr:rowOff>
    </xdr:from>
    <xdr:to>
      <xdr:col>41</xdr:col>
      <xdr:colOff>50800</xdr:colOff>
      <xdr:row>78</xdr:row>
      <xdr:rowOff>110279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81755"/>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155583</xdr:rowOff>
    </xdr:from>
    <xdr:to>
      <xdr:col>55</xdr:col>
      <xdr:colOff>50800</xdr:colOff>
      <xdr:row>78</xdr:row>
      <xdr:rowOff>85733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70510</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7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19200</xdr:rowOff>
    </xdr:from>
    <xdr:to>
      <xdr:col>50</xdr:col>
      <xdr:colOff>165100</xdr:colOff>
      <xdr:row>78</xdr:row>
      <xdr:rowOff>120800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111927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60461</xdr:rowOff>
    </xdr:from>
    <xdr:to>
      <xdr:col>46</xdr:col>
      <xdr:colOff>38100</xdr:colOff>
      <xdr:row>78</xdr:row>
      <xdr:rowOff>162061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153188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59479</xdr:rowOff>
    </xdr:from>
    <xdr:to>
      <xdr:col>41</xdr:col>
      <xdr:colOff>101600</xdr:colOff>
      <xdr:row>78</xdr:row>
      <xdr:rowOff>161079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152206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57855</xdr:rowOff>
    </xdr:from>
    <xdr:to>
      <xdr:col>36</xdr:col>
      <xdr:colOff>165100</xdr:colOff>
      <xdr:row>78</xdr:row>
      <xdr:rowOff>159455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150582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152412</xdr:rowOff>
    </xdr:from>
    <xdr:to>
      <xdr:col>55</xdr:col>
      <xdr:colOff>0</xdr:colOff>
      <xdr:row>94</xdr:row>
      <xdr:rowOff>165519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68712"/>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63970</xdr:rowOff>
    </xdr:from>
    <xdr:to>
      <xdr:col>50</xdr:col>
      <xdr:colOff>114300</xdr:colOff>
      <xdr:row>94</xdr:row>
      <xdr:rowOff>152412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008820"/>
          <a:ext cx="889000" cy="2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63970</xdr:rowOff>
    </xdr:from>
    <xdr:to>
      <xdr:col>45</xdr:col>
      <xdr:colOff>177800</xdr:colOff>
      <xdr:row>93</xdr:row>
      <xdr:rowOff>86068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00882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86068</xdr:rowOff>
    </xdr:from>
    <xdr:to>
      <xdr:col>41</xdr:col>
      <xdr:colOff>50800</xdr:colOff>
      <xdr:row>95</xdr:row>
      <xdr:rowOff>26569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030918"/>
          <a:ext cx="889000" cy="2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114719</xdr:rowOff>
    </xdr:from>
    <xdr:to>
      <xdr:col>55</xdr:col>
      <xdr:colOff>50800</xdr:colOff>
      <xdr:row>95</xdr:row>
      <xdr:rowOff>44869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137596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101612</xdr:rowOff>
    </xdr:from>
    <xdr:to>
      <xdr:col>50</xdr:col>
      <xdr:colOff>165100</xdr:colOff>
      <xdr:row>95</xdr:row>
      <xdr:rowOff>31762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48289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13170</xdr:rowOff>
    </xdr:from>
    <xdr:to>
      <xdr:col>46</xdr:col>
      <xdr:colOff>38100</xdr:colOff>
      <xdr:row>93</xdr:row>
      <xdr:rowOff>114770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131297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7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35268</xdr:rowOff>
    </xdr:from>
    <xdr:to>
      <xdr:col>41</xdr:col>
      <xdr:colOff>101600</xdr:colOff>
      <xdr:row>93</xdr:row>
      <xdr:rowOff>136868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9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153395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75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147219</xdr:rowOff>
    </xdr:from>
    <xdr:to>
      <xdr:col>36</xdr:col>
      <xdr:colOff>165100</xdr:colOff>
      <xdr:row>95</xdr:row>
      <xdr:rowOff>77369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93896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3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105810</xdr:rowOff>
    </xdr:from>
    <xdr:to>
      <xdr:col>85</xdr:col>
      <xdr:colOff>127000</xdr:colOff>
      <xdr:row>36</xdr:row>
      <xdr:rowOff>131070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106560"/>
          <a:ext cx="838200" cy="19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105810</xdr:rowOff>
    </xdr:from>
    <xdr:to>
      <xdr:col>81</xdr:col>
      <xdr:colOff>50800</xdr:colOff>
      <xdr:row>36</xdr:row>
      <xdr:rowOff>59347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106560"/>
          <a:ext cx="889000" cy="12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38373</xdr:rowOff>
    </xdr:from>
    <xdr:to>
      <xdr:col>76</xdr:col>
      <xdr:colOff>114300</xdr:colOff>
      <xdr:row>36</xdr:row>
      <xdr:rowOff>59347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39123"/>
          <a:ext cx="889000" cy="19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38373</xdr:rowOff>
    </xdr:from>
    <xdr:to>
      <xdr:col>71</xdr:col>
      <xdr:colOff>177800</xdr:colOff>
      <xdr:row>36</xdr:row>
      <xdr:rowOff>160103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39123"/>
          <a:ext cx="889000" cy="29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80270</xdr:rowOff>
    </xdr:from>
    <xdr:to>
      <xdr:col>85</xdr:col>
      <xdr:colOff>177800</xdr:colOff>
      <xdr:row>37</xdr:row>
      <xdr:rowOff>10420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58697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55010</xdr:rowOff>
    </xdr:from>
    <xdr:to>
      <xdr:col>81</xdr:col>
      <xdr:colOff>101600</xdr:colOff>
      <xdr:row>35</xdr:row>
      <xdr:rowOff>156610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8547</xdr:rowOff>
    </xdr:from>
    <xdr:to>
      <xdr:col>76</xdr:col>
      <xdr:colOff>165100</xdr:colOff>
      <xdr:row>36</xdr:row>
      <xdr:rowOff>110147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126674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159023</xdr:rowOff>
    </xdr:from>
    <xdr:to>
      <xdr:col>72</xdr:col>
      <xdr:colOff>38100</xdr:colOff>
      <xdr:row>35</xdr:row>
      <xdr:rowOff>89173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105700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109303</xdr:rowOff>
    </xdr:from>
    <xdr:to>
      <xdr:col>67</xdr:col>
      <xdr:colOff>101600</xdr:colOff>
      <xdr:row>37</xdr:row>
      <xdr:rowOff>39453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30580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149854</xdr:rowOff>
    </xdr:from>
    <xdr:to>
      <xdr:col>85</xdr:col>
      <xdr:colOff>127000</xdr:colOff>
      <xdr:row>55</xdr:row>
      <xdr:rowOff>78835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722354"/>
          <a:ext cx="838200" cy="78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59537</xdr:rowOff>
    </xdr:from>
    <xdr:to>
      <xdr:col>81</xdr:col>
      <xdr:colOff>50800</xdr:colOff>
      <xdr:row>55</xdr:row>
      <xdr:rowOff>78835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317837"/>
          <a:ext cx="889000" cy="19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59537</xdr:rowOff>
    </xdr:from>
    <xdr:to>
      <xdr:col>76</xdr:col>
      <xdr:colOff>114300</xdr:colOff>
      <xdr:row>54</xdr:row>
      <xdr:rowOff>167913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317837"/>
          <a:ext cx="8890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167913</xdr:rowOff>
    </xdr:from>
    <xdr:to>
      <xdr:col>71</xdr:col>
      <xdr:colOff>177800</xdr:colOff>
      <xdr:row>56</xdr:row>
      <xdr:rowOff>18980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426213"/>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99054</xdr:rowOff>
    </xdr:from>
    <xdr:to>
      <xdr:col>85</xdr:col>
      <xdr:colOff>177800</xdr:colOff>
      <xdr:row>51</xdr:row>
      <xdr:rowOff>29204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6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121931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5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28035</xdr:rowOff>
    </xdr:from>
    <xdr:to>
      <xdr:col>81</xdr:col>
      <xdr:colOff>101600</xdr:colOff>
      <xdr:row>55</xdr:row>
      <xdr:rowOff>129635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146162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8737</xdr:rowOff>
    </xdr:from>
    <xdr:to>
      <xdr:col>76</xdr:col>
      <xdr:colOff>165100</xdr:colOff>
      <xdr:row>54</xdr:row>
      <xdr:rowOff>110337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126864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117113</xdr:rowOff>
    </xdr:from>
    <xdr:to>
      <xdr:col>72</xdr:col>
      <xdr:colOff>38100</xdr:colOff>
      <xdr:row>55</xdr:row>
      <xdr:rowOff>47263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63790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139630</xdr:rowOff>
    </xdr:from>
    <xdr:to>
      <xdr:col>67</xdr:col>
      <xdr:colOff>101600</xdr:colOff>
      <xdr:row>56</xdr:row>
      <xdr:rowOff>69780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86307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21743</xdr:rowOff>
    </xdr:from>
    <xdr:to>
      <xdr:col>85</xdr:col>
      <xdr:colOff>127000</xdr:colOff>
      <xdr:row>78</xdr:row>
      <xdr:rowOff>23513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394843"/>
          <a:ext cx="8382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17342</xdr:rowOff>
    </xdr:from>
    <xdr:to>
      <xdr:col>81</xdr:col>
      <xdr:colOff>50800</xdr:colOff>
      <xdr:row>78</xdr:row>
      <xdr:rowOff>23513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90442"/>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11855</xdr:rowOff>
    </xdr:from>
    <xdr:to>
      <xdr:col>76</xdr:col>
      <xdr:colOff>114300</xdr:colOff>
      <xdr:row>78</xdr:row>
      <xdr:rowOff>17342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8495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11855</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84955"/>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142393</xdr:rowOff>
    </xdr:from>
    <xdr:to>
      <xdr:col>85</xdr:col>
      <xdr:colOff>177800</xdr:colOff>
      <xdr:row>78</xdr:row>
      <xdr:rowOff>72543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144163</xdr:rowOff>
    </xdr:from>
    <xdr:to>
      <xdr:col>81</xdr:col>
      <xdr:colOff>101600</xdr:colOff>
      <xdr:row>78</xdr:row>
      <xdr:rowOff>74313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65440</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24333" y="134385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137992</xdr:rowOff>
    </xdr:from>
    <xdr:to>
      <xdr:col>76</xdr:col>
      <xdr:colOff>165100</xdr:colOff>
      <xdr:row>78</xdr:row>
      <xdr:rowOff>68142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59269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43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132505</xdr:rowOff>
    </xdr:from>
    <xdr:to>
      <xdr:col>72</xdr:col>
      <xdr:colOff>38100</xdr:colOff>
      <xdr:row>78</xdr:row>
      <xdr:rowOff>62655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53782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42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107336</xdr:rowOff>
    </xdr:from>
    <xdr:to>
      <xdr:col>85</xdr:col>
      <xdr:colOff>127000</xdr:colOff>
      <xdr:row>95</xdr:row>
      <xdr:rowOff>50676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223636"/>
          <a:ext cx="838200" cy="1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28877</xdr:rowOff>
    </xdr:from>
    <xdr:to>
      <xdr:col>81</xdr:col>
      <xdr:colOff>50800</xdr:colOff>
      <xdr:row>94</xdr:row>
      <xdr:rowOff>107336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145177"/>
          <a:ext cx="889000" cy="7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16239</xdr:rowOff>
    </xdr:from>
    <xdr:to>
      <xdr:col>76</xdr:col>
      <xdr:colOff>114300</xdr:colOff>
      <xdr:row>94</xdr:row>
      <xdr:rowOff>28877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789639"/>
          <a:ext cx="889000" cy="35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155245</xdr:rowOff>
    </xdr:from>
    <xdr:to>
      <xdr:col>71</xdr:col>
      <xdr:colOff>177800</xdr:colOff>
      <xdr:row>92</xdr:row>
      <xdr:rowOff>16239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414295"/>
          <a:ext cx="889000" cy="37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171326</xdr:rowOff>
    </xdr:from>
    <xdr:to>
      <xdr:col>85</xdr:col>
      <xdr:colOff>177800</xdr:colOff>
      <xdr:row>95</xdr:row>
      <xdr:rowOff>101476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22753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56536</xdr:rowOff>
    </xdr:from>
    <xdr:to>
      <xdr:col>81</xdr:col>
      <xdr:colOff>101600</xdr:colOff>
      <xdr:row>94</xdr:row>
      <xdr:rowOff>158136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1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3213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94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149527</xdr:rowOff>
    </xdr:from>
    <xdr:to>
      <xdr:col>76</xdr:col>
      <xdr:colOff>165100</xdr:colOff>
      <xdr:row>94</xdr:row>
      <xdr:rowOff>79677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0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96204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86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136889</xdr:rowOff>
    </xdr:from>
    <xdr:to>
      <xdr:col>72</xdr:col>
      <xdr:colOff>38100</xdr:colOff>
      <xdr:row>92</xdr:row>
      <xdr:rowOff>67039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7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83566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51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104445</xdr:rowOff>
    </xdr:from>
    <xdr:to>
      <xdr:col>67</xdr:col>
      <xdr:colOff>101600</xdr:colOff>
      <xdr:row>90</xdr:row>
      <xdr:rowOff>34595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3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51122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1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主なものとしては以下のとおりであり，その他の経費については，概ね横ばいで推移している。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全体的に減少傾向にあったものの，令和２年度において特別定額給付金事業の実施により</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民生費は，全体的に増加傾向であり，令和２年度においては認定こども園の新設工事等により児童福祉関係経費が増加している。</a:t>
          </a:r>
          <a:r>
            <a:rPr kumimoji="1" lang="ja-JP" altLang="ja-JP" sz="1100">
              <a:solidFill>
                <a:schemeClr val="dk1"/>
              </a:solidFill>
              <a:effectLst/>
              <a:latin typeface="+mn-lt"/>
              <a:ea typeface="+mn-ea"/>
              <a:cs typeface="+mn-cs"/>
            </a:rPr>
            <a:t>教育費は，施設の老朽化対策のため施設改修・整備</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増加傾向にあったが，</a:t>
          </a:r>
          <a:r>
            <a:rPr kumimoji="1" lang="ja-JP" altLang="en-US" sz="1100">
              <a:solidFill>
                <a:schemeClr val="dk1"/>
              </a:solidFill>
              <a:effectLst/>
              <a:latin typeface="+mn-lt"/>
              <a:ea typeface="+mn-ea"/>
              <a:cs typeface="+mn-cs"/>
            </a:rPr>
            <a:t>特に令和２年度においては，山手・精道中学校の建替工事が重なったことにより増加している</a:t>
          </a:r>
          <a:r>
            <a:rPr kumimoji="1" lang="ja-JP" altLang="ja-JP" sz="1100">
              <a:solidFill>
                <a:schemeClr val="dk1"/>
              </a:solidFill>
              <a:effectLst/>
              <a:latin typeface="+mn-lt"/>
              <a:ea typeface="+mn-ea"/>
              <a:cs typeface="+mn-cs"/>
            </a:rPr>
            <a:t>。公債費は，平成２８・２９年度において公共用地取得費特別会計において地方債の満期一括償還があったため，高い水準となっているが，平成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年度以降は，市債償還元金の減少に伴い減少傾向となっている。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財政基金は，決算剰余金などを積み立てるとともに，最小限の取り崩しに努めている。</a:t>
          </a:r>
          <a:endParaRPr lang="ja-JP" altLang="ja-JP" sz="1400">
            <a:effectLst/>
          </a:endParaRPr>
        </a:p>
        <a:p>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平成２８年度は繰上償還金の額が多いため，高い割合となっている。平成２９年度のマイナスは，公共用地取得費特別会計における地方債の満期一括償還の財源として，財政基金を２４億円取崩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連結ベースにおいては，赤字は生じていない。</a:t>
          </a:r>
          <a:endParaRPr lang="ja-JP" altLang="ja-JP" sz="1400">
            <a:effectLst/>
          </a:endParaRPr>
        </a:p>
        <a:p>
          <a:r>
            <a:rPr kumimoji="1" lang="ja-JP" altLang="ja-JP" sz="1100">
              <a:solidFill>
                <a:schemeClr val="dk1"/>
              </a:solidFill>
              <a:effectLst/>
              <a:latin typeface="+mn-lt"/>
              <a:ea typeface="+mn-ea"/>
              <a:cs typeface="+mn-cs"/>
            </a:rPr>
            <a:t>今後も赤字とならないよう健全な財政運営に努める。</a:t>
          </a:r>
          <a:endParaRPr lang="ja-JP" altLang="ja-JP" sz="1400">
            <a:effectLst/>
          </a:endParaRPr>
        </a:p>
        <a:p>
          <a:r>
            <a:rPr kumimoji="1" lang="ja-JP" altLang="ja-JP" sz="1100">
              <a:solidFill>
                <a:schemeClr val="dk1"/>
              </a:solidFill>
              <a:effectLst/>
              <a:latin typeface="+mn-lt"/>
              <a:ea typeface="+mn-ea"/>
              <a:cs typeface="+mn-cs"/>
            </a:rPr>
            <a:t>　　*データ記載に相違があります（表及びグラフ）</a:t>
          </a:r>
          <a:endParaRPr lang="ja-JP" altLang="ja-JP" sz="1400">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年度の病院事業　（誤）</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水道事業　（誤）</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57156366</v>
      </c>
      <c r="BO4" s="433"/>
      <c r="BP4" s="433"/>
      <c r="BQ4" s="433"/>
      <c r="BR4" s="433"/>
      <c r="BS4" s="433"/>
      <c r="BT4" s="433"/>
      <c r="BU4" s="434"/>
      <c r="BV4" s="432">
        <v>41762948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6.7</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54912496</v>
      </c>
      <c r="BO5" s="470"/>
      <c r="BP5" s="470"/>
      <c r="BQ5" s="470"/>
      <c r="BR5" s="470"/>
      <c r="BS5" s="470"/>
      <c r="BT5" s="470"/>
      <c r="BU5" s="471"/>
      <c r="BV5" s="469">
        <v>40248446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96.9</v>
      </c>
      <c r="CU5" s="467"/>
      <c r="CV5" s="467"/>
      <c r="CW5" s="467"/>
      <c r="CX5" s="467"/>
      <c r="CY5" s="467"/>
      <c r="CZ5" s="467"/>
      <c r="DA5" s="468"/>
      <c r="DB5" s="466">
        <v>96.3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2243870</v>
      </c>
      <c r="BO6" s="470"/>
      <c r="BP6" s="470"/>
      <c r="BQ6" s="470"/>
      <c r="BR6" s="470"/>
      <c r="BS6" s="470"/>
      <c r="BT6" s="470"/>
      <c r="BU6" s="471"/>
      <c r="BV6" s="469">
        <v>1514502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96.9</v>
      </c>
      <c r="CU6" s="507"/>
      <c r="CV6" s="507"/>
      <c r="CW6" s="507"/>
      <c r="CX6" s="507"/>
      <c r="CY6" s="507"/>
      <c r="CZ6" s="507"/>
      <c r="DA6" s="508"/>
      <c r="DB6" s="506">
        <v>96.3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642376</v>
      </c>
      <c r="BO7" s="470"/>
      <c r="BP7" s="470"/>
      <c r="BQ7" s="470"/>
      <c r="BR7" s="470"/>
      <c r="BS7" s="470"/>
      <c r="BT7" s="470"/>
      <c r="BU7" s="471"/>
      <c r="BV7" s="469">
        <v>647225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24021604</v>
      </c>
      <c r="CU7" s="470"/>
      <c r="CV7" s="470"/>
      <c r="CW7" s="470"/>
      <c r="CX7" s="470"/>
      <c r="CY7" s="470"/>
      <c r="CZ7" s="470"/>
      <c r="DA7" s="471"/>
      <c r="DB7" s="469">
        <v>23429646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1601494</v>
      </c>
      <c r="BO8" s="470"/>
      <c r="BP8" s="470"/>
      <c r="BQ8" s="470"/>
      <c r="BR8" s="470"/>
      <c r="BS8" s="470"/>
      <c r="BT8" s="470"/>
      <c r="BU8" s="471"/>
      <c r="BV8" s="469">
        <v>867277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1.02</v>
      </c>
      <c r="CU8" s="510"/>
      <c r="CV8" s="510"/>
      <c r="CW8" s="510"/>
      <c r="CX8" s="510"/>
      <c r="CY8" s="510"/>
      <c r="CZ8" s="510"/>
      <c r="DA8" s="511"/>
      <c r="DB8" s="509">
        <v>1.01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93922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734217</v>
      </c>
      <c r="BO9" s="470"/>
      <c r="BP9" s="470"/>
      <c r="BQ9" s="470"/>
      <c r="BR9" s="470"/>
      <c r="BS9" s="470"/>
      <c r="BT9" s="470"/>
      <c r="BU9" s="471"/>
      <c r="BV9" s="469">
        <v>286387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15.8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95350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403390</v>
      </c>
      <c r="BO10" s="470"/>
      <c r="BP10" s="470"/>
      <c r="BQ10" s="470"/>
      <c r="BR10" s="470"/>
      <c r="BS10" s="470"/>
      <c r="BT10" s="470"/>
      <c r="BU10" s="471"/>
      <c r="BV10" s="469">
        <v>297126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95616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126</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94001</v>
      </c>
      <c r="S13" s="554"/>
      <c r="T13" s="554"/>
      <c r="U13" s="554"/>
      <c r="V13" s="555"/>
      <c r="W13" s="485" t="s">
        <v>140</v>
      </c>
      <c r="X13" s="486"/>
      <c r="Y13" s="486"/>
      <c r="Z13" s="486"/>
      <c r="AA13" s="486"/>
      <c r="AB13" s="476"/>
      <c r="AC13" s="520">
        <v>82</v>
      </c>
      <c r="AD13" s="521"/>
      <c r="AE13" s="521"/>
      <c r="AF13" s="521"/>
      <c r="AG13" s="563"/>
      <c r="AH13" s="520">
        <v>89</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1137607</v>
      </c>
      <c r="BO13" s="470"/>
      <c r="BP13" s="470"/>
      <c r="BQ13" s="470"/>
      <c r="BR13" s="470"/>
      <c r="BS13" s="470"/>
      <c r="BT13" s="470"/>
      <c r="BU13" s="471"/>
      <c r="BV13" s="469">
        <v>583513</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7.4</v>
      </c>
      <c r="CU13" s="467"/>
      <c r="CV13" s="467"/>
      <c r="CW13" s="467"/>
      <c r="CX13" s="467"/>
      <c r="CY13" s="467"/>
      <c r="CZ13" s="467"/>
      <c r="DA13" s="468"/>
      <c r="DB13" s="466">
        <v>11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95775</v>
      </c>
      <c r="S14" s="554"/>
      <c r="T14" s="554"/>
      <c r="U14" s="554"/>
      <c r="V14" s="555"/>
      <c r="W14" s="459"/>
      <c r="X14" s="460"/>
      <c r="Y14" s="460"/>
      <c r="Z14" s="460"/>
      <c r="AA14" s="460"/>
      <c r="AB14" s="449"/>
      <c r="AC14" s="556">
        <v>0.2</v>
      </c>
      <c r="AD14" s="557"/>
      <c r="AE14" s="557"/>
      <c r="AF14" s="557"/>
      <c r="AG14" s="558"/>
      <c r="AH14" s="556">
        <v>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97.7</v>
      </c>
      <c r="CU14" s="568"/>
      <c r="CV14" s="568"/>
      <c r="CW14" s="568"/>
      <c r="CX14" s="568"/>
      <c r="CY14" s="568"/>
      <c r="CZ14" s="568"/>
      <c r="DA14" s="569"/>
      <c r="DB14" s="567">
        <v>85.5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94127</v>
      </c>
      <c r="S15" s="554"/>
      <c r="T15" s="554"/>
      <c r="U15" s="554"/>
      <c r="V15" s="555"/>
      <c r="W15" s="485" t="s">
        <v>147</v>
      </c>
      <c r="X15" s="486"/>
      <c r="Y15" s="486"/>
      <c r="Z15" s="486"/>
      <c r="AA15" s="486"/>
      <c r="AB15" s="476"/>
      <c r="AC15" s="520">
        <v>6498</v>
      </c>
      <c r="AD15" s="521"/>
      <c r="AE15" s="521"/>
      <c r="AF15" s="521"/>
      <c r="AG15" s="563"/>
      <c r="AH15" s="520">
        <v>6213</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17457227</v>
      </c>
      <c r="BO15" s="433"/>
      <c r="BP15" s="433"/>
      <c r="BQ15" s="433"/>
      <c r="BR15" s="433"/>
      <c r="BS15" s="433"/>
      <c r="BT15" s="433"/>
      <c r="BU15" s="434"/>
      <c r="BV15" s="432">
        <v>17211201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17.399999999999999</v>
      </c>
      <c r="AD16" s="557"/>
      <c r="AE16" s="557"/>
      <c r="AF16" s="557"/>
      <c r="AG16" s="558"/>
      <c r="AH16" s="556">
        <v>16.2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16934438</v>
      </c>
      <c r="BO16" s="470"/>
      <c r="BP16" s="470"/>
      <c r="BQ16" s="470"/>
      <c r="BR16" s="470"/>
      <c r="BS16" s="470"/>
      <c r="BT16" s="470"/>
      <c r="BU16" s="471"/>
      <c r="BV16" s="469">
        <v>16533906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30740</v>
      </c>
      <c r="AD17" s="521"/>
      <c r="AE17" s="521"/>
      <c r="AF17" s="521"/>
      <c r="AG17" s="563"/>
      <c r="AH17" s="520">
        <v>32073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24021604</v>
      </c>
      <c r="BO17" s="470"/>
      <c r="BP17" s="470"/>
      <c r="BQ17" s="470"/>
      <c r="BR17" s="470"/>
      <c r="BS17" s="470"/>
      <c r="BT17" s="470"/>
      <c r="BU17" s="471"/>
      <c r="BV17" s="469">
        <v>23429646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18.47</v>
      </c>
      <c r="M18" s="585"/>
      <c r="N18" s="585"/>
      <c r="O18" s="585"/>
      <c r="P18" s="585"/>
      <c r="Q18" s="585"/>
      <c r="R18" s="586"/>
      <c r="S18" s="586"/>
      <c r="T18" s="586"/>
      <c r="U18" s="586"/>
      <c r="V18" s="587"/>
      <c r="W18" s="487"/>
      <c r="X18" s="488"/>
      <c r="Y18" s="488"/>
      <c r="Z18" s="488"/>
      <c r="AA18" s="488"/>
      <c r="AB18" s="479"/>
      <c r="AC18" s="588">
        <v>82.4</v>
      </c>
      <c r="AD18" s="589"/>
      <c r="AE18" s="589"/>
      <c r="AF18" s="589"/>
      <c r="AG18" s="590"/>
      <c r="AH18" s="588">
        <v>83.6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23587531</v>
      </c>
      <c r="BO18" s="470"/>
      <c r="BP18" s="470"/>
      <c r="BQ18" s="470"/>
      <c r="BR18" s="470"/>
      <c r="BS18" s="470"/>
      <c r="BT18" s="470"/>
      <c r="BU18" s="471"/>
      <c r="BV18" s="469">
        <v>23990556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5085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30044865</v>
      </c>
      <c r="BO19" s="470"/>
      <c r="BP19" s="470"/>
      <c r="BQ19" s="470"/>
      <c r="BR19" s="470"/>
      <c r="BS19" s="470"/>
      <c r="BT19" s="470"/>
      <c r="BU19" s="471"/>
      <c r="BV19" s="469">
        <v>29336853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42522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53322184</v>
      </c>
      <c r="BO23" s="470"/>
      <c r="BP23" s="470"/>
      <c r="BQ23" s="470"/>
      <c r="BR23" s="470"/>
      <c r="BS23" s="470"/>
      <c r="BT23" s="470"/>
      <c r="BU23" s="471"/>
      <c r="BV23" s="469">
        <v>50531622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10610</v>
      </c>
      <c r="R24" s="521"/>
      <c r="S24" s="521"/>
      <c r="T24" s="521"/>
      <c r="U24" s="521"/>
      <c r="V24" s="563"/>
      <c r="W24" s="622"/>
      <c r="X24" s="610"/>
      <c r="Y24" s="611"/>
      <c r="Z24" s="519" t="s">
        <v>171</v>
      </c>
      <c r="AA24" s="499"/>
      <c r="AB24" s="499"/>
      <c r="AC24" s="499"/>
      <c r="AD24" s="499"/>
      <c r="AE24" s="499"/>
      <c r="AF24" s="499"/>
      <c r="AG24" s="500"/>
      <c r="AH24" s="520">
        <v>703</v>
      </c>
      <c r="AI24" s="521"/>
      <c r="AJ24" s="521"/>
      <c r="AK24" s="521"/>
      <c r="AL24" s="563"/>
      <c r="AM24" s="520">
        <v>2047136</v>
      </c>
      <c r="AN24" s="521"/>
      <c r="AO24" s="521"/>
      <c r="AP24" s="521"/>
      <c r="AQ24" s="521"/>
      <c r="AR24" s="563"/>
      <c r="AS24" s="520">
        <v>2912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30145443</v>
      </c>
      <c r="BO24" s="470"/>
      <c r="BP24" s="470"/>
      <c r="BQ24" s="470"/>
      <c r="BR24" s="470"/>
      <c r="BS24" s="470"/>
      <c r="BT24" s="470"/>
      <c r="BU24" s="471"/>
      <c r="BV24" s="469">
        <v>32804800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8850</v>
      </c>
      <c r="R25" s="521"/>
      <c r="S25" s="521"/>
      <c r="T25" s="521"/>
      <c r="U25" s="521"/>
      <c r="V25" s="563"/>
      <c r="W25" s="622"/>
      <c r="X25" s="610"/>
      <c r="Y25" s="611"/>
      <c r="Z25" s="519" t="s">
        <v>174</v>
      </c>
      <c r="AA25" s="499"/>
      <c r="AB25" s="499"/>
      <c r="AC25" s="499"/>
      <c r="AD25" s="499"/>
      <c r="AE25" s="499"/>
      <c r="AF25" s="499"/>
      <c r="AG25" s="500"/>
      <c r="AH25" s="520">
        <v>110</v>
      </c>
      <c r="AI25" s="521"/>
      <c r="AJ25" s="521"/>
      <c r="AK25" s="521"/>
      <c r="AL25" s="563"/>
      <c r="AM25" s="520">
        <v>305030</v>
      </c>
      <c r="AN25" s="521"/>
      <c r="AO25" s="521"/>
      <c r="AP25" s="521"/>
      <c r="AQ25" s="521"/>
      <c r="AR25" s="563"/>
      <c r="AS25" s="520">
        <v>2773</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17026260</v>
      </c>
      <c r="BO25" s="433"/>
      <c r="BP25" s="433"/>
      <c r="BQ25" s="433"/>
      <c r="BR25" s="433"/>
      <c r="BS25" s="433"/>
      <c r="BT25" s="433"/>
      <c r="BU25" s="434"/>
      <c r="BV25" s="432">
        <v>11356805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7320</v>
      </c>
      <c r="R26" s="521"/>
      <c r="S26" s="521"/>
      <c r="T26" s="521"/>
      <c r="U26" s="521"/>
      <c r="V26" s="563"/>
      <c r="W26" s="622"/>
      <c r="X26" s="610"/>
      <c r="Y26" s="611"/>
      <c r="Z26" s="519" t="s">
        <v>177</v>
      </c>
      <c r="AA26" s="632"/>
      <c r="AB26" s="632"/>
      <c r="AC26" s="632"/>
      <c r="AD26" s="632"/>
      <c r="AE26" s="632"/>
      <c r="AF26" s="632"/>
      <c r="AG26" s="633"/>
      <c r="AH26" s="520">
        <v>91</v>
      </c>
      <c r="AI26" s="521"/>
      <c r="AJ26" s="521"/>
      <c r="AK26" s="521"/>
      <c r="AL26" s="563"/>
      <c r="AM26" s="520">
        <v>273819</v>
      </c>
      <c r="AN26" s="521"/>
      <c r="AO26" s="521"/>
      <c r="AP26" s="521"/>
      <c r="AQ26" s="521"/>
      <c r="AR26" s="563"/>
      <c r="AS26" s="520">
        <v>3009</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7370</v>
      </c>
      <c r="R27" s="521"/>
      <c r="S27" s="521"/>
      <c r="T27" s="521"/>
      <c r="U27" s="521"/>
      <c r="V27" s="563"/>
      <c r="W27" s="622"/>
      <c r="X27" s="610"/>
      <c r="Y27" s="611"/>
      <c r="Z27" s="519" t="s">
        <v>180</v>
      </c>
      <c r="AA27" s="499"/>
      <c r="AB27" s="499"/>
      <c r="AC27" s="499"/>
      <c r="AD27" s="499"/>
      <c r="AE27" s="499"/>
      <c r="AF27" s="499"/>
      <c r="AG27" s="500"/>
      <c r="AH27" s="520">
        <v>46</v>
      </c>
      <c r="AI27" s="521"/>
      <c r="AJ27" s="521"/>
      <c r="AK27" s="521"/>
      <c r="AL27" s="563"/>
      <c r="AM27" s="520">
        <v>172764</v>
      </c>
      <c r="AN27" s="521"/>
      <c r="AO27" s="521"/>
      <c r="AP27" s="521"/>
      <c r="AQ27" s="521"/>
      <c r="AR27" s="563"/>
      <c r="AS27" s="520">
        <v>3756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330000</v>
      </c>
      <c r="BO27" s="646"/>
      <c r="BP27" s="646"/>
      <c r="BQ27" s="646"/>
      <c r="BR27" s="646"/>
      <c r="BS27" s="646"/>
      <c r="BT27" s="646"/>
      <c r="BU27" s="647"/>
      <c r="BV27" s="645">
        <v>330000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6530</v>
      </c>
      <c r="R28" s="521"/>
      <c r="S28" s="521"/>
      <c r="T28" s="521"/>
      <c r="U28" s="521"/>
      <c r="V28" s="563"/>
      <c r="W28" s="622"/>
      <c r="X28" s="610"/>
      <c r="Y28" s="611"/>
      <c r="Z28" s="519" t="s">
        <v>183</v>
      </c>
      <c r="AA28" s="499"/>
      <c r="AB28" s="499"/>
      <c r="AC28" s="499"/>
      <c r="AD28" s="499"/>
      <c r="AE28" s="499"/>
      <c r="AF28" s="499"/>
      <c r="AG28" s="500"/>
      <c r="AH28" s="520" t="s">
        <v>129</v>
      </c>
      <c r="AI28" s="521"/>
      <c r="AJ28" s="521"/>
      <c r="AK28" s="521"/>
      <c r="AL28" s="563"/>
      <c r="AM28" s="520" t="s">
        <v>129</v>
      </c>
      <c r="AN28" s="521"/>
      <c r="AO28" s="521"/>
      <c r="AP28" s="521"/>
      <c r="AQ28" s="521"/>
      <c r="AR28" s="563"/>
      <c r="AS28" s="520" t="s">
        <v>138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7771104</v>
      </c>
      <c r="BO28" s="433"/>
      <c r="BP28" s="433"/>
      <c r="BQ28" s="433"/>
      <c r="BR28" s="433"/>
      <c r="BS28" s="433"/>
      <c r="BT28" s="433"/>
      <c r="BU28" s="434"/>
      <c r="BV28" s="432">
        <v>7367714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19</v>
      </c>
      <c r="M29" s="521"/>
      <c r="N29" s="521"/>
      <c r="O29" s="521"/>
      <c r="P29" s="563"/>
      <c r="Q29" s="520">
        <v>5910</v>
      </c>
      <c r="R29" s="521"/>
      <c r="S29" s="521"/>
      <c r="T29" s="521"/>
      <c r="U29" s="521"/>
      <c r="V29" s="563"/>
      <c r="W29" s="623"/>
      <c r="X29" s="624"/>
      <c r="Y29" s="625"/>
      <c r="Z29" s="519" t="s">
        <v>186</v>
      </c>
      <c r="AA29" s="499"/>
      <c r="AB29" s="499"/>
      <c r="AC29" s="499"/>
      <c r="AD29" s="499"/>
      <c r="AE29" s="499"/>
      <c r="AF29" s="499"/>
      <c r="AG29" s="500"/>
      <c r="AH29" s="520">
        <v>749</v>
      </c>
      <c r="AI29" s="521"/>
      <c r="AJ29" s="521"/>
      <c r="AK29" s="521"/>
      <c r="AL29" s="563"/>
      <c r="AM29" s="520">
        <v>2219900</v>
      </c>
      <c r="AN29" s="521"/>
      <c r="AO29" s="521"/>
      <c r="AP29" s="521"/>
      <c r="AQ29" s="521"/>
      <c r="AR29" s="563"/>
      <c r="AS29" s="520">
        <v>2964</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1705844</v>
      </c>
      <c r="BO29" s="470"/>
      <c r="BP29" s="470"/>
      <c r="BQ29" s="470"/>
      <c r="BR29" s="470"/>
      <c r="BS29" s="470"/>
      <c r="BT29" s="470"/>
      <c r="BU29" s="471"/>
      <c r="BV29" s="469">
        <v>1504470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100.8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4071270</v>
      </c>
      <c r="BO30" s="646"/>
      <c r="BP30" s="646"/>
      <c r="BQ30" s="646"/>
      <c r="BR30" s="646"/>
      <c r="BS30" s="646"/>
      <c r="BT30" s="646"/>
      <c r="BU30" s="647"/>
      <c r="BV30" s="645">
        <v>4179288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病院事業会計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都市再開発事業特別会計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阪神水道企業団</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阪神福祉事業団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公共用地取得費特別会計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丹波少年自然の家事務組合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兵庫県信用保証協会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駐車場事業特別会計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兵庫県後期高齢者医療広域連合（一般会計）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芦屋市都市管理（株）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兵庫県後期高齢者医療広域連合（特別会計）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wUYpt+5DnEVcLl6JVscqiPtBFKrN8v5Wsx7ZV5+XzUMN65ITFXxM2elAu5+b/f7sqwRKGD28073gNpqgTnuNKg==" saltValue="tvLCyiUasOdFz4DyNmT0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574</v>
      </c>
      <c r="D34" s="1250"/>
      <c r="E34" s="1251"/>
      <c r="F34" s="32">
        <v>2.2999999999999998</v>
      </c>
      <c r="G34" s="33">
        <v>1.54</v>
      </c>
      <c r="H34" s="33">
        <v>2.2000000000000002</v>
      </c>
      <c r="I34" s="33">
        <v>3.35</v>
      </c>
      <c r="J34" s="34">
        <v>6.31</v>
      </c>
      <c r="K34" s="22"/>
      <c r="L34" s="22"/>
      <c r="M34" s="22"/>
      <c r="N34" s="22"/>
      <c r="O34" s="22"/>
      <c r="P34" s="22"/>
    </row>
    <row r="35" spans="1:16" ht="39" customHeight="1" x14ac:dyDescent="0.15">
      <c r="A35" s="22"/>
      <c r="B35" s="35"/>
      <c r="C35" s="1244" t="s">
        <v>575</v>
      </c>
      <c r="D35" s="1245"/>
      <c r="E35" s="1246"/>
      <c r="F35" s="36">
        <v>1.27</v>
      </c>
      <c r="G35" s="37">
        <v>4.9800000000000004</v>
      </c>
      <c r="H35" s="37">
        <v>6.03</v>
      </c>
      <c r="I35" s="37">
        <v>6.86</v>
      </c>
      <c r="J35" s="38">
        <v>5.56</v>
      </c>
      <c r="K35" s="22"/>
      <c r="L35" s="22"/>
      <c r="M35" s="22"/>
      <c r="N35" s="22"/>
      <c r="O35" s="22"/>
      <c r="P35" s="22"/>
    </row>
    <row r="36" spans="1:16" ht="39" customHeight="1" x14ac:dyDescent="0.15">
      <c r="A36" s="22"/>
      <c r="B36" s="35"/>
      <c r="C36" s="1244" t="s">
        <v>576</v>
      </c>
      <c r="D36" s="1245"/>
      <c r="E36" s="1246"/>
      <c r="F36" s="36" t="s">
        <v>527</v>
      </c>
      <c r="G36" s="37" t="s">
        <v>527</v>
      </c>
      <c r="H36" s="37">
        <v>1.44</v>
      </c>
      <c r="I36" s="37">
        <v>3.1</v>
      </c>
      <c r="J36" s="38">
        <v>3.93</v>
      </c>
      <c r="K36" s="22"/>
      <c r="L36" s="22"/>
      <c r="M36" s="22"/>
      <c r="N36" s="22"/>
      <c r="O36" s="22"/>
      <c r="P36" s="22"/>
    </row>
    <row r="37" spans="1:16" ht="39" customHeight="1" x14ac:dyDescent="0.15">
      <c r="A37" s="22"/>
      <c r="B37" s="35"/>
      <c r="C37" s="1244" t="s">
        <v>577</v>
      </c>
      <c r="D37" s="1245"/>
      <c r="E37" s="1246"/>
      <c r="F37" s="36">
        <v>6.87</v>
      </c>
      <c r="G37" s="37">
        <v>0.71</v>
      </c>
      <c r="H37" s="37">
        <v>0.56000000000000005</v>
      </c>
      <c r="I37" s="37">
        <v>0.41</v>
      </c>
      <c r="J37" s="38">
        <v>1.04</v>
      </c>
      <c r="K37" s="22"/>
      <c r="L37" s="22"/>
      <c r="M37" s="22"/>
      <c r="N37" s="22"/>
      <c r="O37" s="22"/>
      <c r="P37" s="22"/>
    </row>
    <row r="38" spans="1:16" ht="39" customHeight="1" x14ac:dyDescent="0.15">
      <c r="A38" s="22"/>
      <c r="B38" s="35"/>
      <c r="C38" s="1244" t="s">
        <v>578</v>
      </c>
      <c r="D38" s="1245"/>
      <c r="E38" s="1246"/>
      <c r="F38" s="36">
        <v>1.07</v>
      </c>
      <c r="G38" s="37">
        <v>1.46</v>
      </c>
      <c r="H38" s="37">
        <v>0.84</v>
      </c>
      <c r="I38" s="37">
        <v>0.68</v>
      </c>
      <c r="J38" s="38">
        <v>0.65</v>
      </c>
      <c r="K38" s="22"/>
      <c r="L38" s="22"/>
      <c r="M38" s="22"/>
      <c r="N38" s="22"/>
      <c r="O38" s="22"/>
      <c r="P38" s="22"/>
    </row>
    <row r="39" spans="1:16" ht="39" customHeight="1" x14ac:dyDescent="0.15">
      <c r="A39" s="22"/>
      <c r="B39" s="35"/>
      <c r="C39" s="1244" t="s">
        <v>579</v>
      </c>
      <c r="D39" s="1245"/>
      <c r="E39" s="1246"/>
      <c r="F39" s="36">
        <v>0.38</v>
      </c>
      <c r="G39" s="37">
        <v>0.4</v>
      </c>
      <c r="H39" s="37">
        <v>0.44</v>
      </c>
      <c r="I39" s="37">
        <v>0.41</v>
      </c>
      <c r="J39" s="38">
        <v>0.43</v>
      </c>
      <c r="K39" s="22"/>
      <c r="L39" s="22"/>
      <c r="M39" s="22"/>
      <c r="N39" s="22"/>
      <c r="O39" s="22"/>
      <c r="P39" s="22"/>
    </row>
    <row r="40" spans="1:16" ht="39" customHeight="1" x14ac:dyDescent="0.15">
      <c r="A40" s="22"/>
      <c r="B40" s="35"/>
      <c r="C40" s="1244" t="s">
        <v>580</v>
      </c>
      <c r="D40" s="1245"/>
      <c r="E40" s="1246"/>
      <c r="F40" s="36">
        <v>0.94</v>
      </c>
      <c r="G40" s="37">
        <v>0.67</v>
      </c>
      <c r="H40" s="37">
        <v>0.79</v>
      </c>
      <c r="I40" s="37">
        <v>0.25</v>
      </c>
      <c r="J40" s="38">
        <v>0.42</v>
      </c>
      <c r="K40" s="22"/>
      <c r="L40" s="22"/>
      <c r="M40" s="22"/>
      <c r="N40" s="22"/>
      <c r="O40" s="22"/>
      <c r="P40" s="22"/>
    </row>
    <row r="41" spans="1:16" ht="39" customHeight="1" x14ac:dyDescent="0.15">
      <c r="A41" s="22"/>
      <c r="B41" s="35"/>
      <c r="C41" s="1244" t="s">
        <v>581</v>
      </c>
      <c r="D41" s="1245"/>
      <c r="E41" s="1246"/>
      <c r="F41" s="36">
        <v>0.19</v>
      </c>
      <c r="G41" s="37">
        <v>0.31</v>
      </c>
      <c r="H41" s="37">
        <v>0.33</v>
      </c>
      <c r="I41" s="37">
        <v>0.34</v>
      </c>
      <c r="J41" s="38">
        <v>0.35</v>
      </c>
      <c r="K41" s="22"/>
      <c r="L41" s="22"/>
      <c r="M41" s="22"/>
      <c r="N41" s="22"/>
      <c r="O41" s="22"/>
      <c r="P41" s="22"/>
    </row>
    <row r="42" spans="1:16" ht="39" customHeight="1" x14ac:dyDescent="0.15">
      <c r="A42" s="22"/>
      <c r="B42" s="39"/>
      <c r="C42" s="1244" t="s">
        <v>582</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583</v>
      </c>
      <c r="D43" s="1248"/>
      <c r="E43" s="1249"/>
      <c r="F43" s="41">
        <v>0.82</v>
      </c>
      <c r="G43" s="42">
        <v>0.88</v>
      </c>
      <c r="H43" s="42">
        <v>0.2</v>
      </c>
      <c r="I43" s="42">
        <v>0.22</v>
      </c>
      <c r="J43" s="43">
        <v>0.45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HvDPd/K46o4NMb+NF/szZx0Sa8UAB2clKKEMlDwsNFuyTS5FWxwCt5tyNFVY2SYKjtCddcyZNGp992Kog8e6A==" saltValue="EBH4HIUzCDeaamEwNN+H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5982</v>
      </c>
      <c r="L45" s="60">
        <v>7314</v>
      </c>
      <c r="M45" s="60">
        <v>5453</v>
      </c>
      <c r="N45" s="60">
        <v>4794</v>
      </c>
      <c r="O45" s="61">
        <v>4298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15</v>
      </c>
      <c r="F48" s="1260"/>
      <c r="G48" s="1260"/>
      <c r="H48" s="1260"/>
      <c r="I48" s="1260"/>
      <c r="J48" s="1261"/>
      <c r="K48" s="63">
        <v>946</v>
      </c>
      <c r="L48" s="64">
        <v>1042</v>
      </c>
      <c r="M48" s="64">
        <v>995</v>
      </c>
      <c r="N48" s="64">
        <v>1067</v>
      </c>
      <c r="O48" s="65">
        <v>1135</v>
      </c>
      <c r="P48" s="48"/>
      <c r="Q48" s="48"/>
      <c r="R48" s="48"/>
      <c r="S48" s="48"/>
      <c r="T48" s="48"/>
      <c r="U48" s="48"/>
    </row>
    <row r="49" spans="1:21" ht="30.75" customHeight="1" x14ac:dyDescent="0.15">
      <c r="A49" s="48"/>
      <c r="B49" s="1254"/>
      <c r="C49" s="1255"/>
      <c r="D49" s="62"/>
      <c r="E49" s="1260" t="s">
        <v>16</v>
      </c>
      <c r="F49" s="1260"/>
      <c r="G49" s="1260"/>
      <c r="H49" s="1260"/>
      <c r="I49" s="1260"/>
      <c r="J49" s="1261"/>
      <c r="K49" s="63">
        <v>44</v>
      </c>
      <c r="L49" s="64">
        <v>35</v>
      </c>
      <c r="M49" s="64">
        <v>35</v>
      </c>
      <c r="N49" s="64">
        <v>25</v>
      </c>
      <c r="O49" s="65">
        <v>22</v>
      </c>
      <c r="P49" s="48"/>
      <c r="Q49" s="48"/>
      <c r="R49" s="48"/>
      <c r="S49" s="48"/>
      <c r="T49" s="48"/>
      <c r="U49" s="48"/>
    </row>
    <row r="50" spans="1:21" ht="30.75" customHeight="1" x14ac:dyDescent="0.15">
      <c r="A50" s="48"/>
      <c r="B50" s="1254"/>
      <c r="C50" s="1255"/>
      <c r="D50" s="62"/>
      <c r="E50" s="1260" t="s">
        <v>17</v>
      </c>
      <c r="F50" s="1260"/>
      <c r="G50" s="1260"/>
      <c r="H50" s="1260"/>
      <c r="I50" s="1260"/>
      <c r="J50" s="1261"/>
      <c r="K50" s="63">
        <v>99</v>
      </c>
      <c r="L50" s="64">
        <v>140</v>
      </c>
      <c r="M50" s="64">
        <v>359</v>
      </c>
      <c r="N50" s="64">
        <v>369</v>
      </c>
      <c r="O50" s="65">
        <v>374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5926</v>
      </c>
      <c r="L52" s="64">
        <v>5222</v>
      </c>
      <c r="M52" s="64">
        <v>5000</v>
      </c>
      <c r="N52" s="64">
        <v>4805</v>
      </c>
      <c r="O52" s="65">
        <v>4586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1145</v>
      </c>
      <c r="L53" s="69">
        <v>3309</v>
      </c>
      <c r="M53" s="69">
        <v>1842</v>
      </c>
      <c r="N53" s="69">
        <v>1450</v>
      </c>
      <c r="O53" s="70">
        <v>1243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4ZAgf4A6BP9Bgs+XUuvUegL3ItSjeKsyQ5XYrPoS4joxX93MoUVvSicgdea+MU+54Ka2c1O13QwoAJcX4Y6UQ==" saltValue="qBmcQbW6OEZRDbxT9C3z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54958</v>
      </c>
      <c r="J41" s="104">
        <v>53008</v>
      </c>
      <c r="K41" s="104">
        <v>52638</v>
      </c>
      <c r="L41" s="104">
        <v>50532</v>
      </c>
      <c r="M41" s="105">
        <v>53322</v>
      </c>
    </row>
    <row r="42" spans="2:13" ht="27.75" customHeight="1" x14ac:dyDescent="0.15">
      <c r="B42" s="1280"/>
      <c r="C42" s="1281"/>
      <c r="D42" s="106"/>
      <c r="E42" s="1286" t="s">
        <v>32</v>
      </c>
      <c r="F42" s="1286"/>
      <c r="G42" s="1286"/>
      <c r="H42" s="1287"/>
      <c r="I42" s="107">
        <v>7045</v>
      </c>
      <c r="J42" s="108">
        <v>6402</v>
      </c>
      <c r="K42" s="108">
        <v>5743</v>
      </c>
      <c r="L42" s="108">
        <v>5074</v>
      </c>
      <c r="M42" s="109">
        <v>4051</v>
      </c>
    </row>
    <row r="43" spans="2:13" ht="27.75" customHeight="1" x14ac:dyDescent="0.15">
      <c r="B43" s="1280"/>
      <c r="C43" s="1281"/>
      <c r="D43" s="106"/>
      <c r="E43" s="1286" t="s">
        <v>33</v>
      </c>
      <c r="F43" s="1286"/>
      <c r="G43" s="1286"/>
      <c r="H43" s="1287"/>
      <c r="I43" s="107">
        <v>8590</v>
      </c>
      <c r="J43" s="108">
        <v>8910</v>
      </c>
      <c r="K43" s="108">
        <v>9552</v>
      </c>
      <c r="L43" s="108">
        <v>10334</v>
      </c>
      <c r="M43" s="109">
        <v>10835</v>
      </c>
    </row>
    <row r="44" spans="2:13" ht="27.75" customHeight="1" x14ac:dyDescent="0.15">
      <c r="B44" s="1280"/>
      <c r="C44" s="1281"/>
      <c r="D44" s="106"/>
      <c r="E44" s="1286" t="s">
        <v>34</v>
      </c>
      <c r="F44" s="1286"/>
      <c r="G44" s="1286"/>
      <c r="H44" s="1287"/>
      <c r="I44" s="107">
        <v>134</v>
      </c>
      <c r="J44" s="108">
        <v>106</v>
      </c>
      <c r="K44" s="108">
        <v>73</v>
      </c>
      <c r="L44" s="108">
        <v>49</v>
      </c>
      <c r="M44" s="109">
        <v>27</v>
      </c>
    </row>
    <row r="45" spans="2:13" ht="27.75" customHeight="1" x14ac:dyDescent="0.15">
      <c r="B45" s="1280"/>
      <c r="C45" s="1281"/>
      <c r="D45" s="106"/>
      <c r="E45" s="1286" t="s">
        <v>35</v>
      </c>
      <c r="F45" s="1286"/>
      <c r="G45" s="1286"/>
      <c r="H45" s="1287"/>
      <c r="I45" s="107">
        <v>5062</v>
      </c>
      <c r="J45" s="108">
        <v>4703</v>
      </c>
      <c r="K45" s="108">
        <v>4500</v>
      </c>
      <c r="L45" s="108">
        <v>4723</v>
      </c>
      <c r="M45" s="109">
        <v>4611</v>
      </c>
    </row>
    <row r="46" spans="2:13" ht="27.75" customHeight="1" x14ac:dyDescent="0.15">
      <c r="B46" s="1280"/>
      <c r="C46" s="1281"/>
      <c r="D46" s="110"/>
      <c r="E46" s="1286" t="s">
        <v>36</v>
      </c>
      <c r="F46" s="1286"/>
      <c r="G46" s="1286"/>
      <c r="H46" s="1287"/>
      <c r="I46" s="107">
        <v>12</v>
      </c>
      <c r="J46" s="108">
        <v>9</v>
      </c>
      <c r="K46" s="108">
        <v>11</v>
      </c>
      <c r="L46" s="108">
        <v>60</v>
      </c>
      <c r="M46" s="109">
        <v>56</v>
      </c>
    </row>
    <row r="47" spans="2:13" ht="27.75" customHeight="1" x14ac:dyDescent="0.15">
      <c r="B47" s="1280"/>
      <c r="C47" s="1281"/>
      <c r="D47" s="111"/>
      <c r="E47" s="1288" t="s">
        <v>37</v>
      </c>
      <c r="F47" s="1289"/>
      <c r="G47" s="1289"/>
      <c r="H47" s="1290"/>
      <c r="I47" s="107" t="s">
        <v>527</v>
      </c>
      <c r="J47" s="108" t="s">
        <v>527</v>
      </c>
      <c r="K47" s="108" t="s">
        <v>527</v>
      </c>
      <c r="L47" s="108" t="s">
        <v>527</v>
      </c>
      <c r="M47" s="109" t="s">
        <v>527</v>
      </c>
    </row>
    <row r="48" spans="2:13" ht="27.75" customHeight="1" x14ac:dyDescent="0.15">
      <c r="B48" s="1280"/>
      <c r="C48" s="1281"/>
      <c r="D48" s="106"/>
      <c r="E48" s="1286" t="s">
        <v>38</v>
      </c>
      <c r="F48" s="1286"/>
      <c r="G48" s="1286"/>
      <c r="H48" s="1287"/>
      <c r="I48" s="107" t="s">
        <v>527</v>
      </c>
      <c r="J48" s="108" t="s">
        <v>527</v>
      </c>
      <c r="K48" s="108" t="s">
        <v>527</v>
      </c>
      <c r="L48" s="108" t="s">
        <v>527</v>
      </c>
      <c r="M48" s="109" t="s">
        <v>527</v>
      </c>
    </row>
    <row r="49" spans="2:13" ht="27.75" customHeight="1" x14ac:dyDescent="0.15">
      <c r="B49" s="1282"/>
      <c r="C49" s="1283"/>
      <c r="D49" s="106"/>
      <c r="E49" s="1286" t="s">
        <v>39</v>
      </c>
      <c r="F49" s="1286"/>
      <c r="G49" s="1286"/>
      <c r="H49" s="1287"/>
      <c r="I49" s="107" t="s">
        <v>527</v>
      </c>
      <c r="J49" s="108" t="s">
        <v>527</v>
      </c>
      <c r="K49" s="108" t="s">
        <v>527</v>
      </c>
      <c r="L49" s="108" t="s">
        <v>527</v>
      </c>
      <c r="M49" s="109" t="s">
        <v>527</v>
      </c>
    </row>
    <row r="50" spans="2:13" ht="27.75" customHeight="1" x14ac:dyDescent="0.15">
      <c r="B50" s="1291" t="s">
        <v>40</v>
      </c>
      <c r="C50" s="1292"/>
      <c r="D50" s="112"/>
      <c r="E50" s="1286" t="s">
        <v>41</v>
      </c>
      <c r="F50" s="1286"/>
      <c r="G50" s="1286"/>
      <c r="H50" s="1287"/>
      <c r="I50" s="107">
        <v>16178</v>
      </c>
      <c r="J50" s="108">
        <v>13887</v>
      </c>
      <c r="K50" s="108">
        <v>14166</v>
      </c>
      <c r="L50" s="108">
        <v>14506</v>
      </c>
      <c r="M50" s="109">
        <v>15028</v>
      </c>
    </row>
    <row r="51" spans="2:13" ht="27.75" customHeight="1" x14ac:dyDescent="0.15">
      <c r="B51" s="1280"/>
      <c r="C51" s="1281"/>
      <c r="D51" s="106"/>
      <c r="E51" s="1286" t="s">
        <v>42</v>
      </c>
      <c r="F51" s="1286"/>
      <c r="G51" s="1286"/>
      <c r="H51" s="1287"/>
      <c r="I51" s="107">
        <v>12380</v>
      </c>
      <c r="J51" s="108">
        <v>15053</v>
      </c>
      <c r="K51" s="108">
        <v>14919</v>
      </c>
      <c r="L51" s="108">
        <v>15613</v>
      </c>
      <c r="M51" s="109">
        <v>15092</v>
      </c>
    </row>
    <row r="52" spans="2:13" ht="27.75" customHeight="1" x14ac:dyDescent="0.15">
      <c r="B52" s="1282"/>
      <c r="C52" s="1283"/>
      <c r="D52" s="106"/>
      <c r="E52" s="1286" t="s">
        <v>43</v>
      </c>
      <c r="F52" s="1286"/>
      <c r="G52" s="1286"/>
      <c r="H52" s="1287"/>
      <c r="I52" s="107">
        <v>28507</v>
      </c>
      <c r="J52" s="108">
        <v>26486</v>
      </c>
      <c r="K52" s="108">
        <v>24288</v>
      </c>
      <c r="L52" s="108">
        <v>23090</v>
      </c>
      <c r="M52" s="109">
        <v>21905</v>
      </c>
    </row>
    <row r="53" spans="2:13" ht="27.75" customHeight="1" thickBot="1" x14ac:dyDescent="0.2">
      <c r="B53" s="1293" t="s">
        <v>44</v>
      </c>
      <c r="C53" s="1294"/>
      <c r="D53" s="113"/>
      <c r="E53" s="1295" t="s">
        <v>45</v>
      </c>
      <c r="F53" s="1295"/>
      <c r="G53" s="1295"/>
      <c r="H53" s="1296"/>
      <c r="I53" s="114">
        <v>18736</v>
      </c>
      <c r="J53" s="115">
        <v>17711</v>
      </c>
      <c r="K53" s="115">
        <v>19144</v>
      </c>
      <c r="L53" s="115">
        <v>17564</v>
      </c>
      <c r="M53" s="116">
        <v>20878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UxHVrXgOCXpF+3k95hdKeNQmDZN6YHd+gGpUO6X3DrIMQiWHQWLZmADJN4b64IETUQegQzncDEP+/fS4L5tgg==" saltValue="J/pPMxqd1yr1XMm9/5sz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7071</v>
      </c>
      <c r="G55" s="128">
        <v>7368</v>
      </c>
      <c r="H55" s="129">
        <v>7771</v>
      </c>
    </row>
    <row r="56" spans="2:8" ht="52.5" customHeight="1" x14ac:dyDescent="0.15">
      <c r="B56" s="130"/>
      <c r="C56" s="1307" t="s">
        <v>49</v>
      </c>
      <c r="D56" s="1307"/>
      <c r="E56" s="1308"/>
      <c r="F56" s="131">
        <v>1304</v>
      </c>
      <c r="G56" s="131">
        <v>1504</v>
      </c>
      <c r="H56" s="132">
        <v>1706</v>
      </c>
    </row>
    <row r="57" spans="2:8" ht="53.25" customHeight="1" x14ac:dyDescent="0.15">
      <c r="B57" s="130"/>
      <c r="C57" s="1309" t="s">
        <v>50</v>
      </c>
      <c r="D57" s="1309"/>
      <c r="E57" s="1310"/>
      <c r="F57" s="133">
        <v>4328</v>
      </c>
      <c r="G57" s="133">
        <v>4179</v>
      </c>
      <c r="H57" s="134">
        <v>4071</v>
      </c>
    </row>
    <row r="58" spans="2:8" ht="45.75" customHeight="1" x14ac:dyDescent="0.15">
      <c r="B58" s="135"/>
      <c r="C58" s="1297" t="s">
        <v>590</v>
      </c>
      <c r="D58" s="1298"/>
      <c r="E58" s="1299"/>
      <c r="F58" s="136">
        <v>2744</v>
      </c>
      <c r="G58" s="136">
        <v>2625</v>
      </c>
      <c r="H58" s="137">
        <v>2484</v>
      </c>
    </row>
    <row r="59" spans="2:8" ht="45.75" customHeight="1" x14ac:dyDescent="0.15">
      <c r="B59" s="135"/>
      <c r="C59" s="1297" t="s">
        <v>591</v>
      </c>
      <c r="D59" s="1298"/>
      <c r="E59" s="1299"/>
      <c r="F59" s="136">
        <v>281</v>
      </c>
      <c r="G59" s="136">
        <v>273</v>
      </c>
      <c r="H59" s="137">
        <v>275</v>
      </c>
    </row>
    <row r="60" spans="2:8" ht="45.75" customHeight="1" x14ac:dyDescent="0.15">
      <c r="B60" s="135"/>
      <c r="C60" s="1297" t="s">
        <v>592</v>
      </c>
      <c r="D60" s="1298"/>
      <c r="E60" s="1299"/>
      <c r="F60" s="136">
        <v>238</v>
      </c>
      <c r="G60" s="136">
        <v>238</v>
      </c>
      <c r="H60" s="137">
        <v>238</v>
      </c>
    </row>
    <row r="61" spans="2:8" ht="45.75" customHeight="1" x14ac:dyDescent="0.15">
      <c r="B61" s="135"/>
      <c r="C61" s="1297" t="s">
        <v>593</v>
      </c>
      <c r="D61" s="1298"/>
      <c r="E61" s="1299"/>
      <c r="F61" s="136">
        <v>195</v>
      </c>
      <c r="G61" s="136">
        <v>195</v>
      </c>
      <c r="H61" s="137">
        <v>195</v>
      </c>
    </row>
    <row r="62" spans="2:8" ht="45.75" customHeight="1" thickBot="1" x14ac:dyDescent="0.2">
      <c r="B62" s="138"/>
      <c r="C62" s="1300" t="s">
        <v>594</v>
      </c>
      <c r="D62" s="1301"/>
      <c r="E62" s="1302"/>
      <c r="F62" s="139">
        <v>163</v>
      </c>
      <c r="G62" s="139">
        <v>160</v>
      </c>
      <c r="H62" s="140">
        <v>159</v>
      </c>
    </row>
    <row r="63" spans="2:8" ht="52.5" customHeight="1" thickBot="1" x14ac:dyDescent="0.2">
      <c r="B63" s="141"/>
      <c r="C63" s="1303" t="s">
        <v>51</v>
      </c>
      <c r="D63" s="1303"/>
      <c r="E63" s="1304"/>
      <c r="F63" s="142">
        <v>12702</v>
      </c>
      <c r="G63" s="142">
        <v>13051</v>
      </c>
      <c r="H63" s="143">
        <v>13548</v>
      </c>
    </row>
    <row r="64" spans="2:8" ht="15" customHeight="1" x14ac:dyDescent="0.15"/>
  </sheetData>
  <sheetProtection algorithmName="SHA-512" hashValue="vcAsjrgSVF2HvNo0K8YjSwgHuMpUu58n6ce51YI1fc2X4IvFFAsP05+rpASVIB7LNSxgatxT+ksJkIdOIaZQHg==" saltValue="n9Y2p+oe+2zGpfsGGPjL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568</v>
      </c>
      <c r="BQ50" s="1324"/>
      <c r="BR50" s="1324"/>
      <c r="BS50" s="1324"/>
      <c r="BT50" s="1324"/>
      <c r="BU50" s="1324"/>
      <c r="BV50" s="1324"/>
      <c r="BW50" s="1324"/>
      <c r="BX50" s="1324" t="s">
        <v>569</v>
      </c>
      <c r="BY50" s="1324"/>
      <c r="BZ50" s="1324"/>
      <c r="CA50" s="1324"/>
      <c r="CB50" s="1324"/>
      <c r="CC50" s="1324"/>
      <c r="CD50" s="1324"/>
      <c r="CE50" s="1324"/>
      <c r="CF50" s="1324" t="s">
        <v>570</v>
      </c>
      <c r="CG50" s="1324"/>
      <c r="CH50" s="1324"/>
      <c r="CI50" s="1324"/>
      <c r="CJ50" s="1324"/>
      <c r="CK50" s="1324"/>
      <c r="CL50" s="1324"/>
      <c r="CM50" s="1324"/>
      <c r="CN50" s="1324" t="s">
        <v>571</v>
      </c>
      <c r="CO50" s="1324"/>
      <c r="CP50" s="1324"/>
      <c r="CQ50" s="1324"/>
      <c r="CR50" s="1324"/>
      <c r="CS50" s="1324"/>
      <c r="CT50" s="1324"/>
      <c r="CU50" s="1324"/>
      <c r="CV50" s="1324" t="s">
        <v>572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607</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5">
        <v>96</v>
      </c>
      <c r="BQ51" s="1325"/>
      <c r="BR51" s="1325"/>
      <c r="BS51" s="1325"/>
      <c r="BT51" s="1325"/>
      <c r="BU51" s="1325"/>
      <c r="BV51" s="1325"/>
      <c r="BW51" s="1325"/>
      <c r="BX51" s="1325">
        <v>90.4</v>
      </c>
      <c r="BY51" s="1325"/>
      <c r="BZ51" s="1325"/>
      <c r="CA51" s="1325"/>
      <c r="CB51" s="1325"/>
      <c r="CC51" s="1325"/>
      <c r="CD51" s="1325"/>
      <c r="CE51" s="1325"/>
      <c r="CF51" s="1325">
        <v>97</v>
      </c>
      <c r="CG51" s="1325"/>
      <c r="CH51" s="1325"/>
      <c r="CI51" s="1325"/>
      <c r="CJ51" s="1325"/>
      <c r="CK51" s="1325"/>
      <c r="CL51" s="1325"/>
      <c r="CM51" s="1325"/>
      <c r="CN51" s="1325">
        <v>85.5</v>
      </c>
      <c r="CO51" s="1325"/>
      <c r="CP51" s="1325"/>
      <c r="CQ51" s="1325"/>
      <c r="CR51" s="1325"/>
      <c r="CS51" s="1325"/>
      <c r="CT51" s="1325"/>
      <c r="CU51" s="1325"/>
      <c r="CV51" s="1325">
        <v>97.7</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5">
        <v>69.900000000000006</v>
      </c>
      <c r="BQ53" s="1325"/>
      <c r="BR53" s="1325"/>
      <c r="BS53" s="1325"/>
      <c r="BT53" s="1325"/>
      <c r="BU53" s="1325"/>
      <c r="BV53" s="1325"/>
      <c r="BW53" s="1325"/>
      <c r="BX53" s="1325">
        <v>69.900000000000006</v>
      </c>
      <c r="BY53" s="1325"/>
      <c r="BZ53" s="1325"/>
      <c r="CA53" s="1325"/>
      <c r="CB53" s="1325"/>
      <c r="CC53" s="1325"/>
      <c r="CD53" s="1325"/>
      <c r="CE53" s="1325"/>
      <c r="CF53" s="1325">
        <v>63.9</v>
      </c>
      <c r="CG53" s="1325"/>
      <c r="CH53" s="1325"/>
      <c r="CI53" s="1325"/>
      <c r="CJ53" s="1325"/>
      <c r="CK53" s="1325"/>
      <c r="CL53" s="1325"/>
      <c r="CM53" s="1325"/>
      <c r="CN53" s="1325">
        <v>64.900000000000006</v>
      </c>
      <c r="CO53" s="1325"/>
      <c r="CP53" s="1325"/>
      <c r="CQ53" s="1325"/>
      <c r="CR53" s="1325"/>
      <c r="CS53" s="1325"/>
      <c r="CT53" s="1325"/>
      <c r="CU53" s="1325"/>
      <c r="CV53" s="1325">
        <v>63.3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610</v>
      </c>
      <c r="BC55" s="1327"/>
      <c r="BD55" s="1327"/>
      <c r="BE55" s="1327"/>
      <c r="BF55" s="1327"/>
      <c r="BG55" s="1327"/>
      <c r="BH55" s="1327"/>
      <c r="BI55" s="1327"/>
      <c r="BJ55" s="1327"/>
      <c r="BK55" s="1327"/>
      <c r="BL55" s="1327"/>
      <c r="BM55" s="1327"/>
      <c r="BN55" s="1327"/>
      <c r="BO55" s="1327"/>
      <c r="BP55" s="1325">
        <v>35.299999999999997</v>
      </c>
      <c r="BQ55" s="1325"/>
      <c r="BR55" s="1325"/>
      <c r="BS55" s="1325"/>
      <c r="BT55" s="1325"/>
      <c r="BU55" s="1325"/>
      <c r="BV55" s="1325"/>
      <c r="BW55" s="1325"/>
      <c r="BX55" s="1325">
        <v>31.9</v>
      </c>
      <c r="BY55" s="1325"/>
      <c r="BZ55" s="1325"/>
      <c r="CA55" s="1325"/>
      <c r="CB55" s="1325"/>
      <c r="CC55" s="1325"/>
      <c r="CD55" s="1325"/>
      <c r="CE55" s="1325"/>
      <c r="CF55" s="1325">
        <v>24.2</v>
      </c>
      <c r="CG55" s="1325"/>
      <c r="CH55" s="1325"/>
      <c r="CI55" s="1325"/>
      <c r="CJ55" s="1325"/>
      <c r="CK55" s="1325"/>
      <c r="CL55" s="1325"/>
      <c r="CM55" s="1325"/>
      <c r="CN55" s="1325">
        <v>22.1</v>
      </c>
      <c r="CO55" s="1325"/>
      <c r="CP55" s="1325"/>
      <c r="CQ55" s="1325"/>
      <c r="CR55" s="1325"/>
      <c r="CS55" s="1325"/>
      <c r="CT55" s="1325"/>
      <c r="CU55" s="1325"/>
      <c r="CV55" s="1325">
        <v>20.399999999999999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612</v>
      </c>
      <c r="BC57" s="1327"/>
      <c r="BD57" s="1327"/>
      <c r="BE57" s="1327"/>
      <c r="BF57" s="1327"/>
      <c r="BG57" s="1327"/>
      <c r="BH57" s="1327"/>
      <c r="BI57" s="1327"/>
      <c r="BJ57" s="1327"/>
      <c r="BK57" s="1327"/>
      <c r="BL57" s="1327"/>
      <c r="BM57" s="1327"/>
      <c r="BN57" s="1327"/>
      <c r="BO57" s="1327"/>
      <c r="BP57" s="1325">
        <v>60.4</v>
      </c>
      <c r="BQ57" s="1325"/>
      <c r="BR57" s="1325"/>
      <c r="BS57" s="1325"/>
      <c r="BT57" s="1325"/>
      <c r="BU57" s="1325"/>
      <c r="BV57" s="1325"/>
      <c r="BW57" s="1325"/>
      <c r="BX57" s="1325">
        <v>59.4</v>
      </c>
      <c r="BY57" s="1325"/>
      <c r="BZ57" s="1325"/>
      <c r="CA57" s="1325"/>
      <c r="CB57" s="1325"/>
      <c r="CC57" s="1325"/>
      <c r="CD57" s="1325"/>
      <c r="CE57" s="1325"/>
      <c r="CF57" s="1325">
        <v>60.2</v>
      </c>
      <c r="CG57" s="1325"/>
      <c r="CH57" s="1325"/>
      <c r="CI57" s="1325"/>
      <c r="CJ57" s="1325"/>
      <c r="CK57" s="1325"/>
      <c r="CL57" s="1325"/>
      <c r="CM57" s="1325"/>
      <c r="CN57" s="1325">
        <v>61.5</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568</v>
      </c>
      <c r="BQ72" s="1324"/>
      <c r="BR72" s="1324"/>
      <c r="BS72" s="1324"/>
      <c r="BT72" s="1324"/>
      <c r="BU72" s="1324"/>
      <c r="BV72" s="1324"/>
      <c r="BW72" s="1324"/>
      <c r="BX72" s="1324" t="s">
        <v>569</v>
      </c>
      <c r="BY72" s="1324"/>
      <c r="BZ72" s="1324"/>
      <c r="CA72" s="1324"/>
      <c r="CB72" s="1324"/>
      <c r="CC72" s="1324"/>
      <c r="CD72" s="1324"/>
      <c r="CE72" s="1324"/>
      <c r="CF72" s="1324" t="s">
        <v>570</v>
      </c>
      <c r="CG72" s="1324"/>
      <c r="CH72" s="1324"/>
      <c r="CI72" s="1324"/>
      <c r="CJ72" s="1324"/>
      <c r="CK72" s="1324"/>
      <c r="CL72" s="1324"/>
      <c r="CM72" s="1324"/>
      <c r="CN72" s="1324" t="s">
        <v>571</v>
      </c>
      <c r="CO72" s="1324"/>
      <c r="CP72" s="1324"/>
      <c r="CQ72" s="1324"/>
      <c r="CR72" s="1324"/>
      <c r="CS72" s="1324"/>
      <c r="CT72" s="1324"/>
      <c r="CU72" s="1324"/>
      <c r="CV72" s="1324" t="s">
        <v>572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607</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v>96</v>
      </c>
      <c r="BQ73" s="1325"/>
      <c r="BR73" s="1325"/>
      <c r="BS73" s="1325"/>
      <c r="BT73" s="1325"/>
      <c r="BU73" s="1325"/>
      <c r="BV73" s="1325"/>
      <c r="BW73" s="1325"/>
      <c r="BX73" s="1325">
        <v>90.4</v>
      </c>
      <c r="BY73" s="1325"/>
      <c r="BZ73" s="1325"/>
      <c r="CA73" s="1325"/>
      <c r="CB73" s="1325"/>
      <c r="CC73" s="1325"/>
      <c r="CD73" s="1325"/>
      <c r="CE73" s="1325"/>
      <c r="CF73" s="1325">
        <v>97</v>
      </c>
      <c r="CG73" s="1325"/>
      <c r="CH73" s="1325"/>
      <c r="CI73" s="1325"/>
      <c r="CJ73" s="1325"/>
      <c r="CK73" s="1325"/>
      <c r="CL73" s="1325"/>
      <c r="CM73" s="1325"/>
      <c r="CN73" s="1325">
        <v>85.5</v>
      </c>
      <c r="CO73" s="1325"/>
      <c r="CP73" s="1325"/>
      <c r="CQ73" s="1325"/>
      <c r="CR73" s="1325"/>
      <c r="CS73" s="1325"/>
      <c r="CT73" s="1325"/>
      <c r="CU73" s="1325"/>
      <c r="CV73" s="1325">
        <v>97.7</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3.4</v>
      </c>
      <c r="BQ75" s="1325"/>
      <c r="BR75" s="1325"/>
      <c r="BS75" s="1325"/>
      <c r="BT75" s="1325"/>
      <c r="BU75" s="1325"/>
      <c r="BV75" s="1325"/>
      <c r="BW75" s="1325"/>
      <c r="BX75" s="1325">
        <v>8.3000000000000007</v>
      </c>
      <c r="BY75" s="1325"/>
      <c r="BZ75" s="1325"/>
      <c r="CA75" s="1325"/>
      <c r="CB75" s="1325"/>
      <c r="CC75" s="1325"/>
      <c r="CD75" s="1325"/>
      <c r="CE75" s="1325"/>
      <c r="CF75" s="1325">
        <v>10.6</v>
      </c>
      <c r="CG75" s="1325"/>
      <c r="CH75" s="1325"/>
      <c r="CI75" s="1325"/>
      <c r="CJ75" s="1325"/>
      <c r="CK75" s="1325"/>
      <c r="CL75" s="1325"/>
      <c r="CM75" s="1325"/>
      <c r="CN75" s="1325">
        <v>11</v>
      </c>
      <c r="CO75" s="1325"/>
      <c r="CP75" s="1325"/>
      <c r="CQ75" s="1325"/>
      <c r="CR75" s="1325"/>
      <c r="CS75" s="1325"/>
      <c r="CT75" s="1325"/>
      <c r="CU75" s="1325"/>
      <c r="CV75" s="1325">
        <v>7.4</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614</v>
      </c>
      <c r="AO77" s="1324"/>
      <c r="AP77" s="1324"/>
      <c r="AQ77" s="1324"/>
      <c r="AR77" s="1324"/>
      <c r="AS77" s="1324"/>
      <c r="AT77" s="1324"/>
      <c r="AU77" s="1324"/>
      <c r="AV77" s="1324"/>
      <c r="AW77" s="1324"/>
      <c r="AX77" s="1324"/>
      <c r="AY77" s="1324"/>
      <c r="AZ77" s="1324"/>
      <c r="BA77" s="1324"/>
      <c r="BB77" s="1327" t="s">
        <v>610</v>
      </c>
      <c r="BC77" s="1327"/>
      <c r="BD77" s="1327"/>
      <c r="BE77" s="1327"/>
      <c r="BF77" s="1327"/>
      <c r="BG77" s="1327"/>
      <c r="BH77" s="1327"/>
      <c r="BI77" s="1327"/>
      <c r="BJ77" s="1327"/>
      <c r="BK77" s="1327"/>
      <c r="BL77" s="1327"/>
      <c r="BM77" s="1327"/>
      <c r="BN77" s="1327"/>
      <c r="BO77" s="1327"/>
      <c r="BP77" s="1325">
        <v>35.299999999999997</v>
      </c>
      <c r="BQ77" s="1325"/>
      <c r="BR77" s="1325"/>
      <c r="BS77" s="1325"/>
      <c r="BT77" s="1325"/>
      <c r="BU77" s="1325"/>
      <c r="BV77" s="1325"/>
      <c r="BW77" s="1325"/>
      <c r="BX77" s="1325">
        <v>31.9</v>
      </c>
      <c r="BY77" s="1325"/>
      <c r="BZ77" s="1325"/>
      <c r="CA77" s="1325"/>
      <c r="CB77" s="1325"/>
      <c r="CC77" s="1325"/>
      <c r="CD77" s="1325"/>
      <c r="CE77" s="1325"/>
      <c r="CF77" s="1325">
        <v>24.2</v>
      </c>
      <c r="CG77" s="1325"/>
      <c r="CH77" s="1325"/>
      <c r="CI77" s="1325"/>
      <c r="CJ77" s="1325"/>
      <c r="CK77" s="1325"/>
      <c r="CL77" s="1325"/>
      <c r="CM77" s="1325"/>
      <c r="CN77" s="1325">
        <v>22.1</v>
      </c>
      <c r="CO77" s="1325"/>
      <c r="CP77" s="1325"/>
      <c r="CQ77" s="1325"/>
      <c r="CR77" s="1325"/>
      <c r="CS77" s="1325"/>
      <c r="CT77" s="1325"/>
      <c r="CU77" s="1325"/>
      <c r="CV77" s="1325">
        <v>20.399999999999999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617</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6.6</v>
      </c>
      <c r="BY79" s="1325"/>
      <c r="BZ79" s="1325"/>
      <c r="CA79" s="1325"/>
      <c r="CB79" s="1325"/>
      <c r="CC79" s="1325"/>
      <c r="CD79" s="1325"/>
      <c r="CE79" s="1325"/>
      <c r="CF79" s="1325">
        <v>6.4</v>
      </c>
      <c r="CG79" s="1325"/>
      <c r="CH79" s="1325"/>
      <c r="CI79" s="1325"/>
      <c r="CJ79" s="1325"/>
      <c r="CK79" s="1325"/>
      <c r="CL79" s="1325"/>
      <c r="CM79" s="1325"/>
      <c r="CN79" s="1325">
        <v>6.3</v>
      </c>
      <c r="CO79" s="1325"/>
      <c r="CP79" s="1325"/>
      <c r="CQ79" s="1325"/>
      <c r="CR79" s="1325"/>
      <c r="CS79" s="1325"/>
      <c r="CT79" s="1325"/>
      <c r="CU79" s="1325"/>
      <c r="CV79" s="1325">
        <v>6.2</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JZm4t42SocmNQd3jynk292RbCrUCc86rZDsibBikDeohyXJBI/PGiwCgj385J3TFPDog27vCtnhUqSmsQk3MQ==" saltValue="wEneoT7pURPknTR6mQmCiA==" spinCount="100000" sheet="1" objects="1" scenarios="1" formatCells="0"/>
  <dataConsolidate link="1"/>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16C1Y7/SrWEfYzv/Dtjy0/tdTOm7E5y4EUO6iXKRAUNNHtpYqbQDJ2DVJW7LjdfhcAmXxjTcYOPqP4HiMr0glg==" saltValue="lBjTaUZE8TAdmqfq6iJOtQ==" spinCount="100000" sheet="1" objects="1" scenarios="1"/>
  <dataConsolidate link="1"/>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uKViyhzB30jCoQONqaGOCehGILldsKeZySoHnNpzzjvGh73QdtvkqPrB2AmILSI7rTfLARWZxTNVgrYQ1XIixg==" saltValue="j/cPKvF6zVYj8cvvTUZ+j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50628</v>
      </c>
      <c r="E3" s="162"/>
      <c r="F3" s="163">
        <v>44504</v>
      </c>
      <c r="G3" s="164"/>
      <c r="H3" s="165"/>
    </row>
    <row r="4" spans="1:8" x14ac:dyDescent="0.15">
      <c r="A4" s="166"/>
      <c r="B4" s="167"/>
      <c r="C4" s="168"/>
      <c r="D4" s="169">
        <v>40850</v>
      </c>
      <c r="E4" s="170"/>
      <c r="F4" s="171">
        <v>25876</v>
      </c>
      <c r="G4" s="172"/>
      <c r="H4" s="173"/>
    </row>
    <row r="5" spans="1:8" x14ac:dyDescent="0.15">
      <c r="A5" s="154" t="s">
        <v>560</v>
      </c>
      <c r="B5" s="159"/>
      <c r="C5" s="160"/>
      <c r="D5" s="161">
        <v>93609</v>
      </c>
      <c r="E5" s="162"/>
      <c r="F5" s="163">
        <v>47820</v>
      </c>
      <c r="G5" s="164"/>
      <c r="H5" s="165"/>
    </row>
    <row r="6" spans="1:8" x14ac:dyDescent="0.15">
      <c r="A6" s="166"/>
      <c r="B6" s="167"/>
      <c r="C6" s="168"/>
      <c r="D6" s="169">
        <v>54615</v>
      </c>
      <c r="E6" s="170"/>
      <c r="F6" s="171">
        <v>25855</v>
      </c>
      <c r="G6" s="172"/>
      <c r="H6" s="173"/>
    </row>
    <row r="7" spans="1:8" x14ac:dyDescent="0.15">
      <c r="A7" s="154" t="s">
        <v>561</v>
      </c>
      <c r="B7" s="159"/>
      <c r="C7" s="160"/>
      <c r="D7" s="161">
        <v>90296</v>
      </c>
      <c r="E7" s="162"/>
      <c r="F7" s="163">
        <v>41934</v>
      </c>
      <c r="G7" s="164"/>
      <c r="H7" s="165"/>
    </row>
    <row r="8" spans="1:8" x14ac:dyDescent="0.15">
      <c r="A8" s="166"/>
      <c r="B8" s="167"/>
      <c r="C8" s="168"/>
      <c r="D8" s="169">
        <v>66327</v>
      </c>
      <c r="E8" s="170"/>
      <c r="F8" s="171">
        <v>23352</v>
      </c>
      <c r="G8" s="172"/>
      <c r="H8" s="173"/>
    </row>
    <row r="9" spans="1:8" x14ac:dyDescent="0.15">
      <c r="A9" s="154" t="s">
        <v>562</v>
      </c>
      <c r="B9" s="159"/>
      <c r="C9" s="160"/>
      <c r="D9" s="161">
        <v>60639</v>
      </c>
      <c r="E9" s="162"/>
      <c r="F9" s="163">
        <v>45588</v>
      </c>
      <c r="G9" s="164"/>
      <c r="H9" s="165"/>
    </row>
    <row r="10" spans="1:8" x14ac:dyDescent="0.15">
      <c r="A10" s="166"/>
      <c r="B10" s="167"/>
      <c r="C10" s="168"/>
      <c r="D10" s="169">
        <v>31776</v>
      </c>
      <c r="E10" s="170"/>
      <c r="F10" s="171">
        <v>24150</v>
      </c>
      <c r="G10" s="172"/>
      <c r="H10" s="173"/>
    </row>
    <row r="11" spans="1:8" x14ac:dyDescent="0.15">
      <c r="A11" s="154" t="s">
        <v>563</v>
      </c>
      <c r="B11" s="159"/>
      <c r="C11" s="160"/>
      <c r="D11" s="161">
        <v>100635</v>
      </c>
      <c r="E11" s="162"/>
      <c r="F11" s="163">
        <v>45483</v>
      </c>
      <c r="G11" s="164"/>
      <c r="H11" s="165"/>
    </row>
    <row r="12" spans="1:8" x14ac:dyDescent="0.15">
      <c r="A12" s="166"/>
      <c r="B12" s="167"/>
      <c r="C12" s="174"/>
      <c r="D12" s="169">
        <v>60949</v>
      </c>
      <c r="E12" s="170"/>
      <c r="F12" s="171">
        <v>24241</v>
      </c>
      <c r="G12" s="172"/>
      <c r="H12" s="173"/>
    </row>
    <row r="13" spans="1:8" x14ac:dyDescent="0.15">
      <c r="A13" s="154"/>
      <c r="B13" s="159"/>
      <c r="C13" s="175"/>
      <c r="D13" s="176">
        <v>79161</v>
      </c>
      <c r="E13" s="177"/>
      <c r="F13" s="178">
        <v>45066</v>
      </c>
      <c r="G13" s="179"/>
      <c r="H13" s="165"/>
    </row>
    <row r="14" spans="1:8" x14ac:dyDescent="0.15">
      <c r="A14" s="166"/>
      <c r="B14" s="167"/>
      <c r="C14" s="168"/>
      <c r="D14" s="169">
        <v>50903</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2.4900000000000002</v>
      </c>
      <c r="C19" s="180">
        <f>ROUND(VALUE(SUBSTITUTE(実質収支比率等に係る経年分析!G$48,"▲","-")),2)</f>
        <v>1.86</v>
      </c>
      <c r="D19" s="180">
        <f>ROUND(VALUE(SUBSTITUTE(実質収支比率等に係る経年分析!H$48,"▲","-")),2)</f>
        <v>2.54</v>
      </c>
      <c r="E19" s="180">
        <f>ROUND(VALUE(SUBSTITUTE(実質収支比率等に係る経年分析!I$48,"▲","-")),2)</f>
        <v>3.7</v>
      </c>
      <c r="F19" s="180">
        <f>ROUND(VALUE(SUBSTITUTE(実質収支比率等に係る経年分析!J$48,"▲","-")),2)</f>
        <v>6.67</v>
      </c>
    </row>
    <row r="20" spans="1:11" x14ac:dyDescent="0.15">
      <c r="A20" s="180" t="s">
        <v>55</v>
      </c>
      <c r="B20" s="180">
        <f>ROUND(VALUE(SUBSTITUTE(実質収支比率等に係る経年分析!F$47,"▲","-")),2)</f>
        <v>37.67</v>
      </c>
      <c r="C20" s="180">
        <f>ROUND(VALUE(SUBSTITUTE(実質収支比率等に係る経年分析!G$47,"▲","-")),2)</f>
        <v>29.8</v>
      </c>
      <c r="D20" s="180">
        <f>ROUND(VALUE(SUBSTITUTE(実質収支比率等に係る経年分析!H$47,"▲","-")),2)</f>
        <v>30.89</v>
      </c>
      <c r="E20" s="180">
        <f>ROUND(VALUE(SUBSTITUTE(実質収支比率等に係る経年分析!I$47,"▲","-")),2)</f>
        <v>31.45</v>
      </c>
      <c r="F20" s="180">
        <f>ROUND(VALUE(SUBSTITUTE(実質収支比率等に係る経年分析!J$47,"▲","-")),2)</f>
        <v>32.35</v>
      </c>
    </row>
    <row r="21" spans="1:11" x14ac:dyDescent="0.15">
      <c r="A21" s="180" t="s">
        <v>56</v>
      </c>
      <c r="B21" s="180">
        <f>IF(ISNUMBER(VALUE(SUBSTITUTE(実質収支比率等に係る経年分析!F$49,"▲","-"))),ROUND(VALUE(SUBSTITUTE(実質収支比率等に係る経年分析!F$49,"▲","-")),2),NA())</f>
        <v>16.41</v>
      </c>
      <c r="C21" s="180">
        <f>IF(ISNUMBER(VALUE(SUBSTITUTE(実質収支比率等に係る経年分析!G$49,"▲","-"))),ROUND(VALUE(SUBSTITUTE(実質収支比率等に係る経年分析!G$49,"▲","-")),2),NA())</f>
        <v>-8.6199999999999992</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2.4900000000000002</v>
      </c>
      <c r="F21" s="180">
        <f>IF(ISNUMBER(VALUE(SUBSTITUTE(実質収支比率等に係る経年分析!J$49,"▲","-"))),ROUND(VALUE(SUBSTITUTE(実質収支比率等に係る経年分析!J$49,"▲","-")),2),NA())</f>
        <v>4.74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公共用地取得費特別会計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0.35</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2.2999999999999998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2.2000000000000002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5926</v>
      </c>
      <c r="E42" s="182"/>
      <c r="F42" s="182"/>
      <c r="G42" s="182">
        <f>'実質公債費比率（分子）の構造'!L$52</f>
        <v>5222</v>
      </c>
      <c r="H42" s="182"/>
      <c r="I42" s="182"/>
      <c r="J42" s="182">
        <f>'実質公債費比率（分子）の構造'!M$52</f>
        <v>5000</v>
      </c>
      <c r="K42" s="182"/>
      <c r="L42" s="182"/>
      <c r="M42" s="182">
        <f>'実質公債費比率（分子）の構造'!N$52</f>
        <v>4805</v>
      </c>
      <c r="N42" s="182"/>
      <c r="O42" s="182"/>
      <c r="P42" s="182">
        <f>'実質公債費比率（分子）の構造'!O$52</f>
        <v>4586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99</v>
      </c>
      <c r="C44" s="182"/>
      <c r="D44" s="182"/>
      <c r="E44" s="182">
        <f>'実質公債費比率（分子）の構造'!L$50</f>
        <v>140</v>
      </c>
      <c r="F44" s="182"/>
      <c r="G44" s="182"/>
      <c r="H44" s="182">
        <f>'実質公債費比率（分子）の構造'!M$50</f>
        <v>359</v>
      </c>
      <c r="I44" s="182"/>
      <c r="J44" s="182"/>
      <c r="K44" s="182">
        <f>'実質公債費比率（分子）の構造'!N$50</f>
        <v>369</v>
      </c>
      <c r="L44" s="182"/>
      <c r="M44" s="182"/>
      <c r="N44" s="182">
        <f>'実質公債費比率（分子）の構造'!O$50</f>
        <v>374</v>
      </c>
      <c r="O44" s="182"/>
      <c r="P44" s="182"/>
    </row>
    <row r="45" spans="1:16" x14ac:dyDescent="0.15">
      <c r="A45" s="182" t="s">
        <v>66</v>
      </c>
      <c r="B45" s="182">
        <f>'実質公債費比率（分子）の構造'!K$49</f>
        <v>44</v>
      </c>
      <c r="C45" s="182"/>
      <c r="D45" s="182"/>
      <c r="E45" s="182">
        <f>'実質公債費比率（分子）の構造'!L$49</f>
        <v>35</v>
      </c>
      <c r="F45" s="182"/>
      <c r="G45" s="182"/>
      <c r="H45" s="182">
        <f>'実質公債費比率（分子）の構造'!M$49</f>
        <v>35</v>
      </c>
      <c r="I45" s="182"/>
      <c r="J45" s="182"/>
      <c r="K45" s="182">
        <f>'実質公債費比率（分子）の構造'!N$49</f>
        <v>25</v>
      </c>
      <c r="L45" s="182"/>
      <c r="M45" s="182"/>
      <c r="N45" s="182">
        <f>'実質公債費比率（分子）の構造'!O$49</f>
        <v>22</v>
      </c>
      <c r="O45" s="182"/>
      <c r="P45" s="182"/>
    </row>
    <row r="46" spans="1:16" x14ac:dyDescent="0.15">
      <c r="A46" s="182" t="s">
        <v>67</v>
      </c>
      <c r="B46" s="182">
        <f>'実質公債費比率（分子）の構造'!K$48</f>
        <v>946</v>
      </c>
      <c r="C46" s="182"/>
      <c r="D46" s="182"/>
      <c r="E46" s="182">
        <f>'実質公債費比率（分子）の構造'!L$48</f>
        <v>1042</v>
      </c>
      <c r="F46" s="182"/>
      <c r="G46" s="182"/>
      <c r="H46" s="182">
        <f>'実質公債費比率（分子）の構造'!M$48</f>
        <v>995</v>
      </c>
      <c r="I46" s="182"/>
      <c r="J46" s="182"/>
      <c r="K46" s="182">
        <f>'実質公債費比率（分子）の構造'!N$48</f>
        <v>1067</v>
      </c>
      <c r="L46" s="182"/>
      <c r="M46" s="182"/>
      <c r="N46" s="182">
        <f>'実質公債費比率（分子）の構造'!O$48</f>
        <v>1135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5982</v>
      </c>
      <c r="C49" s="182"/>
      <c r="D49" s="182"/>
      <c r="E49" s="182">
        <f>'実質公債費比率（分子）の構造'!L$45</f>
        <v>7314</v>
      </c>
      <c r="F49" s="182"/>
      <c r="G49" s="182"/>
      <c r="H49" s="182">
        <f>'実質公債費比率（分子）の構造'!M$45</f>
        <v>5453</v>
      </c>
      <c r="I49" s="182"/>
      <c r="J49" s="182"/>
      <c r="K49" s="182">
        <f>'実質公債費比率（分子）の構造'!N$45</f>
        <v>4794</v>
      </c>
      <c r="L49" s="182"/>
      <c r="M49" s="182"/>
      <c r="N49" s="182">
        <f>'実質公債費比率（分子）の構造'!O$45</f>
        <v>4298</v>
      </c>
      <c r="O49" s="182"/>
      <c r="P49" s="182"/>
    </row>
    <row r="50" spans="1:16" x14ac:dyDescent="0.15">
      <c r="A50" s="182" t="s">
        <v>71</v>
      </c>
      <c r="B50" s="182" t="e">
        <f>NA()</f>
        <v>#N/A</v>
      </c>
      <c r="C50" s="182">
        <f>IF(ISNUMBER('実質公債費比率（分子）の構造'!K$53),'実質公債費比率（分子）の構造'!K$53,NA())</f>
        <v>1145</v>
      </c>
      <c r="D50" s="182" t="e">
        <f>NA()</f>
        <v>#N/A</v>
      </c>
      <c r="E50" s="182" t="e">
        <f>NA()</f>
        <v>#N/A</v>
      </c>
      <c r="F50" s="182">
        <f>IF(ISNUMBER('実質公債費比率（分子）の構造'!L$53),'実質公債費比率（分子）の構造'!L$53,NA())</f>
        <v>3309</v>
      </c>
      <c r="G50" s="182" t="e">
        <f>NA()</f>
        <v>#N/A</v>
      </c>
      <c r="H50" s="182" t="e">
        <f>NA()</f>
        <v>#N/A</v>
      </c>
      <c r="I50" s="182">
        <f>IF(ISNUMBER('実質公債費比率（分子）の構造'!M$53),'実質公債費比率（分子）の構造'!M$53,NA())</f>
        <v>1842</v>
      </c>
      <c r="J50" s="182" t="e">
        <f>NA()</f>
        <v>#N/A</v>
      </c>
      <c r="K50" s="182" t="e">
        <f>NA()</f>
        <v>#N/A</v>
      </c>
      <c r="L50" s="182">
        <f>IF(ISNUMBER('実質公債費比率（分子）の構造'!N$53),'実質公債費比率（分子）の構造'!N$53,NA())</f>
        <v>1450</v>
      </c>
      <c r="M50" s="182" t="e">
        <f>NA()</f>
        <v>#N/A</v>
      </c>
      <c r="N50" s="182" t="e">
        <f>NA()</f>
        <v>#N/A</v>
      </c>
      <c r="O50" s="182">
        <f>IF(ISNUMBER('実質公債費比率（分子）の構造'!O$53),'実質公債費比率（分子）の構造'!O$53,NA())</f>
        <v>1243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28507</v>
      </c>
      <c r="E56" s="181"/>
      <c r="F56" s="181"/>
      <c r="G56" s="181">
        <f>'将来負担比率（分子）の構造'!J$52</f>
        <v>26486</v>
      </c>
      <c r="H56" s="181"/>
      <c r="I56" s="181"/>
      <c r="J56" s="181">
        <f>'将来負担比率（分子）の構造'!K$52</f>
        <v>24288</v>
      </c>
      <c r="K56" s="181"/>
      <c r="L56" s="181"/>
      <c r="M56" s="181">
        <f>'将来負担比率（分子）の構造'!L$52</f>
        <v>23090</v>
      </c>
      <c r="N56" s="181"/>
      <c r="O56" s="181"/>
      <c r="P56" s="181">
        <f>'将来負担比率（分子）の構造'!M$52</f>
        <v>21905</v>
      </c>
    </row>
    <row r="57" spans="1:16" x14ac:dyDescent="0.15">
      <c r="A57" s="181" t="s">
        <v>42</v>
      </c>
      <c r="B57" s="181"/>
      <c r="C57" s="181"/>
      <c r="D57" s="181">
        <f>'将来負担比率（分子）の構造'!I$51</f>
        <v>12380</v>
      </c>
      <c r="E57" s="181"/>
      <c r="F57" s="181"/>
      <c r="G57" s="181">
        <f>'将来負担比率（分子）の構造'!J$51</f>
        <v>15053</v>
      </c>
      <c r="H57" s="181"/>
      <c r="I57" s="181"/>
      <c r="J57" s="181">
        <f>'将来負担比率（分子）の構造'!K$51</f>
        <v>14919</v>
      </c>
      <c r="K57" s="181"/>
      <c r="L57" s="181"/>
      <c r="M57" s="181">
        <f>'将来負担比率（分子）の構造'!L$51</f>
        <v>15613</v>
      </c>
      <c r="N57" s="181"/>
      <c r="O57" s="181"/>
      <c r="P57" s="181">
        <f>'将来負担比率（分子）の構造'!M$51</f>
        <v>15092</v>
      </c>
    </row>
    <row r="58" spans="1:16" x14ac:dyDescent="0.15">
      <c r="A58" s="181" t="s">
        <v>41</v>
      </c>
      <c r="B58" s="181"/>
      <c r="C58" s="181"/>
      <c r="D58" s="181">
        <f>'将来負担比率（分子）の構造'!I$50</f>
        <v>16178</v>
      </c>
      <c r="E58" s="181"/>
      <c r="F58" s="181"/>
      <c r="G58" s="181">
        <f>'将来負担比率（分子）の構造'!J$50</f>
        <v>13887</v>
      </c>
      <c r="H58" s="181"/>
      <c r="I58" s="181"/>
      <c r="J58" s="181">
        <f>'将来負担比率（分子）の構造'!K$50</f>
        <v>14166</v>
      </c>
      <c r="K58" s="181"/>
      <c r="L58" s="181"/>
      <c r="M58" s="181">
        <f>'将来負担比率（分子）の構造'!L$50</f>
        <v>14506</v>
      </c>
      <c r="N58" s="181"/>
      <c r="O58" s="181"/>
      <c r="P58" s="181">
        <f>'将来負担比率（分子）の構造'!M$50</f>
        <v>15028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v>
      </c>
      <c r="C61" s="181"/>
      <c r="D61" s="181"/>
      <c r="E61" s="181">
        <f>'将来負担比率（分子）の構造'!J$46</f>
        <v>9</v>
      </c>
      <c r="F61" s="181"/>
      <c r="G61" s="181"/>
      <c r="H61" s="181">
        <f>'将来負担比率（分子）の構造'!K$46</f>
        <v>11</v>
      </c>
      <c r="I61" s="181"/>
      <c r="J61" s="181"/>
      <c r="K61" s="181">
        <f>'将来負担比率（分子）の構造'!L$46</f>
        <v>60</v>
      </c>
      <c r="L61" s="181"/>
      <c r="M61" s="181"/>
      <c r="N61" s="181">
        <f>'将来負担比率（分子）の構造'!M$46</f>
        <v>56</v>
      </c>
      <c r="O61" s="181"/>
      <c r="P61" s="181"/>
    </row>
    <row r="62" spans="1:16" x14ac:dyDescent="0.15">
      <c r="A62" s="181" t="s">
        <v>35</v>
      </c>
      <c r="B62" s="181">
        <f>'将来負担比率（分子）の構造'!I$45</f>
        <v>5062</v>
      </c>
      <c r="C62" s="181"/>
      <c r="D62" s="181"/>
      <c r="E62" s="181">
        <f>'将来負担比率（分子）の構造'!J$45</f>
        <v>4703</v>
      </c>
      <c r="F62" s="181"/>
      <c r="G62" s="181"/>
      <c r="H62" s="181">
        <f>'将来負担比率（分子）の構造'!K$45</f>
        <v>4500</v>
      </c>
      <c r="I62" s="181"/>
      <c r="J62" s="181"/>
      <c r="K62" s="181">
        <f>'将来負担比率（分子）の構造'!L$45</f>
        <v>4723</v>
      </c>
      <c r="L62" s="181"/>
      <c r="M62" s="181"/>
      <c r="N62" s="181">
        <f>'将来負担比率（分子）の構造'!M$45</f>
        <v>4611</v>
      </c>
      <c r="O62" s="181"/>
      <c r="P62" s="181"/>
    </row>
    <row r="63" spans="1:16" x14ac:dyDescent="0.15">
      <c r="A63" s="181" t="s">
        <v>34</v>
      </c>
      <c r="B63" s="181">
        <f>'将来負担比率（分子）の構造'!I$44</f>
        <v>134</v>
      </c>
      <c r="C63" s="181"/>
      <c r="D63" s="181"/>
      <c r="E63" s="181">
        <f>'将来負担比率（分子）の構造'!J$44</f>
        <v>106</v>
      </c>
      <c r="F63" s="181"/>
      <c r="G63" s="181"/>
      <c r="H63" s="181">
        <f>'将来負担比率（分子）の構造'!K$44</f>
        <v>73</v>
      </c>
      <c r="I63" s="181"/>
      <c r="J63" s="181"/>
      <c r="K63" s="181">
        <f>'将来負担比率（分子）の構造'!L$44</f>
        <v>49</v>
      </c>
      <c r="L63" s="181"/>
      <c r="M63" s="181"/>
      <c r="N63" s="181">
        <f>'将来負担比率（分子）の構造'!M$44</f>
        <v>27</v>
      </c>
      <c r="O63" s="181"/>
      <c r="P63" s="181"/>
    </row>
    <row r="64" spans="1:16" x14ac:dyDescent="0.15">
      <c r="A64" s="181" t="s">
        <v>33</v>
      </c>
      <c r="B64" s="181">
        <f>'将来負担比率（分子）の構造'!I$43</f>
        <v>8590</v>
      </c>
      <c r="C64" s="181"/>
      <c r="D64" s="181"/>
      <c r="E64" s="181">
        <f>'将来負担比率（分子）の構造'!J$43</f>
        <v>8910</v>
      </c>
      <c r="F64" s="181"/>
      <c r="G64" s="181"/>
      <c r="H64" s="181">
        <f>'将来負担比率（分子）の構造'!K$43</f>
        <v>9552</v>
      </c>
      <c r="I64" s="181"/>
      <c r="J64" s="181"/>
      <c r="K64" s="181">
        <f>'将来負担比率（分子）の構造'!L$43</f>
        <v>10334</v>
      </c>
      <c r="L64" s="181"/>
      <c r="M64" s="181"/>
      <c r="N64" s="181">
        <f>'将来負担比率（分子）の構造'!M$43</f>
        <v>10835</v>
      </c>
      <c r="O64" s="181"/>
      <c r="P64" s="181"/>
    </row>
    <row r="65" spans="1:16" x14ac:dyDescent="0.15">
      <c r="A65" s="181" t="s">
        <v>32</v>
      </c>
      <c r="B65" s="181">
        <f>'将来負担比率（分子）の構造'!I$42</f>
        <v>7045</v>
      </c>
      <c r="C65" s="181"/>
      <c r="D65" s="181"/>
      <c r="E65" s="181">
        <f>'将来負担比率（分子）の構造'!J$42</f>
        <v>6402</v>
      </c>
      <c r="F65" s="181"/>
      <c r="G65" s="181"/>
      <c r="H65" s="181">
        <f>'将来負担比率（分子）の構造'!K$42</f>
        <v>5743</v>
      </c>
      <c r="I65" s="181"/>
      <c r="J65" s="181"/>
      <c r="K65" s="181">
        <f>'将来負担比率（分子）の構造'!L$42</f>
        <v>5074</v>
      </c>
      <c r="L65" s="181"/>
      <c r="M65" s="181"/>
      <c r="N65" s="181">
        <f>'将来負担比率（分子）の構造'!M$42</f>
        <v>4051</v>
      </c>
      <c r="O65" s="181"/>
      <c r="P65" s="181"/>
    </row>
    <row r="66" spans="1:16" x14ac:dyDescent="0.15">
      <c r="A66" s="181" t="s">
        <v>31</v>
      </c>
      <c r="B66" s="181">
        <f>'将来負担比率（分子）の構造'!I$41</f>
        <v>54958</v>
      </c>
      <c r="C66" s="181"/>
      <c r="D66" s="181"/>
      <c r="E66" s="181">
        <f>'将来負担比率（分子）の構造'!J$41</f>
        <v>53008</v>
      </c>
      <c r="F66" s="181"/>
      <c r="G66" s="181"/>
      <c r="H66" s="181">
        <f>'将来負担比率（分子）の構造'!K$41</f>
        <v>52638</v>
      </c>
      <c r="I66" s="181"/>
      <c r="J66" s="181"/>
      <c r="K66" s="181">
        <f>'将来負担比率（分子）の構造'!L$41</f>
        <v>50532</v>
      </c>
      <c r="L66" s="181"/>
      <c r="M66" s="181"/>
      <c r="N66" s="181">
        <f>'将来負担比率（分子）の構造'!M$41</f>
        <v>53322</v>
      </c>
      <c r="O66" s="181"/>
      <c r="P66" s="181"/>
    </row>
    <row r="67" spans="1:16" x14ac:dyDescent="0.15">
      <c r="A67" s="181" t="s">
        <v>75</v>
      </c>
      <c r="B67" s="181" t="e">
        <f>NA()</f>
        <v>#N/A</v>
      </c>
      <c r="C67" s="181">
        <f>IF(ISNUMBER('将来負担比率（分子）の構造'!I$53), IF('将来負担比率（分子）の構造'!I$53 &lt; 0, 0, '将来負担比率（分子）の構造'!I$53), NA())</f>
        <v>18736</v>
      </c>
      <c r="D67" s="181" t="e">
        <f>NA()</f>
        <v>#N/A</v>
      </c>
      <c r="E67" s="181" t="e">
        <f>NA()</f>
        <v>#N/A</v>
      </c>
      <c r="F67" s="181">
        <f>IF(ISNUMBER('将来負担比率（分子）の構造'!J$53), IF('将来負担比率（分子）の構造'!J$53 &lt; 0, 0, '将来負担比率（分子）の構造'!J$53), NA())</f>
        <v>17711</v>
      </c>
      <c r="G67" s="181" t="e">
        <f>NA()</f>
        <v>#N/A</v>
      </c>
      <c r="H67" s="181" t="e">
        <f>NA()</f>
        <v>#N/A</v>
      </c>
      <c r="I67" s="181">
        <f>IF(ISNUMBER('将来負担比率（分子）の構造'!K$53), IF('将来負担比率（分子）の構造'!K$53 &lt; 0, 0, '将来負担比率（分子）の構造'!K$53), NA())</f>
        <v>19144</v>
      </c>
      <c r="J67" s="181" t="e">
        <f>NA()</f>
        <v>#N/A</v>
      </c>
      <c r="K67" s="181" t="e">
        <f>NA()</f>
        <v>#N/A</v>
      </c>
      <c r="L67" s="181">
        <f>IF(ISNUMBER('将来負担比率（分子）の構造'!L$53), IF('将来負担比率（分子）の構造'!L$53 &lt; 0, 0, '将来負担比率（分子）の構造'!L$53), NA())</f>
        <v>17564</v>
      </c>
      <c r="M67" s="181" t="e">
        <f>NA()</f>
        <v>#N/A</v>
      </c>
      <c r="N67" s="181" t="e">
        <f>NA()</f>
        <v>#N/A</v>
      </c>
      <c r="O67" s="181">
        <f>IF(ISNUMBER('将来負担比率（分子）の構造'!M$53), IF('将来負担比率（分子）の構造'!M$53 &lt; 0, 0, '将来負担比率（分子）の構造'!M$53), NA())</f>
        <v>20878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7071</v>
      </c>
      <c r="C72" s="185">
        <f>基金残高に係る経年分析!G55</f>
        <v>7368</v>
      </c>
      <c r="D72" s="185">
        <f>基金残高に係る経年分析!H55</f>
        <v>7771</v>
      </c>
    </row>
    <row r="73" spans="1:16" x14ac:dyDescent="0.15">
      <c r="A73" s="184" t="s">
        <v>78</v>
      </c>
      <c r="B73" s="185">
        <f>基金残高に係る経年分析!F56</f>
        <v>1304</v>
      </c>
      <c r="C73" s="185">
        <f>基金残高に係る経年分析!G56</f>
        <v>1504</v>
      </c>
      <c r="D73" s="185">
        <f>基金残高に係る経年分析!H56</f>
        <v>1706</v>
      </c>
    </row>
    <row r="74" spans="1:16" x14ac:dyDescent="0.15">
      <c r="A74" s="184" t="s">
        <v>79</v>
      </c>
      <c r="B74" s="185">
        <f>基金残高に係る経年分析!F57</f>
        <v>4328</v>
      </c>
      <c r="C74" s="185">
        <f>基金残高に係る経年分析!G57</f>
        <v>4179</v>
      </c>
      <c r="D74" s="185">
        <f>基金残高に係る経年分析!H57</f>
        <v>4071</v>
      </c>
    </row>
  </sheetData>
  <sheetProtection algorithmName="SHA-512" hashValue="pkMRgyED46Ql5fm91Wvqc/5zt5HVbXSp59d87M7BSNYp36dERVc5Ek/lHOGP11GI439pEiFKKsoyPwNs3vEODQ==" saltValue="hSIFCrV7GBs52Tgv4kyi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23271345</v>
      </c>
      <c r="S5" s="675"/>
      <c r="T5" s="675"/>
      <c r="U5" s="675"/>
      <c r="V5" s="675"/>
      <c r="W5" s="675"/>
      <c r="X5" s="675"/>
      <c r="Y5" s="676"/>
      <c r="Z5" s="677">
        <v>40.700000000000003</v>
      </c>
      <c r="AA5" s="677"/>
      <c r="AB5" s="677"/>
      <c r="AC5" s="677"/>
      <c r="AD5" s="678">
        <v>21374470</v>
      </c>
      <c r="AE5" s="678"/>
      <c r="AF5" s="678"/>
      <c r="AG5" s="678"/>
      <c r="AH5" s="678"/>
      <c r="AI5" s="678"/>
      <c r="AJ5" s="678"/>
      <c r="AK5" s="678"/>
      <c r="AL5" s="679">
        <v>87.8</v>
      </c>
      <c r="AM5" s="680"/>
      <c r="AN5" s="680"/>
      <c r="AO5" s="681"/>
      <c r="AP5" s="671" t="s">
        <v>225</v>
      </c>
      <c r="AQ5" s="672"/>
      <c r="AR5" s="672"/>
      <c r="AS5" s="672"/>
      <c r="AT5" s="672"/>
      <c r="AU5" s="672"/>
      <c r="AV5" s="672"/>
      <c r="AW5" s="672"/>
      <c r="AX5" s="672"/>
      <c r="AY5" s="672"/>
      <c r="AZ5" s="672"/>
      <c r="BA5" s="672"/>
      <c r="BB5" s="672"/>
      <c r="BC5" s="672"/>
      <c r="BD5" s="672"/>
      <c r="BE5" s="672"/>
      <c r="BF5" s="673"/>
      <c r="BG5" s="685">
        <v>21282548</v>
      </c>
      <c r="BH5" s="686"/>
      <c r="BI5" s="686"/>
      <c r="BJ5" s="686"/>
      <c r="BK5" s="686"/>
      <c r="BL5" s="686"/>
      <c r="BM5" s="686"/>
      <c r="BN5" s="687"/>
      <c r="BO5" s="688">
        <v>91.5</v>
      </c>
      <c r="BP5" s="688"/>
      <c r="BQ5" s="688"/>
      <c r="BR5" s="688"/>
      <c r="BS5" s="689">
        <v>83991</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181569</v>
      </c>
      <c r="S6" s="686"/>
      <c r="T6" s="686"/>
      <c r="U6" s="686"/>
      <c r="V6" s="686"/>
      <c r="W6" s="686"/>
      <c r="X6" s="686"/>
      <c r="Y6" s="687"/>
      <c r="Z6" s="688">
        <v>0.3</v>
      </c>
      <c r="AA6" s="688"/>
      <c r="AB6" s="688"/>
      <c r="AC6" s="688"/>
      <c r="AD6" s="689">
        <v>181569</v>
      </c>
      <c r="AE6" s="689"/>
      <c r="AF6" s="689"/>
      <c r="AG6" s="689"/>
      <c r="AH6" s="689"/>
      <c r="AI6" s="689"/>
      <c r="AJ6" s="689"/>
      <c r="AK6" s="689"/>
      <c r="AL6" s="690">
        <v>0.7</v>
      </c>
      <c r="AM6" s="691"/>
      <c r="AN6" s="691"/>
      <c r="AO6" s="692"/>
      <c r="AP6" s="682" t="s">
        <v>230</v>
      </c>
      <c r="AQ6" s="683"/>
      <c r="AR6" s="683"/>
      <c r="AS6" s="683"/>
      <c r="AT6" s="683"/>
      <c r="AU6" s="683"/>
      <c r="AV6" s="683"/>
      <c r="AW6" s="683"/>
      <c r="AX6" s="683"/>
      <c r="AY6" s="683"/>
      <c r="AZ6" s="683"/>
      <c r="BA6" s="683"/>
      <c r="BB6" s="683"/>
      <c r="BC6" s="683"/>
      <c r="BD6" s="683"/>
      <c r="BE6" s="683"/>
      <c r="BF6" s="684"/>
      <c r="BG6" s="685">
        <v>21282548</v>
      </c>
      <c r="BH6" s="686"/>
      <c r="BI6" s="686"/>
      <c r="BJ6" s="686"/>
      <c r="BK6" s="686"/>
      <c r="BL6" s="686"/>
      <c r="BM6" s="686"/>
      <c r="BN6" s="687"/>
      <c r="BO6" s="688">
        <v>91.5</v>
      </c>
      <c r="BP6" s="688"/>
      <c r="BQ6" s="688"/>
      <c r="BR6" s="688"/>
      <c r="BS6" s="689">
        <v>83991</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388355</v>
      </c>
      <c r="CS6" s="686"/>
      <c r="CT6" s="686"/>
      <c r="CU6" s="686"/>
      <c r="CV6" s="686"/>
      <c r="CW6" s="686"/>
      <c r="CX6" s="686"/>
      <c r="CY6" s="687"/>
      <c r="CZ6" s="679">
        <v>0.7</v>
      </c>
      <c r="DA6" s="680"/>
      <c r="DB6" s="680"/>
      <c r="DC6" s="699"/>
      <c r="DD6" s="694" t="s">
        <v>137</v>
      </c>
      <c r="DE6" s="686"/>
      <c r="DF6" s="686"/>
      <c r="DG6" s="686"/>
      <c r="DH6" s="686"/>
      <c r="DI6" s="686"/>
      <c r="DJ6" s="686"/>
      <c r="DK6" s="686"/>
      <c r="DL6" s="686"/>
      <c r="DM6" s="686"/>
      <c r="DN6" s="686"/>
      <c r="DO6" s="686"/>
      <c r="DP6" s="687"/>
      <c r="DQ6" s="694">
        <v>388355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37812</v>
      </c>
      <c r="S7" s="686"/>
      <c r="T7" s="686"/>
      <c r="U7" s="686"/>
      <c r="V7" s="686"/>
      <c r="W7" s="686"/>
      <c r="X7" s="686"/>
      <c r="Y7" s="687"/>
      <c r="Z7" s="688">
        <v>0.1</v>
      </c>
      <c r="AA7" s="688"/>
      <c r="AB7" s="688"/>
      <c r="AC7" s="688"/>
      <c r="AD7" s="689">
        <v>37812</v>
      </c>
      <c r="AE7" s="689"/>
      <c r="AF7" s="689"/>
      <c r="AG7" s="689"/>
      <c r="AH7" s="689"/>
      <c r="AI7" s="689"/>
      <c r="AJ7" s="689"/>
      <c r="AK7" s="689"/>
      <c r="AL7" s="690">
        <v>0.2</v>
      </c>
      <c r="AM7" s="691"/>
      <c r="AN7" s="691"/>
      <c r="AO7" s="692"/>
      <c r="AP7" s="682" t="s">
        <v>233</v>
      </c>
      <c r="AQ7" s="683"/>
      <c r="AR7" s="683"/>
      <c r="AS7" s="683"/>
      <c r="AT7" s="683"/>
      <c r="AU7" s="683"/>
      <c r="AV7" s="683"/>
      <c r="AW7" s="683"/>
      <c r="AX7" s="683"/>
      <c r="AY7" s="683"/>
      <c r="AZ7" s="683"/>
      <c r="BA7" s="683"/>
      <c r="BB7" s="683"/>
      <c r="BC7" s="683"/>
      <c r="BD7" s="683"/>
      <c r="BE7" s="683"/>
      <c r="BF7" s="684"/>
      <c r="BG7" s="685">
        <v>13383636</v>
      </c>
      <c r="BH7" s="686"/>
      <c r="BI7" s="686"/>
      <c r="BJ7" s="686"/>
      <c r="BK7" s="686"/>
      <c r="BL7" s="686"/>
      <c r="BM7" s="686"/>
      <c r="BN7" s="687"/>
      <c r="BO7" s="688">
        <v>57.5</v>
      </c>
      <c r="BP7" s="688"/>
      <c r="BQ7" s="688"/>
      <c r="BR7" s="688"/>
      <c r="BS7" s="689">
        <v>83991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13666477</v>
      </c>
      <c r="CS7" s="686"/>
      <c r="CT7" s="686"/>
      <c r="CU7" s="686"/>
      <c r="CV7" s="686"/>
      <c r="CW7" s="686"/>
      <c r="CX7" s="686"/>
      <c r="CY7" s="687"/>
      <c r="CZ7" s="688">
        <v>24.9</v>
      </c>
      <c r="DA7" s="688"/>
      <c r="DB7" s="688"/>
      <c r="DC7" s="688"/>
      <c r="DD7" s="694">
        <v>35967</v>
      </c>
      <c r="DE7" s="686"/>
      <c r="DF7" s="686"/>
      <c r="DG7" s="686"/>
      <c r="DH7" s="686"/>
      <c r="DI7" s="686"/>
      <c r="DJ7" s="686"/>
      <c r="DK7" s="686"/>
      <c r="DL7" s="686"/>
      <c r="DM7" s="686"/>
      <c r="DN7" s="686"/>
      <c r="DO7" s="686"/>
      <c r="DP7" s="687"/>
      <c r="DQ7" s="694">
        <v>3526985</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212445</v>
      </c>
      <c r="S8" s="686"/>
      <c r="T8" s="686"/>
      <c r="U8" s="686"/>
      <c r="V8" s="686"/>
      <c r="W8" s="686"/>
      <c r="X8" s="686"/>
      <c r="Y8" s="687"/>
      <c r="Z8" s="688">
        <v>0.4</v>
      </c>
      <c r="AA8" s="688"/>
      <c r="AB8" s="688"/>
      <c r="AC8" s="688"/>
      <c r="AD8" s="689">
        <v>212445</v>
      </c>
      <c r="AE8" s="689"/>
      <c r="AF8" s="689"/>
      <c r="AG8" s="689"/>
      <c r="AH8" s="689"/>
      <c r="AI8" s="689"/>
      <c r="AJ8" s="689"/>
      <c r="AK8" s="689"/>
      <c r="AL8" s="690">
        <v>0.9</v>
      </c>
      <c r="AM8" s="691"/>
      <c r="AN8" s="691"/>
      <c r="AO8" s="692"/>
      <c r="AP8" s="682" t="s">
        <v>236</v>
      </c>
      <c r="AQ8" s="683"/>
      <c r="AR8" s="683"/>
      <c r="AS8" s="683"/>
      <c r="AT8" s="683"/>
      <c r="AU8" s="683"/>
      <c r="AV8" s="683"/>
      <c r="AW8" s="683"/>
      <c r="AX8" s="683"/>
      <c r="AY8" s="683"/>
      <c r="AZ8" s="683"/>
      <c r="BA8" s="683"/>
      <c r="BB8" s="683"/>
      <c r="BC8" s="683"/>
      <c r="BD8" s="683"/>
      <c r="BE8" s="683"/>
      <c r="BF8" s="684"/>
      <c r="BG8" s="685">
        <v>165552</v>
      </c>
      <c r="BH8" s="686"/>
      <c r="BI8" s="686"/>
      <c r="BJ8" s="686"/>
      <c r="BK8" s="686"/>
      <c r="BL8" s="686"/>
      <c r="BM8" s="686"/>
      <c r="BN8" s="687"/>
      <c r="BO8" s="688">
        <v>0.7</v>
      </c>
      <c r="BP8" s="688"/>
      <c r="BQ8" s="688"/>
      <c r="BR8" s="688"/>
      <c r="BS8" s="694" t="s">
        <v>137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15764593</v>
      </c>
      <c r="CS8" s="686"/>
      <c r="CT8" s="686"/>
      <c r="CU8" s="686"/>
      <c r="CV8" s="686"/>
      <c r="CW8" s="686"/>
      <c r="CX8" s="686"/>
      <c r="CY8" s="687"/>
      <c r="CZ8" s="688">
        <v>28.7</v>
      </c>
      <c r="DA8" s="688"/>
      <c r="DB8" s="688"/>
      <c r="DC8" s="688"/>
      <c r="DD8" s="694">
        <v>1579689</v>
      </c>
      <c r="DE8" s="686"/>
      <c r="DF8" s="686"/>
      <c r="DG8" s="686"/>
      <c r="DH8" s="686"/>
      <c r="DI8" s="686"/>
      <c r="DJ8" s="686"/>
      <c r="DK8" s="686"/>
      <c r="DL8" s="686"/>
      <c r="DM8" s="686"/>
      <c r="DN8" s="686"/>
      <c r="DO8" s="686"/>
      <c r="DP8" s="687"/>
      <c r="DQ8" s="694">
        <v>8120256</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247486</v>
      </c>
      <c r="S9" s="686"/>
      <c r="T9" s="686"/>
      <c r="U9" s="686"/>
      <c r="V9" s="686"/>
      <c r="W9" s="686"/>
      <c r="X9" s="686"/>
      <c r="Y9" s="687"/>
      <c r="Z9" s="688">
        <v>0.4</v>
      </c>
      <c r="AA9" s="688"/>
      <c r="AB9" s="688"/>
      <c r="AC9" s="688"/>
      <c r="AD9" s="689">
        <v>247486</v>
      </c>
      <c r="AE9" s="689"/>
      <c r="AF9" s="689"/>
      <c r="AG9" s="689"/>
      <c r="AH9" s="689"/>
      <c r="AI9" s="689"/>
      <c r="AJ9" s="689"/>
      <c r="AK9" s="689"/>
      <c r="AL9" s="690">
        <v>1</v>
      </c>
      <c r="AM9" s="691"/>
      <c r="AN9" s="691"/>
      <c r="AO9" s="692"/>
      <c r="AP9" s="682" t="s">
        <v>239</v>
      </c>
      <c r="AQ9" s="683"/>
      <c r="AR9" s="683"/>
      <c r="AS9" s="683"/>
      <c r="AT9" s="683"/>
      <c r="AU9" s="683"/>
      <c r="AV9" s="683"/>
      <c r="AW9" s="683"/>
      <c r="AX9" s="683"/>
      <c r="AY9" s="683"/>
      <c r="AZ9" s="683"/>
      <c r="BA9" s="683"/>
      <c r="BB9" s="683"/>
      <c r="BC9" s="683"/>
      <c r="BD9" s="683"/>
      <c r="BE9" s="683"/>
      <c r="BF9" s="684"/>
      <c r="BG9" s="685">
        <v>12523749</v>
      </c>
      <c r="BH9" s="686"/>
      <c r="BI9" s="686"/>
      <c r="BJ9" s="686"/>
      <c r="BK9" s="686"/>
      <c r="BL9" s="686"/>
      <c r="BM9" s="686"/>
      <c r="BN9" s="687"/>
      <c r="BO9" s="688">
        <v>53.8</v>
      </c>
      <c r="BP9" s="688"/>
      <c r="BQ9" s="688"/>
      <c r="BR9" s="688"/>
      <c r="BS9" s="694" t="s">
        <v>137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4273937</v>
      </c>
      <c r="CS9" s="686"/>
      <c r="CT9" s="686"/>
      <c r="CU9" s="686"/>
      <c r="CV9" s="686"/>
      <c r="CW9" s="686"/>
      <c r="CX9" s="686"/>
      <c r="CY9" s="687"/>
      <c r="CZ9" s="688">
        <v>7.8</v>
      </c>
      <c r="DA9" s="688"/>
      <c r="DB9" s="688"/>
      <c r="DC9" s="688"/>
      <c r="DD9" s="694">
        <v>239939</v>
      </c>
      <c r="DE9" s="686"/>
      <c r="DF9" s="686"/>
      <c r="DG9" s="686"/>
      <c r="DH9" s="686"/>
      <c r="DI9" s="686"/>
      <c r="DJ9" s="686"/>
      <c r="DK9" s="686"/>
      <c r="DL9" s="686"/>
      <c r="DM9" s="686"/>
      <c r="DN9" s="686"/>
      <c r="DO9" s="686"/>
      <c r="DP9" s="687"/>
      <c r="DQ9" s="694">
        <v>3682967</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242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300181</v>
      </c>
      <c r="BH10" s="686"/>
      <c r="BI10" s="686"/>
      <c r="BJ10" s="686"/>
      <c r="BK10" s="686"/>
      <c r="BL10" s="686"/>
      <c r="BM10" s="686"/>
      <c r="BN10" s="687"/>
      <c r="BO10" s="688">
        <v>1.3</v>
      </c>
      <c r="BP10" s="688"/>
      <c r="BQ10" s="688"/>
      <c r="BR10" s="688"/>
      <c r="BS10" s="694">
        <v>49825</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21544</v>
      </c>
      <c r="CS10" s="686"/>
      <c r="CT10" s="686"/>
      <c r="CU10" s="686"/>
      <c r="CV10" s="686"/>
      <c r="CW10" s="686"/>
      <c r="CX10" s="686"/>
      <c r="CY10" s="687"/>
      <c r="CZ10" s="688">
        <v>0</v>
      </c>
      <c r="DA10" s="688"/>
      <c r="DB10" s="688"/>
      <c r="DC10" s="688"/>
      <c r="DD10" s="694" t="s">
        <v>242</v>
      </c>
      <c r="DE10" s="686"/>
      <c r="DF10" s="686"/>
      <c r="DG10" s="686"/>
      <c r="DH10" s="686"/>
      <c r="DI10" s="686"/>
      <c r="DJ10" s="686"/>
      <c r="DK10" s="686"/>
      <c r="DL10" s="686"/>
      <c r="DM10" s="686"/>
      <c r="DN10" s="686"/>
      <c r="DO10" s="686"/>
      <c r="DP10" s="687"/>
      <c r="DQ10" s="694">
        <v>21544</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1797682</v>
      </c>
      <c r="S11" s="686"/>
      <c r="T11" s="686"/>
      <c r="U11" s="686"/>
      <c r="V11" s="686"/>
      <c r="W11" s="686"/>
      <c r="X11" s="686"/>
      <c r="Y11" s="687"/>
      <c r="Z11" s="690">
        <v>3.1</v>
      </c>
      <c r="AA11" s="691"/>
      <c r="AB11" s="691"/>
      <c r="AC11" s="703"/>
      <c r="AD11" s="694">
        <v>1797682</v>
      </c>
      <c r="AE11" s="686"/>
      <c r="AF11" s="686"/>
      <c r="AG11" s="686"/>
      <c r="AH11" s="686"/>
      <c r="AI11" s="686"/>
      <c r="AJ11" s="686"/>
      <c r="AK11" s="687"/>
      <c r="AL11" s="690">
        <v>7.4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394154</v>
      </c>
      <c r="BH11" s="686"/>
      <c r="BI11" s="686"/>
      <c r="BJ11" s="686"/>
      <c r="BK11" s="686"/>
      <c r="BL11" s="686"/>
      <c r="BM11" s="686"/>
      <c r="BN11" s="687"/>
      <c r="BO11" s="688">
        <v>1.7</v>
      </c>
      <c r="BP11" s="688"/>
      <c r="BQ11" s="688"/>
      <c r="BR11" s="688"/>
      <c r="BS11" s="694">
        <v>34166</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31405</v>
      </c>
      <c r="CS11" s="686"/>
      <c r="CT11" s="686"/>
      <c r="CU11" s="686"/>
      <c r="CV11" s="686"/>
      <c r="CW11" s="686"/>
      <c r="CX11" s="686"/>
      <c r="CY11" s="687"/>
      <c r="CZ11" s="688">
        <v>0.1</v>
      </c>
      <c r="DA11" s="688"/>
      <c r="DB11" s="688"/>
      <c r="DC11" s="688"/>
      <c r="DD11" s="694" t="s">
        <v>242</v>
      </c>
      <c r="DE11" s="686"/>
      <c r="DF11" s="686"/>
      <c r="DG11" s="686"/>
      <c r="DH11" s="686"/>
      <c r="DI11" s="686"/>
      <c r="DJ11" s="686"/>
      <c r="DK11" s="686"/>
      <c r="DL11" s="686"/>
      <c r="DM11" s="686"/>
      <c r="DN11" s="686"/>
      <c r="DO11" s="686"/>
      <c r="DP11" s="687"/>
      <c r="DQ11" s="694">
        <v>22186</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3565</v>
      </c>
      <c r="S12" s="686"/>
      <c r="T12" s="686"/>
      <c r="U12" s="686"/>
      <c r="V12" s="686"/>
      <c r="W12" s="686"/>
      <c r="X12" s="686"/>
      <c r="Y12" s="687"/>
      <c r="Z12" s="688">
        <v>0</v>
      </c>
      <c r="AA12" s="688"/>
      <c r="AB12" s="688"/>
      <c r="AC12" s="688"/>
      <c r="AD12" s="689">
        <v>3565</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7588373</v>
      </c>
      <c r="BH12" s="686"/>
      <c r="BI12" s="686"/>
      <c r="BJ12" s="686"/>
      <c r="BK12" s="686"/>
      <c r="BL12" s="686"/>
      <c r="BM12" s="686"/>
      <c r="BN12" s="687"/>
      <c r="BO12" s="688">
        <v>32.6</v>
      </c>
      <c r="BP12" s="688"/>
      <c r="BQ12" s="688"/>
      <c r="BR12" s="688"/>
      <c r="BS12" s="694" t="s">
        <v>137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438192</v>
      </c>
      <c r="CS12" s="686"/>
      <c r="CT12" s="686"/>
      <c r="CU12" s="686"/>
      <c r="CV12" s="686"/>
      <c r="CW12" s="686"/>
      <c r="CX12" s="686"/>
      <c r="CY12" s="687"/>
      <c r="CZ12" s="688">
        <v>0.8</v>
      </c>
      <c r="DA12" s="688"/>
      <c r="DB12" s="688"/>
      <c r="DC12" s="688"/>
      <c r="DD12" s="694" t="s">
        <v>137</v>
      </c>
      <c r="DE12" s="686"/>
      <c r="DF12" s="686"/>
      <c r="DG12" s="686"/>
      <c r="DH12" s="686"/>
      <c r="DI12" s="686"/>
      <c r="DJ12" s="686"/>
      <c r="DK12" s="686"/>
      <c r="DL12" s="686"/>
      <c r="DM12" s="686"/>
      <c r="DN12" s="686"/>
      <c r="DO12" s="686"/>
      <c r="DP12" s="687"/>
      <c r="DQ12" s="694">
        <v>420524</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242</v>
      </c>
      <c r="S13" s="686"/>
      <c r="T13" s="686"/>
      <c r="U13" s="686"/>
      <c r="V13" s="686"/>
      <c r="W13" s="686"/>
      <c r="X13" s="686"/>
      <c r="Y13" s="687"/>
      <c r="Z13" s="688" t="s">
        <v>137</v>
      </c>
      <c r="AA13" s="688"/>
      <c r="AB13" s="688"/>
      <c r="AC13" s="688"/>
      <c r="AD13" s="689" t="s">
        <v>242</v>
      </c>
      <c r="AE13" s="689"/>
      <c r="AF13" s="689"/>
      <c r="AG13" s="689"/>
      <c r="AH13" s="689"/>
      <c r="AI13" s="689"/>
      <c r="AJ13" s="689"/>
      <c r="AK13" s="689"/>
      <c r="AL13" s="690" t="s">
        <v>242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7491099</v>
      </c>
      <c r="BH13" s="686"/>
      <c r="BI13" s="686"/>
      <c r="BJ13" s="686"/>
      <c r="BK13" s="686"/>
      <c r="BL13" s="686"/>
      <c r="BM13" s="686"/>
      <c r="BN13" s="687"/>
      <c r="BO13" s="688">
        <v>32.200000000000003</v>
      </c>
      <c r="BP13" s="688"/>
      <c r="BQ13" s="688"/>
      <c r="BR13" s="688"/>
      <c r="BS13" s="694" t="s">
        <v>138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5542559</v>
      </c>
      <c r="CS13" s="686"/>
      <c r="CT13" s="686"/>
      <c r="CU13" s="686"/>
      <c r="CV13" s="686"/>
      <c r="CW13" s="686"/>
      <c r="CX13" s="686"/>
      <c r="CY13" s="687"/>
      <c r="CZ13" s="688">
        <v>10.1</v>
      </c>
      <c r="DA13" s="688"/>
      <c r="DB13" s="688"/>
      <c r="DC13" s="688"/>
      <c r="DD13" s="694">
        <v>2581927</v>
      </c>
      <c r="DE13" s="686"/>
      <c r="DF13" s="686"/>
      <c r="DG13" s="686"/>
      <c r="DH13" s="686"/>
      <c r="DI13" s="686"/>
      <c r="DJ13" s="686"/>
      <c r="DK13" s="686"/>
      <c r="DL13" s="686"/>
      <c r="DM13" s="686"/>
      <c r="DN13" s="686"/>
      <c r="DO13" s="686"/>
      <c r="DP13" s="687"/>
      <c r="DQ13" s="694">
        <v>3093336</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11</v>
      </c>
      <c r="S14" s="686"/>
      <c r="T14" s="686"/>
      <c r="U14" s="686"/>
      <c r="V14" s="686"/>
      <c r="W14" s="686"/>
      <c r="X14" s="686"/>
      <c r="Y14" s="687"/>
      <c r="Z14" s="688">
        <v>0</v>
      </c>
      <c r="AA14" s="688"/>
      <c r="AB14" s="688"/>
      <c r="AC14" s="688"/>
      <c r="AD14" s="689">
        <v>11</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46109</v>
      </c>
      <c r="BH14" s="686"/>
      <c r="BI14" s="686"/>
      <c r="BJ14" s="686"/>
      <c r="BK14" s="686"/>
      <c r="BL14" s="686"/>
      <c r="BM14" s="686"/>
      <c r="BN14" s="687"/>
      <c r="BO14" s="688">
        <v>0.2</v>
      </c>
      <c r="BP14" s="688"/>
      <c r="BQ14" s="688"/>
      <c r="BR14" s="688"/>
      <c r="BS14" s="694" t="s">
        <v>242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1353077</v>
      </c>
      <c r="CS14" s="686"/>
      <c r="CT14" s="686"/>
      <c r="CU14" s="686"/>
      <c r="CV14" s="686"/>
      <c r="CW14" s="686"/>
      <c r="CX14" s="686"/>
      <c r="CY14" s="687"/>
      <c r="CZ14" s="688">
        <v>2.5</v>
      </c>
      <c r="DA14" s="688"/>
      <c r="DB14" s="688"/>
      <c r="DC14" s="688"/>
      <c r="DD14" s="694">
        <v>106597</v>
      </c>
      <c r="DE14" s="686"/>
      <c r="DF14" s="686"/>
      <c r="DG14" s="686"/>
      <c r="DH14" s="686"/>
      <c r="DI14" s="686"/>
      <c r="DJ14" s="686"/>
      <c r="DK14" s="686"/>
      <c r="DL14" s="686"/>
      <c r="DM14" s="686"/>
      <c r="DN14" s="686"/>
      <c r="DO14" s="686"/>
      <c r="DP14" s="687"/>
      <c r="DQ14" s="694">
        <v>1258513</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242</v>
      </c>
      <c r="S15" s="686"/>
      <c r="T15" s="686"/>
      <c r="U15" s="686"/>
      <c r="V15" s="686"/>
      <c r="W15" s="686"/>
      <c r="X15" s="686"/>
      <c r="Y15" s="687"/>
      <c r="Z15" s="688" t="s">
        <v>242</v>
      </c>
      <c r="AA15" s="688"/>
      <c r="AB15" s="688"/>
      <c r="AC15" s="688"/>
      <c r="AD15" s="689" t="s">
        <v>242</v>
      </c>
      <c r="AE15" s="689"/>
      <c r="AF15" s="689"/>
      <c r="AG15" s="689"/>
      <c r="AH15" s="689"/>
      <c r="AI15" s="689"/>
      <c r="AJ15" s="689"/>
      <c r="AK15" s="689"/>
      <c r="AL15" s="690" t="s">
        <v>242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264430</v>
      </c>
      <c r="BH15" s="686"/>
      <c r="BI15" s="686"/>
      <c r="BJ15" s="686"/>
      <c r="BK15" s="686"/>
      <c r="BL15" s="686"/>
      <c r="BM15" s="686"/>
      <c r="BN15" s="687"/>
      <c r="BO15" s="688">
        <v>1.1000000000000001</v>
      </c>
      <c r="BP15" s="688"/>
      <c r="BQ15" s="688"/>
      <c r="BR15" s="688"/>
      <c r="BS15" s="694" t="s">
        <v>242</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9128139</v>
      </c>
      <c r="CS15" s="686"/>
      <c r="CT15" s="686"/>
      <c r="CU15" s="686"/>
      <c r="CV15" s="686"/>
      <c r="CW15" s="686"/>
      <c r="CX15" s="686"/>
      <c r="CY15" s="687"/>
      <c r="CZ15" s="688">
        <v>16.600000000000001</v>
      </c>
      <c r="DA15" s="688"/>
      <c r="DB15" s="688"/>
      <c r="DC15" s="688"/>
      <c r="DD15" s="694">
        <v>5078209</v>
      </c>
      <c r="DE15" s="686"/>
      <c r="DF15" s="686"/>
      <c r="DG15" s="686"/>
      <c r="DH15" s="686"/>
      <c r="DI15" s="686"/>
      <c r="DJ15" s="686"/>
      <c r="DK15" s="686"/>
      <c r="DL15" s="686"/>
      <c r="DM15" s="686"/>
      <c r="DN15" s="686"/>
      <c r="DO15" s="686"/>
      <c r="DP15" s="687"/>
      <c r="DQ15" s="694">
        <v>3292302</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20942</v>
      </c>
      <c r="S16" s="686"/>
      <c r="T16" s="686"/>
      <c r="U16" s="686"/>
      <c r="V16" s="686"/>
      <c r="W16" s="686"/>
      <c r="X16" s="686"/>
      <c r="Y16" s="687"/>
      <c r="Z16" s="688">
        <v>0</v>
      </c>
      <c r="AA16" s="688"/>
      <c r="AB16" s="688"/>
      <c r="AC16" s="688"/>
      <c r="AD16" s="689">
        <v>20942</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138</v>
      </c>
      <c r="BP16" s="688"/>
      <c r="BQ16" s="688"/>
      <c r="BR16" s="688"/>
      <c r="BS16" s="694" t="s">
        <v>242</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6114</v>
      </c>
      <c r="CS16" s="686"/>
      <c r="CT16" s="686"/>
      <c r="CU16" s="686"/>
      <c r="CV16" s="686"/>
      <c r="CW16" s="686"/>
      <c r="CX16" s="686"/>
      <c r="CY16" s="687"/>
      <c r="CZ16" s="688">
        <v>0</v>
      </c>
      <c r="DA16" s="688"/>
      <c r="DB16" s="688"/>
      <c r="DC16" s="688"/>
      <c r="DD16" s="694" t="s">
        <v>138</v>
      </c>
      <c r="DE16" s="686"/>
      <c r="DF16" s="686"/>
      <c r="DG16" s="686"/>
      <c r="DH16" s="686"/>
      <c r="DI16" s="686"/>
      <c r="DJ16" s="686"/>
      <c r="DK16" s="686"/>
      <c r="DL16" s="686"/>
      <c r="DM16" s="686"/>
      <c r="DN16" s="686"/>
      <c r="DO16" s="686"/>
      <c r="DP16" s="687"/>
      <c r="DQ16" s="694">
        <v>6114</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58539</v>
      </c>
      <c r="S17" s="686"/>
      <c r="T17" s="686"/>
      <c r="U17" s="686"/>
      <c r="V17" s="686"/>
      <c r="W17" s="686"/>
      <c r="X17" s="686"/>
      <c r="Y17" s="687"/>
      <c r="Z17" s="688">
        <v>0.1</v>
      </c>
      <c r="AA17" s="688"/>
      <c r="AB17" s="688"/>
      <c r="AC17" s="688"/>
      <c r="AD17" s="689">
        <v>58539</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137</v>
      </c>
      <c r="BP17" s="688"/>
      <c r="BQ17" s="688"/>
      <c r="BR17" s="688"/>
      <c r="BS17" s="694" t="s">
        <v>242</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4298104</v>
      </c>
      <c r="CS17" s="686"/>
      <c r="CT17" s="686"/>
      <c r="CU17" s="686"/>
      <c r="CV17" s="686"/>
      <c r="CW17" s="686"/>
      <c r="CX17" s="686"/>
      <c r="CY17" s="687"/>
      <c r="CZ17" s="688">
        <v>7.8</v>
      </c>
      <c r="DA17" s="688"/>
      <c r="DB17" s="688"/>
      <c r="DC17" s="688"/>
      <c r="DD17" s="694" t="s">
        <v>242</v>
      </c>
      <c r="DE17" s="686"/>
      <c r="DF17" s="686"/>
      <c r="DG17" s="686"/>
      <c r="DH17" s="686"/>
      <c r="DI17" s="686"/>
      <c r="DJ17" s="686"/>
      <c r="DK17" s="686"/>
      <c r="DL17" s="686"/>
      <c r="DM17" s="686"/>
      <c r="DN17" s="686"/>
      <c r="DO17" s="686"/>
      <c r="DP17" s="687"/>
      <c r="DQ17" s="694">
        <v>3969771</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54082</v>
      </c>
      <c r="S18" s="686"/>
      <c r="T18" s="686"/>
      <c r="U18" s="686"/>
      <c r="V18" s="686"/>
      <c r="W18" s="686"/>
      <c r="X18" s="686"/>
      <c r="Y18" s="687"/>
      <c r="Z18" s="688">
        <v>0.1</v>
      </c>
      <c r="AA18" s="688"/>
      <c r="AB18" s="688"/>
      <c r="AC18" s="688"/>
      <c r="AD18" s="689">
        <v>54082</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137</v>
      </c>
      <c r="BP18" s="688"/>
      <c r="BQ18" s="688"/>
      <c r="BR18" s="688"/>
      <c r="BS18" s="694" t="s">
        <v>138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137</v>
      </c>
      <c r="DA18" s="688"/>
      <c r="DB18" s="688"/>
      <c r="DC18" s="688"/>
      <c r="DD18" s="694" t="s">
        <v>138</v>
      </c>
      <c r="DE18" s="686"/>
      <c r="DF18" s="686"/>
      <c r="DG18" s="686"/>
      <c r="DH18" s="686"/>
      <c r="DI18" s="686"/>
      <c r="DJ18" s="686"/>
      <c r="DK18" s="686"/>
      <c r="DL18" s="686"/>
      <c r="DM18" s="686"/>
      <c r="DN18" s="686"/>
      <c r="DO18" s="686"/>
      <c r="DP18" s="687"/>
      <c r="DQ18" s="694" t="s">
        <v>242</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43250</v>
      </c>
      <c r="S19" s="686"/>
      <c r="T19" s="686"/>
      <c r="U19" s="686"/>
      <c r="V19" s="686"/>
      <c r="W19" s="686"/>
      <c r="X19" s="686"/>
      <c r="Y19" s="687"/>
      <c r="Z19" s="688">
        <v>0.1</v>
      </c>
      <c r="AA19" s="688"/>
      <c r="AB19" s="688"/>
      <c r="AC19" s="688"/>
      <c r="AD19" s="689">
        <v>43250</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1988797</v>
      </c>
      <c r="BH19" s="686"/>
      <c r="BI19" s="686"/>
      <c r="BJ19" s="686"/>
      <c r="BK19" s="686"/>
      <c r="BL19" s="686"/>
      <c r="BM19" s="686"/>
      <c r="BN19" s="687"/>
      <c r="BO19" s="688">
        <v>8.5</v>
      </c>
      <c r="BP19" s="688"/>
      <c r="BQ19" s="688"/>
      <c r="BR19" s="688"/>
      <c r="BS19" s="694" t="s">
        <v>138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242</v>
      </c>
      <c r="DA19" s="688"/>
      <c r="DB19" s="688"/>
      <c r="DC19" s="688"/>
      <c r="DD19" s="694" t="s">
        <v>137</v>
      </c>
      <c r="DE19" s="686"/>
      <c r="DF19" s="686"/>
      <c r="DG19" s="686"/>
      <c r="DH19" s="686"/>
      <c r="DI19" s="686"/>
      <c r="DJ19" s="686"/>
      <c r="DK19" s="686"/>
      <c r="DL19" s="686"/>
      <c r="DM19" s="686"/>
      <c r="DN19" s="686"/>
      <c r="DO19" s="686"/>
      <c r="DP19" s="687"/>
      <c r="DQ19" s="694" t="s">
        <v>242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9784</v>
      </c>
      <c r="S20" s="686"/>
      <c r="T20" s="686"/>
      <c r="U20" s="686"/>
      <c r="V20" s="686"/>
      <c r="W20" s="686"/>
      <c r="X20" s="686"/>
      <c r="Y20" s="687"/>
      <c r="Z20" s="688">
        <v>0</v>
      </c>
      <c r="AA20" s="688"/>
      <c r="AB20" s="688"/>
      <c r="AC20" s="688"/>
      <c r="AD20" s="689">
        <v>9784</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1988797</v>
      </c>
      <c r="BH20" s="686"/>
      <c r="BI20" s="686"/>
      <c r="BJ20" s="686"/>
      <c r="BK20" s="686"/>
      <c r="BL20" s="686"/>
      <c r="BM20" s="686"/>
      <c r="BN20" s="687"/>
      <c r="BO20" s="688">
        <v>8.5</v>
      </c>
      <c r="BP20" s="688"/>
      <c r="BQ20" s="688"/>
      <c r="BR20" s="688"/>
      <c r="BS20" s="694" t="s">
        <v>242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54912496</v>
      </c>
      <c r="CS20" s="686"/>
      <c r="CT20" s="686"/>
      <c r="CU20" s="686"/>
      <c r="CV20" s="686"/>
      <c r="CW20" s="686"/>
      <c r="CX20" s="686"/>
      <c r="CY20" s="687"/>
      <c r="CZ20" s="688">
        <v>100</v>
      </c>
      <c r="DA20" s="688"/>
      <c r="DB20" s="688"/>
      <c r="DC20" s="688"/>
      <c r="DD20" s="694">
        <v>9622328</v>
      </c>
      <c r="DE20" s="686"/>
      <c r="DF20" s="686"/>
      <c r="DG20" s="686"/>
      <c r="DH20" s="686"/>
      <c r="DI20" s="686"/>
      <c r="DJ20" s="686"/>
      <c r="DK20" s="686"/>
      <c r="DL20" s="686"/>
      <c r="DM20" s="686"/>
      <c r="DN20" s="686"/>
      <c r="DO20" s="686"/>
      <c r="DP20" s="687"/>
      <c r="DQ20" s="694">
        <v>27802853</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1048</v>
      </c>
      <c r="S21" s="686"/>
      <c r="T21" s="686"/>
      <c r="U21" s="686"/>
      <c r="V21" s="686"/>
      <c r="W21" s="686"/>
      <c r="X21" s="686"/>
      <c r="Y21" s="687"/>
      <c r="Z21" s="688">
        <v>0</v>
      </c>
      <c r="AA21" s="688"/>
      <c r="AB21" s="688"/>
      <c r="AC21" s="688"/>
      <c r="AD21" s="689">
        <v>1048</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21247</v>
      </c>
      <c r="BH21" s="686"/>
      <c r="BI21" s="686"/>
      <c r="BJ21" s="686"/>
      <c r="BK21" s="686"/>
      <c r="BL21" s="686"/>
      <c r="BM21" s="686"/>
      <c r="BN21" s="687"/>
      <c r="BO21" s="688">
        <v>0.1</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649386</v>
      </c>
      <c r="S22" s="686"/>
      <c r="T22" s="686"/>
      <c r="U22" s="686"/>
      <c r="V22" s="686"/>
      <c r="W22" s="686"/>
      <c r="X22" s="686"/>
      <c r="Y22" s="687"/>
      <c r="Z22" s="688">
        <v>1.1000000000000001</v>
      </c>
      <c r="AA22" s="688"/>
      <c r="AB22" s="688"/>
      <c r="AC22" s="688"/>
      <c r="AD22" s="689" t="s">
        <v>242</v>
      </c>
      <c r="AE22" s="689"/>
      <c r="AF22" s="689"/>
      <c r="AG22" s="689"/>
      <c r="AH22" s="689"/>
      <c r="AI22" s="689"/>
      <c r="AJ22" s="689"/>
      <c r="AK22" s="689"/>
      <c r="AL22" s="690" t="s">
        <v>242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v>70675</v>
      </c>
      <c r="BH22" s="686"/>
      <c r="BI22" s="686"/>
      <c r="BJ22" s="686"/>
      <c r="BK22" s="686"/>
      <c r="BL22" s="686"/>
      <c r="BM22" s="686"/>
      <c r="BN22" s="687"/>
      <c r="BO22" s="688">
        <v>0.3</v>
      </c>
      <c r="BP22" s="688"/>
      <c r="BQ22" s="688"/>
      <c r="BR22" s="688"/>
      <c r="BS22" s="694" t="s">
        <v>137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t="s">
        <v>138</v>
      </c>
      <c r="S23" s="686"/>
      <c r="T23" s="686"/>
      <c r="U23" s="686"/>
      <c r="V23" s="686"/>
      <c r="W23" s="686"/>
      <c r="X23" s="686"/>
      <c r="Y23" s="687"/>
      <c r="Z23" s="688" t="s">
        <v>242</v>
      </c>
      <c r="AA23" s="688"/>
      <c r="AB23" s="688"/>
      <c r="AC23" s="688"/>
      <c r="AD23" s="689" t="s">
        <v>242</v>
      </c>
      <c r="AE23" s="689"/>
      <c r="AF23" s="689"/>
      <c r="AG23" s="689"/>
      <c r="AH23" s="689"/>
      <c r="AI23" s="689"/>
      <c r="AJ23" s="689"/>
      <c r="AK23" s="689"/>
      <c r="AL23" s="690" t="s">
        <v>242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1896875</v>
      </c>
      <c r="BH23" s="686"/>
      <c r="BI23" s="686"/>
      <c r="BJ23" s="686"/>
      <c r="BK23" s="686"/>
      <c r="BL23" s="686"/>
      <c r="BM23" s="686"/>
      <c r="BN23" s="687"/>
      <c r="BO23" s="688">
        <v>8.1999999999999993</v>
      </c>
      <c r="BP23" s="688"/>
      <c r="BQ23" s="688"/>
      <c r="BR23" s="688"/>
      <c r="BS23" s="694" t="s">
        <v>242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649386</v>
      </c>
      <c r="S24" s="686"/>
      <c r="T24" s="686"/>
      <c r="U24" s="686"/>
      <c r="V24" s="686"/>
      <c r="W24" s="686"/>
      <c r="X24" s="686"/>
      <c r="Y24" s="687"/>
      <c r="Z24" s="688">
        <v>1.1000000000000001</v>
      </c>
      <c r="AA24" s="688"/>
      <c r="AB24" s="688"/>
      <c r="AC24" s="688"/>
      <c r="AD24" s="689" t="s">
        <v>242</v>
      </c>
      <c r="AE24" s="689"/>
      <c r="AF24" s="689"/>
      <c r="AG24" s="689"/>
      <c r="AH24" s="689"/>
      <c r="AI24" s="689"/>
      <c r="AJ24" s="689"/>
      <c r="AK24" s="689"/>
      <c r="AL24" s="690" t="s">
        <v>137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242</v>
      </c>
      <c r="BP24" s="688"/>
      <c r="BQ24" s="688"/>
      <c r="BR24" s="688"/>
      <c r="BS24" s="694" t="s">
        <v>138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20450498</v>
      </c>
      <c r="CS24" s="675"/>
      <c r="CT24" s="675"/>
      <c r="CU24" s="675"/>
      <c r="CV24" s="675"/>
      <c r="CW24" s="675"/>
      <c r="CX24" s="675"/>
      <c r="CY24" s="676"/>
      <c r="CZ24" s="679">
        <v>37.200000000000003</v>
      </c>
      <c r="DA24" s="680"/>
      <c r="DB24" s="680"/>
      <c r="DC24" s="699"/>
      <c r="DD24" s="724">
        <v>14466819</v>
      </c>
      <c r="DE24" s="675"/>
      <c r="DF24" s="675"/>
      <c r="DG24" s="675"/>
      <c r="DH24" s="675"/>
      <c r="DI24" s="675"/>
      <c r="DJ24" s="675"/>
      <c r="DK24" s="676"/>
      <c r="DL24" s="724">
        <v>14284377</v>
      </c>
      <c r="DM24" s="675"/>
      <c r="DN24" s="675"/>
      <c r="DO24" s="675"/>
      <c r="DP24" s="675"/>
      <c r="DQ24" s="675"/>
      <c r="DR24" s="675"/>
      <c r="DS24" s="675"/>
      <c r="DT24" s="675"/>
      <c r="DU24" s="675"/>
      <c r="DV24" s="676"/>
      <c r="DW24" s="679">
        <v>58.7</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242</v>
      </c>
      <c r="S25" s="686"/>
      <c r="T25" s="686"/>
      <c r="U25" s="686"/>
      <c r="V25" s="686"/>
      <c r="W25" s="686"/>
      <c r="X25" s="686"/>
      <c r="Y25" s="687"/>
      <c r="Z25" s="688" t="s">
        <v>137</v>
      </c>
      <c r="AA25" s="688"/>
      <c r="AB25" s="688"/>
      <c r="AC25" s="688"/>
      <c r="AD25" s="689" t="s">
        <v>242</v>
      </c>
      <c r="AE25" s="689"/>
      <c r="AF25" s="689"/>
      <c r="AG25" s="689"/>
      <c r="AH25" s="689"/>
      <c r="AI25" s="689"/>
      <c r="AJ25" s="689"/>
      <c r="AK25" s="689"/>
      <c r="AL25" s="690" t="s">
        <v>137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242</v>
      </c>
      <c r="BP25" s="688"/>
      <c r="BQ25" s="688"/>
      <c r="BR25" s="688"/>
      <c r="BS25" s="694" t="s">
        <v>242</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8559593</v>
      </c>
      <c r="CS25" s="721"/>
      <c r="CT25" s="721"/>
      <c r="CU25" s="721"/>
      <c r="CV25" s="721"/>
      <c r="CW25" s="721"/>
      <c r="CX25" s="721"/>
      <c r="CY25" s="722"/>
      <c r="CZ25" s="690">
        <v>15.6</v>
      </c>
      <c r="DA25" s="719"/>
      <c r="DB25" s="719"/>
      <c r="DC25" s="723"/>
      <c r="DD25" s="694">
        <v>8050363</v>
      </c>
      <c r="DE25" s="721"/>
      <c r="DF25" s="721"/>
      <c r="DG25" s="721"/>
      <c r="DH25" s="721"/>
      <c r="DI25" s="721"/>
      <c r="DJ25" s="721"/>
      <c r="DK25" s="722"/>
      <c r="DL25" s="694">
        <v>7871080</v>
      </c>
      <c r="DM25" s="721"/>
      <c r="DN25" s="721"/>
      <c r="DO25" s="721"/>
      <c r="DP25" s="721"/>
      <c r="DQ25" s="721"/>
      <c r="DR25" s="721"/>
      <c r="DS25" s="721"/>
      <c r="DT25" s="721"/>
      <c r="DU25" s="721"/>
      <c r="DV25" s="722"/>
      <c r="DW25" s="690">
        <v>32.299999999999997</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26534864</v>
      </c>
      <c r="S26" s="686"/>
      <c r="T26" s="686"/>
      <c r="U26" s="686"/>
      <c r="V26" s="686"/>
      <c r="W26" s="686"/>
      <c r="X26" s="686"/>
      <c r="Y26" s="687"/>
      <c r="Z26" s="688">
        <v>46.4</v>
      </c>
      <c r="AA26" s="688"/>
      <c r="AB26" s="688"/>
      <c r="AC26" s="688"/>
      <c r="AD26" s="689">
        <v>23988603</v>
      </c>
      <c r="AE26" s="689"/>
      <c r="AF26" s="689"/>
      <c r="AG26" s="689"/>
      <c r="AH26" s="689"/>
      <c r="AI26" s="689"/>
      <c r="AJ26" s="689"/>
      <c r="AK26" s="689"/>
      <c r="AL26" s="690">
        <v>98.5</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242</v>
      </c>
      <c r="BH26" s="686"/>
      <c r="BI26" s="686"/>
      <c r="BJ26" s="686"/>
      <c r="BK26" s="686"/>
      <c r="BL26" s="686"/>
      <c r="BM26" s="686"/>
      <c r="BN26" s="687"/>
      <c r="BO26" s="688" t="s">
        <v>242</v>
      </c>
      <c r="BP26" s="688"/>
      <c r="BQ26" s="688"/>
      <c r="BR26" s="688"/>
      <c r="BS26" s="694" t="s">
        <v>137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4923521</v>
      </c>
      <c r="CS26" s="686"/>
      <c r="CT26" s="686"/>
      <c r="CU26" s="686"/>
      <c r="CV26" s="686"/>
      <c r="CW26" s="686"/>
      <c r="CX26" s="686"/>
      <c r="CY26" s="687"/>
      <c r="CZ26" s="690">
        <v>9</v>
      </c>
      <c r="DA26" s="719"/>
      <c r="DB26" s="719"/>
      <c r="DC26" s="723"/>
      <c r="DD26" s="694">
        <v>4673362</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13393</v>
      </c>
      <c r="S27" s="686"/>
      <c r="T27" s="686"/>
      <c r="U27" s="686"/>
      <c r="V27" s="686"/>
      <c r="W27" s="686"/>
      <c r="X27" s="686"/>
      <c r="Y27" s="687"/>
      <c r="Z27" s="688">
        <v>0</v>
      </c>
      <c r="AA27" s="688"/>
      <c r="AB27" s="688"/>
      <c r="AC27" s="688"/>
      <c r="AD27" s="689">
        <v>13393</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23271345</v>
      </c>
      <c r="BH27" s="686"/>
      <c r="BI27" s="686"/>
      <c r="BJ27" s="686"/>
      <c r="BK27" s="686"/>
      <c r="BL27" s="686"/>
      <c r="BM27" s="686"/>
      <c r="BN27" s="687"/>
      <c r="BO27" s="688">
        <v>100</v>
      </c>
      <c r="BP27" s="688"/>
      <c r="BQ27" s="688"/>
      <c r="BR27" s="688"/>
      <c r="BS27" s="694">
        <v>83991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7592802</v>
      </c>
      <c r="CS27" s="721"/>
      <c r="CT27" s="721"/>
      <c r="CU27" s="721"/>
      <c r="CV27" s="721"/>
      <c r="CW27" s="721"/>
      <c r="CX27" s="721"/>
      <c r="CY27" s="722"/>
      <c r="CZ27" s="690">
        <v>13.8</v>
      </c>
      <c r="DA27" s="719"/>
      <c r="DB27" s="719"/>
      <c r="DC27" s="723"/>
      <c r="DD27" s="694">
        <v>2446686</v>
      </c>
      <c r="DE27" s="721"/>
      <c r="DF27" s="721"/>
      <c r="DG27" s="721"/>
      <c r="DH27" s="721"/>
      <c r="DI27" s="721"/>
      <c r="DJ27" s="721"/>
      <c r="DK27" s="722"/>
      <c r="DL27" s="694">
        <v>2443527</v>
      </c>
      <c r="DM27" s="721"/>
      <c r="DN27" s="721"/>
      <c r="DO27" s="721"/>
      <c r="DP27" s="721"/>
      <c r="DQ27" s="721"/>
      <c r="DR27" s="721"/>
      <c r="DS27" s="721"/>
      <c r="DT27" s="721"/>
      <c r="DU27" s="721"/>
      <c r="DV27" s="722"/>
      <c r="DW27" s="690">
        <v>10</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174064</v>
      </c>
      <c r="S28" s="686"/>
      <c r="T28" s="686"/>
      <c r="U28" s="686"/>
      <c r="V28" s="686"/>
      <c r="W28" s="686"/>
      <c r="X28" s="686"/>
      <c r="Y28" s="687"/>
      <c r="Z28" s="688">
        <v>0.3</v>
      </c>
      <c r="AA28" s="688"/>
      <c r="AB28" s="688"/>
      <c r="AC28" s="688"/>
      <c r="AD28" s="689" t="s">
        <v>137</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4298103</v>
      </c>
      <c r="CS28" s="686"/>
      <c r="CT28" s="686"/>
      <c r="CU28" s="686"/>
      <c r="CV28" s="686"/>
      <c r="CW28" s="686"/>
      <c r="CX28" s="686"/>
      <c r="CY28" s="687"/>
      <c r="CZ28" s="690">
        <v>7.8</v>
      </c>
      <c r="DA28" s="719"/>
      <c r="DB28" s="719"/>
      <c r="DC28" s="723"/>
      <c r="DD28" s="694">
        <v>3969770</v>
      </c>
      <c r="DE28" s="686"/>
      <c r="DF28" s="686"/>
      <c r="DG28" s="686"/>
      <c r="DH28" s="686"/>
      <c r="DI28" s="686"/>
      <c r="DJ28" s="686"/>
      <c r="DK28" s="687"/>
      <c r="DL28" s="694">
        <v>3969770</v>
      </c>
      <c r="DM28" s="686"/>
      <c r="DN28" s="686"/>
      <c r="DO28" s="686"/>
      <c r="DP28" s="686"/>
      <c r="DQ28" s="686"/>
      <c r="DR28" s="686"/>
      <c r="DS28" s="686"/>
      <c r="DT28" s="686"/>
      <c r="DU28" s="686"/>
      <c r="DV28" s="687"/>
      <c r="DW28" s="690">
        <v>16.3</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1153552</v>
      </c>
      <c r="S29" s="686"/>
      <c r="T29" s="686"/>
      <c r="U29" s="686"/>
      <c r="V29" s="686"/>
      <c r="W29" s="686"/>
      <c r="X29" s="686"/>
      <c r="Y29" s="687"/>
      <c r="Z29" s="688">
        <v>2</v>
      </c>
      <c r="AA29" s="688"/>
      <c r="AB29" s="688"/>
      <c r="AC29" s="688"/>
      <c r="AD29" s="689">
        <v>206550</v>
      </c>
      <c r="AE29" s="689"/>
      <c r="AF29" s="689"/>
      <c r="AG29" s="689"/>
      <c r="AH29" s="689"/>
      <c r="AI29" s="689"/>
      <c r="AJ29" s="689"/>
      <c r="AK29" s="689"/>
      <c r="AL29" s="690">
        <v>0.8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4298075</v>
      </c>
      <c r="CS29" s="721"/>
      <c r="CT29" s="721"/>
      <c r="CU29" s="721"/>
      <c r="CV29" s="721"/>
      <c r="CW29" s="721"/>
      <c r="CX29" s="721"/>
      <c r="CY29" s="722"/>
      <c r="CZ29" s="690">
        <v>7.8</v>
      </c>
      <c r="DA29" s="719"/>
      <c r="DB29" s="719"/>
      <c r="DC29" s="723"/>
      <c r="DD29" s="694">
        <v>3969742</v>
      </c>
      <c r="DE29" s="721"/>
      <c r="DF29" s="721"/>
      <c r="DG29" s="721"/>
      <c r="DH29" s="721"/>
      <c r="DI29" s="721"/>
      <c r="DJ29" s="721"/>
      <c r="DK29" s="722"/>
      <c r="DL29" s="694">
        <v>3969742</v>
      </c>
      <c r="DM29" s="721"/>
      <c r="DN29" s="721"/>
      <c r="DO29" s="721"/>
      <c r="DP29" s="721"/>
      <c r="DQ29" s="721"/>
      <c r="DR29" s="721"/>
      <c r="DS29" s="721"/>
      <c r="DT29" s="721"/>
      <c r="DU29" s="721"/>
      <c r="DV29" s="722"/>
      <c r="DW29" s="690">
        <v>16.3</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189523</v>
      </c>
      <c r="S30" s="686"/>
      <c r="T30" s="686"/>
      <c r="U30" s="686"/>
      <c r="V30" s="686"/>
      <c r="W30" s="686"/>
      <c r="X30" s="686"/>
      <c r="Y30" s="687"/>
      <c r="Z30" s="688">
        <v>0.3</v>
      </c>
      <c r="AA30" s="688"/>
      <c r="AB30" s="688"/>
      <c r="AC30" s="688"/>
      <c r="AD30" s="689" t="s">
        <v>137</v>
      </c>
      <c r="AE30" s="689"/>
      <c r="AF30" s="689"/>
      <c r="AG30" s="689"/>
      <c r="AH30" s="689"/>
      <c r="AI30" s="689"/>
      <c r="AJ30" s="689"/>
      <c r="AK30" s="689"/>
      <c r="AL30" s="690" t="s">
        <v>242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3911555</v>
      </c>
      <c r="CS30" s="686"/>
      <c r="CT30" s="686"/>
      <c r="CU30" s="686"/>
      <c r="CV30" s="686"/>
      <c r="CW30" s="686"/>
      <c r="CX30" s="686"/>
      <c r="CY30" s="687"/>
      <c r="CZ30" s="690">
        <v>7.1</v>
      </c>
      <c r="DA30" s="719"/>
      <c r="DB30" s="719"/>
      <c r="DC30" s="723"/>
      <c r="DD30" s="694">
        <v>3633862</v>
      </c>
      <c r="DE30" s="686"/>
      <c r="DF30" s="686"/>
      <c r="DG30" s="686"/>
      <c r="DH30" s="686"/>
      <c r="DI30" s="686"/>
      <c r="DJ30" s="686"/>
      <c r="DK30" s="687"/>
      <c r="DL30" s="694">
        <v>3633862</v>
      </c>
      <c r="DM30" s="686"/>
      <c r="DN30" s="686"/>
      <c r="DO30" s="686"/>
      <c r="DP30" s="686"/>
      <c r="DQ30" s="686"/>
      <c r="DR30" s="686"/>
      <c r="DS30" s="686"/>
      <c r="DT30" s="686"/>
      <c r="DU30" s="686"/>
      <c r="DV30" s="687"/>
      <c r="DW30" s="690">
        <v>14.9</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16705134</v>
      </c>
      <c r="S31" s="686"/>
      <c r="T31" s="686"/>
      <c r="U31" s="686"/>
      <c r="V31" s="686"/>
      <c r="W31" s="686"/>
      <c r="X31" s="686"/>
      <c r="Y31" s="687"/>
      <c r="Z31" s="688">
        <v>29.2</v>
      </c>
      <c r="AA31" s="688"/>
      <c r="AB31" s="688"/>
      <c r="AC31" s="688"/>
      <c r="AD31" s="689" t="s">
        <v>242</v>
      </c>
      <c r="AE31" s="689"/>
      <c r="AF31" s="689"/>
      <c r="AG31" s="689"/>
      <c r="AH31" s="689"/>
      <c r="AI31" s="689"/>
      <c r="AJ31" s="689"/>
      <c r="AK31" s="689"/>
      <c r="AL31" s="690" t="s">
        <v>137</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98.9</v>
      </c>
      <c r="BH31" s="740"/>
      <c r="BI31" s="740"/>
      <c r="BJ31" s="740"/>
      <c r="BK31" s="740"/>
      <c r="BL31" s="740"/>
      <c r="BM31" s="680">
        <v>96.2</v>
      </c>
      <c r="BN31" s="740"/>
      <c r="BO31" s="740"/>
      <c r="BP31" s="740"/>
      <c r="BQ31" s="741"/>
      <c r="BR31" s="753">
        <v>99.4</v>
      </c>
      <c r="BS31" s="740"/>
      <c r="BT31" s="740"/>
      <c r="BU31" s="740"/>
      <c r="BV31" s="740"/>
      <c r="BW31" s="740"/>
      <c r="BX31" s="680">
        <v>96.7</v>
      </c>
      <c r="BY31" s="740"/>
      <c r="BZ31" s="740"/>
      <c r="CA31" s="740"/>
      <c r="CB31" s="741"/>
      <c r="CD31" s="727"/>
      <c r="CE31" s="728"/>
      <c r="CF31" s="700" t="s">
        <v>311</v>
      </c>
      <c r="CG31" s="701"/>
      <c r="CH31" s="701"/>
      <c r="CI31" s="701"/>
      <c r="CJ31" s="701"/>
      <c r="CK31" s="701"/>
      <c r="CL31" s="701"/>
      <c r="CM31" s="701"/>
      <c r="CN31" s="701"/>
      <c r="CO31" s="701"/>
      <c r="CP31" s="701"/>
      <c r="CQ31" s="702"/>
      <c r="CR31" s="685">
        <v>386520</v>
      </c>
      <c r="CS31" s="721"/>
      <c r="CT31" s="721"/>
      <c r="CU31" s="721"/>
      <c r="CV31" s="721"/>
      <c r="CW31" s="721"/>
      <c r="CX31" s="721"/>
      <c r="CY31" s="722"/>
      <c r="CZ31" s="690">
        <v>0.7</v>
      </c>
      <c r="DA31" s="719"/>
      <c r="DB31" s="719"/>
      <c r="DC31" s="723"/>
      <c r="DD31" s="694">
        <v>335880</v>
      </c>
      <c r="DE31" s="721"/>
      <c r="DF31" s="721"/>
      <c r="DG31" s="721"/>
      <c r="DH31" s="721"/>
      <c r="DI31" s="721"/>
      <c r="DJ31" s="721"/>
      <c r="DK31" s="722"/>
      <c r="DL31" s="694">
        <v>335880</v>
      </c>
      <c r="DM31" s="721"/>
      <c r="DN31" s="721"/>
      <c r="DO31" s="721"/>
      <c r="DP31" s="721"/>
      <c r="DQ31" s="721"/>
      <c r="DR31" s="721"/>
      <c r="DS31" s="721"/>
      <c r="DT31" s="721"/>
      <c r="DU31" s="721"/>
      <c r="DV31" s="722"/>
      <c r="DW31" s="690">
        <v>1.4</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242</v>
      </c>
      <c r="S32" s="686"/>
      <c r="T32" s="686"/>
      <c r="U32" s="686"/>
      <c r="V32" s="686"/>
      <c r="W32" s="686"/>
      <c r="X32" s="686"/>
      <c r="Y32" s="687"/>
      <c r="Z32" s="688" t="s">
        <v>242</v>
      </c>
      <c r="AA32" s="688"/>
      <c r="AB32" s="688"/>
      <c r="AC32" s="688"/>
      <c r="AD32" s="689" t="s">
        <v>242</v>
      </c>
      <c r="AE32" s="689"/>
      <c r="AF32" s="689"/>
      <c r="AG32" s="689"/>
      <c r="AH32" s="689"/>
      <c r="AI32" s="689"/>
      <c r="AJ32" s="689"/>
      <c r="AK32" s="689"/>
      <c r="AL32" s="690" t="s">
        <v>242</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99.3</v>
      </c>
      <c r="BH32" s="721"/>
      <c r="BI32" s="721"/>
      <c r="BJ32" s="721"/>
      <c r="BK32" s="721"/>
      <c r="BL32" s="721"/>
      <c r="BM32" s="691">
        <v>95</v>
      </c>
      <c r="BN32" s="751"/>
      <c r="BO32" s="751"/>
      <c r="BP32" s="751"/>
      <c r="BQ32" s="752"/>
      <c r="BR32" s="754">
        <v>99.4</v>
      </c>
      <c r="BS32" s="721"/>
      <c r="BT32" s="721"/>
      <c r="BU32" s="721"/>
      <c r="BV32" s="721"/>
      <c r="BW32" s="721"/>
      <c r="BX32" s="691">
        <v>95.4</v>
      </c>
      <c r="BY32" s="751"/>
      <c r="BZ32" s="751"/>
      <c r="CA32" s="751"/>
      <c r="CB32" s="752"/>
      <c r="CD32" s="729"/>
      <c r="CE32" s="730"/>
      <c r="CF32" s="700" t="s">
        <v>315</v>
      </c>
      <c r="CG32" s="701"/>
      <c r="CH32" s="701"/>
      <c r="CI32" s="701"/>
      <c r="CJ32" s="701"/>
      <c r="CK32" s="701"/>
      <c r="CL32" s="701"/>
      <c r="CM32" s="701"/>
      <c r="CN32" s="701"/>
      <c r="CO32" s="701"/>
      <c r="CP32" s="701"/>
      <c r="CQ32" s="702"/>
      <c r="CR32" s="685">
        <v>28</v>
      </c>
      <c r="CS32" s="686"/>
      <c r="CT32" s="686"/>
      <c r="CU32" s="686"/>
      <c r="CV32" s="686"/>
      <c r="CW32" s="686"/>
      <c r="CX32" s="686"/>
      <c r="CY32" s="687"/>
      <c r="CZ32" s="690">
        <v>0</v>
      </c>
      <c r="DA32" s="719"/>
      <c r="DB32" s="719"/>
      <c r="DC32" s="723"/>
      <c r="DD32" s="694">
        <v>28</v>
      </c>
      <c r="DE32" s="686"/>
      <c r="DF32" s="686"/>
      <c r="DG32" s="686"/>
      <c r="DH32" s="686"/>
      <c r="DI32" s="686"/>
      <c r="DJ32" s="686"/>
      <c r="DK32" s="687"/>
      <c r="DL32" s="694">
        <v>28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2331410</v>
      </c>
      <c r="S33" s="686"/>
      <c r="T33" s="686"/>
      <c r="U33" s="686"/>
      <c r="V33" s="686"/>
      <c r="W33" s="686"/>
      <c r="X33" s="686"/>
      <c r="Y33" s="687"/>
      <c r="Z33" s="688">
        <v>4.0999999999999996</v>
      </c>
      <c r="AA33" s="688"/>
      <c r="AB33" s="688"/>
      <c r="AC33" s="688"/>
      <c r="AD33" s="689" t="s">
        <v>137</v>
      </c>
      <c r="AE33" s="689"/>
      <c r="AF33" s="689"/>
      <c r="AG33" s="689"/>
      <c r="AH33" s="689"/>
      <c r="AI33" s="689"/>
      <c r="AJ33" s="689"/>
      <c r="AK33" s="689"/>
      <c r="AL33" s="690" t="s">
        <v>242</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98.3</v>
      </c>
      <c r="BH33" s="756"/>
      <c r="BI33" s="756"/>
      <c r="BJ33" s="756"/>
      <c r="BK33" s="756"/>
      <c r="BL33" s="756"/>
      <c r="BM33" s="757">
        <v>97.7</v>
      </c>
      <c r="BN33" s="756"/>
      <c r="BO33" s="756"/>
      <c r="BP33" s="756"/>
      <c r="BQ33" s="758"/>
      <c r="BR33" s="755">
        <v>99.3</v>
      </c>
      <c r="BS33" s="756"/>
      <c r="BT33" s="756"/>
      <c r="BU33" s="756"/>
      <c r="BV33" s="756"/>
      <c r="BW33" s="756"/>
      <c r="BX33" s="757">
        <v>98.6</v>
      </c>
      <c r="BY33" s="756"/>
      <c r="BZ33" s="756"/>
      <c r="CA33" s="756"/>
      <c r="CB33" s="758"/>
      <c r="CD33" s="700" t="s">
        <v>318</v>
      </c>
      <c r="CE33" s="701"/>
      <c r="CF33" s="701"/>
      <c r="CG33" s="701"/>
      <c r="CH33" s="701"/>
      <c r="CI33" s="701"/>
      <c r="CJ33" s="701"/>
      <c r="CK33" s="701"/>
      <c r="CL33" s="701"/>
      <c r="CM33" s="701"/>
      <c r="CN33" s="701"/>
      <c r="CO33" s="701"/>
      <c r="CP33" s="701"/>
      <c r="CQ33" s="702"/>
      <c r="CR33" s="685">
        <v>24833556</v>
      </c>
      <c r="CS33" s="721"/>
      <c r="CT33" s="721"/>
      <c r="CU33" s="721"/>
      <c r="CV33" s="721"/>
      <c r="CW33" s="721"/>
      <c r="CX33" s="721"/>
      <c r="CY33" s="722"/>
      <c r="CZ33" s="690">
        <v>45.2</v>
      </c>
      <c r="DA33" s="719"/>
      <c r="DB33" s="719"/>
      <c r="DC33" s="723"/>
      <c r="DD33" s="694">
        <v>12641419</v>
      </c>
      <c r="DE33" s="721"/>
      <c r="DF33" s="721"/>
      <c r="DG33" s="721"/>
      <c r="DH33" s="721"/>
      <c r="DI33" s="721"/>
      <c r="DJ33" s="721"/>
      <c r="DK33" s="722"/>
      <c r="DL33" s="694">
        <v>9303154</v>
      </c>
      <c r="DM33" s="721"/>
      <c r="DN33" s="721"/>
      <c r="DO33" s="721"/>
      <c r="DP33" s="721"/>
      <c r="DQ33" s="721"/>
      <c r="DR33" s="721"/>
      <c r="DS33" s="721"/>
      <c r="DT33" s="721"/>
      <c r="DU33" s="721"/>
      <c r="DV33" s="722"/>
      <c r="DW33" s="690">
        <v>38.200000000000003</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173809</v>
      </c>
      <c r="S34" s="686"/>
      <c r="T34" s="686"/>
      <c r="U34" s="686"/>
      <c r="V34" s="686"/>
      <c r="W34" s="686"/>
      <c r="X34" s="686"/>
      <c r="Y34" s="687"/>
      <c r="Z34" s="688">
        <v>0.3</v>
      </c>
      <c r="AA34" s="688"/>
      <c r="AB34" s="688"/>
      <c r="AC34" s="688"/>
      <c r="AD34" s="689">
        <v>139171</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6227058</v>
      </c>
      <c r="CS34" s="686"/>
      <c r="CT34" s="686"/>
      <c r="CU34" s="686"/>
      <c r="CV34" s="686"/>
      <c r="CW34" s="686"/>
      <c r="CX34" s="686"/>
      <c r="CY34" s="687"/>
      <c r="CZ34" s="690">
        <v>11.3</v>
      </c>
      <c r="DA34" s="719"/>
      <c r="DB34" s="719"/>
      <c r="DC34" s="723"/>
      <c r="DD34" s="694">
        <v>4684340</v>
      </c>
      <c r="DE34" s="686"/>
      <c r="DF34" s="686"/>
      <c r="DG34" s="686"/>
      <c r="DH34" s="686"/>
      <c r="DI34" s="686"/>
      <c r="DJ34" s="686"/>
      <c r="DK34" s="687"/>
      <c r="DL34" s="694">
        <v>4201672</v>
      </c>
      <c r="DM34" s="686"/>
      <c r="DN34" s="686"/>
      <c r="DO34" s="686"/>
      <c r="DP34" s="686"/>
      <c r="DQ34" s="686"/>
      <c r="DR34" s="686"/>
      <c r="DS34" s="686"/>
      <c r="DT34" s="686"/>
      <c r="DU34" s="686"/>
      <c r="DV34" s="687"/>
      <c r="DW34" s="690">
        <v>17.3</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260782</v>
      </c>
      <c r="S35" s="686"/>
      <c r="T35" s="686"/>
      <c r="U35" s="686"/>
      <c r="V35" s="686"/>
      <c r="W35" s="686"/>
      <c r="X35" s="686"/>
      <c r="Y35" s="687"/>
      <c r="Z35" s="688">
        <v>0.5</v>
      </c>
      <c r="AA35" s="688"/>
      <c r="AB35" s="688"/>
      <c r="AC35" s="688"/>
      <c r="AD35" s="689" t="s">
        <v>242</v>
      </c>
      <c r="AE35" s="689"/>
      <c r="AF35" s="689"/>
      <c r="AG35" s="689"/>
      <c r="AH35" s="689"/>
      <c r="AI35" s="689"/>
      <c r="AJ35" s="689"/>
      <c r="AK35" s="689"/>
      <c r="AL35" s="690" t="s">
        <v>242</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350664</v>
      </c>
      <c r="CS35" s="721"/>
      <c r="CT35" s="721"/>
      <c r="CU35" s="721"/>
      <c r="CV35" s="721"/>
      <c r="CW35" s="721"/>
      <c r="CX35" s="721"/>
      <c r="CY35" s="722"/>
      <c r="CZ35" s="690">
        <v>0.6</v>
      </c>
      <c r="DA35" s="719"/>
      <c r="DB35" s="719"/>
      <c r="DC35" s="723"/>
      <c r="DD35" s="694">
        <v>339579</v>
      </c>
      <c r="DE35" s="721"/>
      <c r="DF35" s="721"/>
      <c r="DG35" s="721"/>
      <c r="DH35" s="721"/>
      <c r="DI35" s="721"/>
      <c r="DJ35" s="721"/>
      <c r="DK35" s="722"/>
      <c r="DL35" s="694">
        <v>339579</v>
      </c>
      <c r="DM35" s="721"/>
      <c r="DN35" s="721"/>
      <c r="DO35" s="721"/>
      <c r="DP35" s="721"/>
      <c r="DQ35" s="721"/>
      <c r="DR35" s="721"/>
      <c r="DS35" s="721"/>
      <c r="DT35" s="721"/>
      <c r="DU35" s="721"/>
      <c r="DV35" s="722"/>
      <c r="DW35" s="690">
        <v>1.4</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390736</v>
      </c>
      <c r="S36" s="686"/>
      <c r="T36" s="686"/>
      <c r="U36" s="686"/>
      <c r="V36" s="686"/>
      <c r="W36" s="686"/>
      <c r="X36" s="686"/>
      <c r="Y36" s="687"/>
      <c r="Z36" s="688">
        <v>0.7</v>
      </c>
      <c r="AA36" s="688"/>
      <c r="AB36" s="688"/>
      <c r="AC36" s="688"/>
      <c r="AD36" s="689" t="s">
        <v>242</v>
      </c>
      <c r="AE36" s="689"/>
      <c r="AF36" s="689"/>
      <c r="AG36" s="689"/>
      <c r="AH36" s="689"/>
      <c r="AI36" s="689"/>
      <c r="AJ36" s="689"/>
      <c r="AK36" s="689"/>
      <c r="AL36" s="690" t="s">
        <v>242</v>
      </c>
      <c r="AM36" s="691"/>
      <c r="AN36" s="691"/>
      <c r="AO36" s="692"/>
      <c r="AP36" s="235"/>
      <c r="AQ36" s="759" t="s">
        <v>326</v>
      </c>
      <c r="AR36" s="760"/>
      <c r="AS36" s="760"/>
      <c r="AT36" s="760"/>
      <c r="AU36" s="760"/>
      <c r="AV36" s="760"/>
      <c r="AW36" s="760"/>
      <c r="AX36" s="760"/>
      <c r="AY36" s="761"/>
      <c r="AZ36" s="674">
        <v>6450453</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156547</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13421626</v>
      </c>
      <c r="CS36" s="686"/>
      <c r="CT36" s="686"/>
      <c r="CU36" s="686"/>
      <c r="CV36" s="686"/>
      <c r="CW36" s="686"/>
      <c r="CX36" s="686"/>
      <c r="CY36" s="687"/>
      <c r="CZ36" s="690">
        <v>24.4</v>
      </c>
      <c r="DA36" s="719"/>
      <c r="DB36" s="719"/>
      <c r="DC36" s="723"/>
      <c r="DD36" s="694">
        <v>3631616</v>
      </c>
      <c r="DE36" s="686"/>
      <c r="DF36" s="686"/>
      <c r="DG36" s="686"/>
      <c r="DH36" s="686"/>
      <c r="DI36" s="686"/>
      <c r="DJ36" s="686"/>
      <c r="DK36" s="687"/>
      <c r="DL36" s="694">
        <v>1948309</v>
      </c>
      <c r="DM36" s="686"/>
      <c r="DN36" s="686"/>
      <c r="DO36" s="686"/>
      <c r="DP36" s="686"/>
      <c r="DQ36" s="686"/>
      <c r="DR36" s="686"/>
      <c r="DS36" s="686"/>
      <c r="DT36" s="686"/>
      <c r="DU36" s="686"/>
      <c r="DV36" s="687"/>
      <c r="DW36" s="690">
        <v>8</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1514502</v>
      </c>
      <c r="S37" s="686"/>
      <c r="T37" s="686"/>
      <c r="U37" s="686"/>
      <c r="V37" s="686"/>
      <c r="W37" s="686"/>
      <c r="X37" s="686"/>
      <c r="Y37" s="687"/>
      <c r="Z37" s="688">
        <v>2.6</v>
      </c>
      <c r="AA37" s="688"/>
      <c r="AB37" s="688"/>
      <c r="AC37" s="688"/>
      <c r="AD37" s="689" t="s">
        <v>242</v>
      </c>
      <c r="AE37" s="689"/>
      <c r="AF37" s="689"/>
      <c r="AG37" s="689"/>
      <c r="AH37" s="689"/>
      <c r="AI37" s="689"/>
      <c r="AJ37" s="689"/>
      <c r="AK37" s="689"/>
      <c r="AL37" s="690" t="s">
        <v>137</v>
      </c>
      <c r="AM37" s="691"/>
      <c r="AN37" s="691"/>
      <c r="AO37" s="692"/>
      <c r="AQ37" s="763" t="s">
        <v>330</v>
      </c>
      <c r="AR37" s="764"/>
      <c r="AS37" s="764"/>
      <c r="AT37" s="764"/>
      <c r="AU37" s="764"/>
      <c r="AV37" s="764"/>
      <c r="AW37" s="764"/>
      <c r="AX37" s="764"/>
      <c r="AY37" s="765"/>
      <c r="AZ37" s="685">
        <v>1340397</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13662</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12322</v>
      </c>
      <c r="CS37" s="721"/>
      <c r="CT37" s="721"/>
      <c r="CU37" s="721"/>
      <c r="CV37" s="721"/>
      <c r="CW37" s="721"/>
      <c r="CX37" s="721"/>
      <c r="CY37" s="722"/>
      <c r="CZ37" s="690">
        <v>0</v>
      </c>
      <c r="DA37" s="719"/>
      <c r="DB37" s="719"/>
      <c r="DC37" s="723"/>
      <c r="DD37" s="694">
        <v>12322</v>
      </c>
      <c r="DE37" s="721"/>
      <c r="DF37" s="721"/>
      <c r="DG37" s="721"/>
      <c r="DH37" s="721"/>
      <c r="DI37" s="721"/>
      <c r="DJ37" s="721"/>
      <c r="DK37" s="722"/>
      <c r="DL37" s="694">
        <v>10419</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1012480</v>
      </c>
      <c r="S38" s="686"/>
      <c r="T38" s="686"/>
      <c r="U38" s="686"/>
      <c r="V38" s="686"/>
      <c r="W38" s="686"/>
      <c r="X38" s="686"/>
      <c r="Y38" s="687"/>
      <c r="Z38" s="688">
        <v>1.8</v>
      </c>
      <c r="AA38" s="688"/>
      <c r="AB38" s="688"/>
      <c r="AC38" s="688"/>
      <c r="AD38" s="689">
        <v>40</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1326634</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12342</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3681367</v>
      </c>
      <c r="CS38" s="686"/>
      <c r="CT38" s="686"/>
      <c r="CU38" s="686"/>
      <c r="CV38" s="686"/>
      <c r="CW38" s="686"/>
      <c r="CX38" s="686"/>
      <c r="CY38" s="687"/>
      <c r="CZ38" s="690">
        <v>6.7</v>
      </c>
      <c r="DA38" s="719"/>
      <c r="DB38" s="719"/>
      <c r="DC38" s="723"/>
      <c r="DD38" s="694">
        <v>2988376</v>
      </c>
      <c r="DE38" s="686"/>
      <c r="DF38" s="686"/>
      <c r="DG38" s="686"/>
      <c r="DH38" s="686"/>
      <c r="DI38" s="686"/>
      <c r="DJ38" s="686"/>
      <c r="DK38" s="687"/>
      <c r="DL38" s="694">
        <v>2813594</v>
      </c>
      <c r="DM38" s="686"/>
      <c r="DN38" s="686"/>
      <c r="DO38" s="686"/>
      <c r="DP38" s="686"/>
      <c r="DQ38" s="686"/>
      <c r="DR38" s="686"/>
      <c r="DS38" s="686"/>
      <c r="DT38" s="686"/>
      <c r="DU38" s="686"/>
      <c r="DV38" s="687"/>
      <c r="DW38" s="690">
        <v>11.6</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6702117</v>
      </c>
      <c r="S39" s="686"/>
      <c r="T39" s="686"/>
      <c r="U39" s="686"/>
      <c r="V39" s="686"/>
      <c r="W39" s="686"/>
      <c r="X39" s="686"/>
      <c r="Y39" s="687"/>
      <c r="Z39" s="688">
        <v>11.7</v>
      </c>
      <c r="AA39" s="688"/>
      <c r="AB39" s="688"/>
      <c r="AC39" s="688"/>
      <c r="AD39" s="689" t="s">
        <v>242</v>
      </c>
      <c r="AE39" s="689"/>
      <c r="AF39" s="689"/>
      <c r="AG39" s="689"/>
      <c r="AH39" s="689"/>
      <c r="AI39" s="689"/>
      <c r="AJ39" s="689"/>
      <c r="AK39" s="689"/>
      <c r="AL39" s="690" t="s">
        <v>242</v>
      </c>
      <c r="AM39" s="691"/>
      <c r="AN39" s="691"/>
      <c r="AO39" s="692"/>
      <c r="AQ39" s="763" t="s">
        <v>338</v>
      </c>
      <c r="AR39" s="764"/>
      <c r="AS39" s="764"/>
      <c r="AT39" s="764"/>
      <c r="AU39" s="764"/>
      <c r="AV39" s="764"/>
      <c r="AW39" s="764"/>
      <c r="AX39" s="764"/>
      <c r="AY39" s="765"/>
      <c r="AZ39" s="685">
        <v>102055</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18634</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880288</v>
      </c>
      <c r="CS39" s="721"/>
      <c r="CT39" s="721"/>
      <c r="CU39" s="721"/>
      <c r="CV39" s="721"/>
      <c r="CW39" s="721"/>
      <c r="CX39" s="721"/>
      <c r="CY39" s="722"/>
      <c r="CZ39" s="690">
        <v>1.6</v>
      </c>
      <c r="DA39" s="719"/>
      <c r="DB39" s="719"/>
      <c r="DC39" s="723"/>
      <c r="DD39" s="694">
        <v>741955</v>
      </c>
      <c r="DE39" s="721"/>
      <c r="DF39" s="721"/>
      <c r="DG39" s="721"/>
      <c r="DH39" s="721"/>
      <c r="DI39" s="721"/>
      <c r="DJ39" s="721"/>
      <c r="DK39" s="722"/>
      <c r="DL39" s="694" t="s">
        <v>242</v>
      </c>
      <c r="DM39" s="721"/>
      <c r="DN39" s="721"/>
      <c r="DO39" s="721"/>
      <c r="DP39" s="721"/>
      <c r="DQ39" s="721"/>
      <c r="DR39" s="721"/>
      <c r="DS39" s="721"/>
      <c r="DT39" s="721"/>
      <c r="DU39" s="721"/>
      <c r="DV39" s="722"/>
      <c r="DW39" s="690" t="s">
        <v>242</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242</v>
      </c>
      <c r="S40" s="686"/>
      <c r="T40" s="686"/>
      <c r="U40" s="686"/>
      <c r="V40" s="686"/>
      <c r="W40" s="686"/>
      <c r="X40" s="686"/>
      <c r="Y40" s="687"/>
      <c r="Z40" s="688" t="s">
        <v>242</v>
      </c>
      <c r="AA40" s="688"/>
      <c r="AB40" s="688"/>
      <c r="AC40" s="688"/>
      <c r="AD40" s="689" t="s">
        <v>137</v>
      </c>
      <c r="AE40" s="689"/>
      <c r="AF40" s="689"/>
      <c r="AG40" s="689"/>
      <c r="AH40" s="689"/>
      <c r="AI40" s="689"/>
      <c r="AJ40" s="689"/>
      <c r="AK40" s="689"/>
      <c r="AL40" s="690" t="s">
        <v>242</v>
      </c>
      <c r="AM40" s="691"/>
      <c r="AN40" s="691"/>
      <c r="AO40" s="692"/>
      <c r="AQ40" s="763" t="s">
        <v>342</v>
      </c>
      <c r="AR40" s="764"/>
      <c r="AS40" s="764"/>
      <c r="AT40" s="764"/>
      <c r="AU40" s="764"/>
      <c r="AV40" s="764"/>
      <c r="AW40" s="764"/>
      <c r="AX40" s="764"/>
      <c r="AY40" s="765"/>
      <c r="AZ40" s="685" t="s">
        <v>137</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126</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272553</v>
      </c>
      <c r="CS40" s="686"/>
      <c r="CT40" s="686"/>
      <c r="CU40" s="686"/>
      <c r="CV40" s="686"/>
      <c r="CW40" s="686"/>
      <c r="CX40" s="686"/>
      <c r="CY40" s="687"/>
      <c r="CZ40" s="690">
        <v>0.5</v>
      </c>
      <c r="DA40" s="719"/>
      <c r="DB40" s="719"/>
      <c r="DC40" s="723"/>
      <c r="DD40" s="694">
        <v>255553</v>
      </c>
      <c r="DE40" s="686"/>
      <c r="DF40" s="686"/>
      <c r="DG40" s="686"/>
      <c r="DH40" s="686"/>
      <c r="DI40" s="686"/>
      <c r="DJ40" s="686"/>
      <c r="DK40" s="687"/>
      <c r="DL40" s="694" t="s">
        <v>138</v>
      </c>
      <c r="DM40" s="686"/>
      <c r="DN40" s="686"/>
      <c r="DO40" s="686"/>
      <c r="DP40" s="686"/>
      <c r="DQ40" s="686"/>
      <c r="DR40" s="686"/>
      <c r="DS40" s="686"/>
      <c r="DT40" s="686"/>
      <c r="DU40" s="686"/>
      <c r="DV40" s="687"/>
      <c r="DW40" s="690" t="s">
        <v>137</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137</v>
      </c>
      <c r="AA41" s="688"/>
      <c r="AB41" s="688"/>
      <c r="AC41" s="688"/>
      <c r="AD41" s="689" t="s">
        <v>242</v>
      </c>
      <c r="AE41" s="689"/>
      <c r="AF41" s="689"/>
      <c r="AG41" s="689"/>
      <c r="AH41" s="689"/>
      <c r="AI41" s="689"/>
      <c r="AJ41" s="689"/>
      <c r="AK41" s="689"/>
      <c r="AL41" s="690" t="s">
        <v>242</v>
      </c>
      <c r="AM41" s="691"/>
      <c r="AN41" s="691"/>
      <c r="AO41" s="692"/>
      <c r="AQ41" s="763" t="s">
        <v>347</v>
      </c>
      <c r="AR41" s="764"/>
      <c r="AS41" s="764"/>
      <c r="AT41" s="764"/>
      <c r="AU41" s="764"/>
      <c r="AV41" s="764"/>
      <c r="AW41" s="764"/>
      <c r="AX41" s="764"/>
      <c r="AY41" s="765"/>
      <c r="AZ41" s="685">
        <v>943714</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137</v>
      </c>
      <c r="DA41" s="719"/>
      <c r="DB41" s="719"/>
      <c r="DC41" s="723"/>
      <c r="DD41" s="694" t="s">
        <v>242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t="s">
        <v>242</v>
      </c>
      <c r="S42" s="686"/>
      <c r="T42" s="686"/>
      <c r="U42" s="686"/>
      <c r="V42" s="686"/>
      <c r="W42" s="686"/>
      <c r="X42" s="686"/>
      <c r="Y42" s="687"/>
      <c r="Z42" s="688" t="s">
        <v>137</v>
      </c>
      <c r="AA42" s="688"/>
      <c r="AB42" s="688"/>
      <c r="AC42" s="688"/>
      <c r="AD42" s="689" t="s">
        <v>242</v>
      </c>
      <c r="AE42" s="689"/>
      <c r="AF42" s="689"/>
      <c r="AG42" s="689"/>
      <c r="AH42" s="689"/>
      <c r="AI42" s="689"/>
      <c r="AJ42" s="689"/>
      <c r="AK42" s="689"/>
      <c r="AL42" s="690" t="s">
        <v>138</v>
      </c>
      <c r="AM42" s="691"/>
      <c r="AN42" s="691"/>
      <c r="AO42" s="692"/>
      <c r="AQ42" s="784" t="s">
        <v>351</v>
      </c>
      <c r="AR42" s="785"/>
      <c r="AS42" s="785"/>
      <c r="AT42" s="785"/>
      <c r="AU42" s="785"/>
      <c r="AV42" s="785"/>
      <c r="AW42" s="785"/>
      <c r="AX42" s="785"/>
      <c r="AY42" s="786"/>
      <c r="AZ42" s="776">
        <v>2737653</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325</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9628442</v>
      </c>
      <c r="CS42" s="686"/>
      <c r="CT42" s="686"/>
      <c r="CU42" s="686"/>
      <c r="CV42" s="686"/>
      <c r="CW42" s="686"/>
      <c r="CX42" s="686"/>
      <c r="CY42" s="687"/>
      <c r="CZ42" s="690">
        <v>17.5</v>
      </c>
      <c r="DA42" s="691"/>
      <c r="DB42" s="691"/>
      <c r="DC42" s="703"/>
      <c r="DD42" s="694">
        <v>694615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57156366</v>
      </c>
      <c r="S43" s="777"/>
      <c r="T43" s="777"/>
      <c r="U43" s="777"/>
      <c r="V43" s="777"/>
      <c r="W43" s="777"/>
      <c r="X43" s="777"/>
      <c r="Y43" s="778"/>
      <c r="Z43" s="779">
        <v>100</v>
      </c>
      <c r="AA43" s="779"/>
      <c r="AB43" s="779"/>
      <c r="AC43" s="779"/>
      <c r="AD43" s="780">
        <v>24347757</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9527</v>
      </c>
      <c r="CS43" s="721"/>
      <c r="CT43" s="721"/>
      <c r="CU43" s="721"/>
      <c r="CV43" s="721"/>
      <c r="CW43" s="721"/>
      <c r="CX43" s="721"/>
      <c r="CY43" s="722"/>
      <c r="CZ43" s="690">
        <v>0</v>
      </c>
      <c r="DA43" s="719"/>
      <c r="DB43" s="719"/>
      <c r="DC43" s="723"/>
      <c r="DD43" s="694">
        <v>9527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9622328</v>
      </c>
      <c r="CS44" s="686"/>
      <c r="CT44" s="686"/>
      <c r="CU44" s="686"/>
      <c r="CV44" s="686"/>
      <c r="CW44" s="686"/>
      <c r="CX44" s="686"/>
      <c r="CY44" s="687"/>
      <c r="CZ44" s="690">
        <v>17.5</v>
      </c>
      <c r="DA44" s="691"/>
      <c r="DB44" s="691"/>
      <c r="DC44" s="703"/>
      <c r="DD44" s="694">
        <v>688501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3776617</v>
      </c>
      <c r="CS45" s="721"/>
      <c r="CT45" s="721"/>
      <c r="CU45" s="721"/>
      <c r="CV45" s="721"/>
      <c r="CW45" s="721"/>
      <c r="CX45" s="721"/>
      <c r="CY45" s="722"/>
      <c r="CZ45" s="690">
        <v>6.9</v>
      </c>
      <c r="DA45" s="719"/>
      <c r="DB45" s="719"/>
      <c r="DC45" s="723"/>
      <c r="DD45" s="694">
        <v>50721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5827711</v>
      </c>
      <c r="CS46" s="686"/>
      <c r="CT46" s="686"/>
      <c r="CU46" s="686"/>
      <c r="CV46" s="686"/>
      <c r="CW46" s="686"/>
      <c r="CX46" s="686"/>
      <c r="CY46" s="687"/>
      <c r="CZ46" s="690">
        <v>10.6</v>
      </c>
      <c r="DA46" s="691"/>
      <c r="DB46" s="691"/>
      <c r="DC46" s="703"/>
      <c r="DD46" s="694">
        <v>637780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6114</v>
      </c>
      <c r="CS47" s="721"/>
      <c r="CT47" s="721"/>
      <c r="CU47" s="721"/>
      <c r="CV47" s="721"/>
      <c r="CW47" s="721"/>
      <c r="CX47" s="721"/>
      <c r="CY47" s="722"/>
      <c r="CZ47" s="690">
        <v>0</v>
      </c>
      <c r="DA47" s="719"/>
      <c r="DB47" s="719"/>
      <c r="DC47" s="723"/>
      <c r="DD47" s="694">
        <v>6114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242</v>
      </c>
      <c r="CS48" s="686"/>
      <c r="CT48" s="686"/>
      <c r="CU48" s="686"/>
      <c r="CV48" s="686"/>
      <c r="CW48" s="686"/>
      <c r="CX48" s="686"/>
      <c r="CY48" s="687"/>
      <c r="CZ48" s="690" t="s">
        <v>242</v>
      </c>
      <c r="DA48" s="691"/>
      <c r="DB48" s="691"/>
      <c r="DC48" s="703"/>
      <c r="DD48" s="694" t="s">
        <v>242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54912496</v>
      </c>
      <c r="CS49" s="756"/>
      <c r="CT49" s="756"/>
      <c r="CU49" s="756"/>
      <c r="CV49" s="756"/>
      <c r="CW49" s="756"/>
      <c r="CX49" s="756"/>
      <c r="CY49" s="787"/>
      <c r="CZ49" s="781">
        <v>100</v>
      </c>
      <c r="DA49" s="788"/>
      <c r="DB49" s="788"/>
      <c r="DC49" s="789"/>
      <c r="DD49" s="790">
        <v>27802853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fLZnj21X989H5EYLHtEywqQP5esA6Frkk0WLYAiKJRcUPb+KxE7tKaU+y3a0599v7KqrAATkM9+OglRviBY7g==" saltValue="YWRRCYuAk8JTAK55FoDG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58272</v>
      </c>
      <c r="R7" s="821"/>
      <c r="S7" s="821"/>
      <c r="T7" s="821"/>
      <c r="U7" s="821"/>
      <c r="V7" s="821">
        <v>56114</v>
      </c>
      <c r="W7" s="821"/>
      <c r="X7" s="821"/>
      <c r="Y7" s="821"/>
      <c r="Z7" s="821"/>
      <c r="AA7" s="821">
        <v>2158</v>
      </c>
      <c r="AB7" s="821"/>
      <c r="AC7" s="821"/>
      <c r="AD7" s="821"/>
      <c r="AE7" s="822"/>
      <c r="AF7" s="823">
        <v>1516</v>
      </c>
      <c r="AG7" s="824"/>
      <c r="AH7" s="824"/>
      <c r="AI7" s="824"/>
      <c r="AJ7" s="825"/>
      <c r="AK7" s="860">
        <v>820</v>
      </c>
      <c r="AL7" s="861"/>
      <c r="AM7" s="861"/>
      <c r="AN7" s="861"/>
      <c r="AO7" s="861"/>
      <c r="AP7" s="861">
        <v>51591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-52</v>
      </c>
      <c r="CI7" s="858"/>
      <c r="CJ7" s="858"/>
      <c r="CK7" s="858"/>
      <c r="CL7" s="859"/>
      <c r="CM7" s="857">
        <v>10770</v>
      </c>
      <c r="CN7" s="858"/>
      <c r="CO7" s="858"/>
      <c r="CP7" s="858"/>
      <c r="CQ7" s="859"/>
      <c r="CR7" s="857" t="s">
        <v>527</v>
      </c>
      <c r="CS7" s="858"/>
      <c r="CT7" s="858"/>
      <c r="CU7" s="858"/>
      <c r="CV7" s="859"/>
      <c r="CW7" s="857" t="s">
        <v>527</v>
      </c>
      <c r="CX7" s="858"/>
      <c r="CY7" s="858"/>
      <c r="CZ7" s="858"/>
      <c r="DA7" s="859"/>
      <c r="DB7" s="857" t="s">
        <v>527</v>
      </c>
      <c r="DC7" s="858"/>
      <c r="DD7" s="858"/>
      <c r="DE7" s="858"/>
      <c r="DF7" s="859"/>
      <c r="DG7" s="857" t="s">
        <v>527</v>
      </c>
      <c r="DH7" s="858"/>
      <c r="DI7" s="858"/>
      <c r="DJ7" s="858"/>
      <c r="DK7" s="859"/>
      <c r="DL7" s="857">
        <v>62</v>
      </c>
      <c r="DM7" s="858"/>
      <c r="DN7" s="858"/>
      <c r="DO7" s="858"/>
      <c r="DP7" s="859"/>
      <c r="DQ7" s="857">
        <v>56</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246</v>
      </c>
      <c r="R8" s="845"/>
      <c r="S8" s="845"/>
      <c r="T8" s="845"/>
      <c r="U8" s="845"/>
      <c r="V8" s="845">
        <v>160</v>
      </c>
      <c r="W8" s="845"/>
      <c r="X8" s="845"/>
      <c r="Y8" s="845"/>
      <c r="Z8" s="845"/>
      <c r="AA8" s="845">
        <v>86</v>
      </c>
      <c r="AB8" s="845"/>
      <c r="AC8" s="845"/>
      <c r="AD8" s="845"/>
      <c r="AE8" s="846"/>
      <c r="AF8" s="847">
        <v>86</v>
      </c>
      <c r="AG8" s="848"/>
      <c r="AH8" s="848"/>
      <c r="AI8" s="848"/>
      <c r="AJ8" s="849"/>
      <c r="AK8" s="850">
        <v>92</v>
      </c>
      <c r="AL8" s="851"/>
      <c r="AM8" s="851"/>
      <c r="AN8" s="851"/>
      <c r="AO8" s="851"/>
      <c r="AP8" s="851">
        <v>1731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7710</v>
      </c>
      <c r="CI8" s="868"/>
      <c r="CJ8" s="868"/>
      <c r="CK8" s="868"/>
      <c r="CL8" s="869"/>
      <c r="CM8" s="867">
        <v>128432</v>
      </c>
      <c r="CN8" s="868"/>
      <c r="CO8" s="868"/>
      <c r="CP8" s="868"/>
      <c r="CQ8" s="869"/>
      <c r="CR8" s="867">
        <v>78</v>
      </c>
      <c r="CS8" s="868"/>
      <c r="CT8" s="868"/>
      <c r="CU8" s="868"/>
      <c r="CV8" s="869"/>
      <c r="CW8" s="867" t="s">
        <v>527</v>
      </c>
      <c r="CX8" s="868"/>
      <c r="CY8" s="868"/>
      <c r="CZ8" s="868"/>
      <c r="DA8" s="869"/>
      <c r="DB8" s="867" t="s">
        <v>527</v>
      </c>
      <c r="DC8" s="868"/>
      <c r="DD8" s="868"/>
      <c r="DE8" s="868"/>
      <c r="DF8" s="869"/>
      <c r="DG8" s="867" t="s">
        <v>527</v>
      </c>
      <c r="DH8" s="868"/>
      <c r="DI8" s="868"/>
      <c r="DJ8" s="868"/>
      <c r="DK8" s="869"/>
      <c r="DL8" s="867">
        <v>38</v>
      </c>
      <c r="DM8" s="868"/>
      <c r="DN8" s="868"/>
      <c r="DO8" s="868"/>
      <c r="DP8" s="869"/>
      <c r="DQ8" s="867">
        <v>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6</v>
      </c>
      <c r="CI9" s="868"/>
      <c r="CJ9" s="868"/>
      <c r="CK9" s="868"/>
      <c r="CL9" s="869"/>
      <c r="CM9" s="867">
        <v>332</v>
      </c>
      <c r="CN9" s="868"/>
      <c r="CO9" s="868"/>
      <c r="CP9" s="868"/>
      <c r="CQ9" s="869"/>
      <c r="CR9" s="867">
        <v>29</v>
      </c>
      <c r="CS9" s="868"/>
      <c r="CT9" s="868"/>
      <c r="CU9" s="868"/>
      <c r="CV9" s="869"/>
      <c r="CW9" s="867" t="s">
        <v>527</v>
      </c>
      <c r="CX9" s="868"/>
      <c r="CY9" s="868"/>
      <c r="CZ9" s="868"/>
      <c r="DA9" s="869"/>
      <c r="DB9" s="867" t="s">
        <v>527</v>
      </c>
      <c r="DC9" s="868"/>
      <c r="DD9" s="868"/>
      <c r="DE9" s="868"/>
      <c r="DF9" s="869"/>
      <c r="DG9" s="867" t="s">
        <v>527</v>
      </c>
      <c r="DH9" s="868"/>
      <c r="DI9" s="868"/>
      <c r="DJ9" s="868"/>
      <c r="DK9" s="869"/>
      <c r="DL9" s="867" t="s">
        <v>527</v>
      </c>
      <c r="DM9" s="868"/>
      <c r="DN9" s="868"/>
      <c r="DO9" s="868"/>
      <c r="DP9" s="869"/>
      <c r="DQ9" s="867" t="s">
        <v>527</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57156</v>
      </c>
      <c r="R23" s="880"/>
      <c r="S23" s="880"/>
      <c r="T23" s="880"/>
      <c r="U23" s="880"/>
      <c r="V23" s="880">
        <v>54192</v>
      </c>
      <c r="W23" s="880"/>
      <c r="X23" s="880"/>
      <c r="Y23" s="880"/>
      <c r="Z23" s="880"/>
      <c r="AA23" s="880">
        <v>2244</v>
      </c>
      <c r="AB23" s="880"/>
      <c r="AC23" s="880"/>
      <c r="AD23" s="880"/>
      <c r="AE23" s="881"/>
      <c r="AF23" s="882">
        <v>1601</v>
      </c>
      <c r="AG23" s="880"/>
      <c r="AH23" s="880"/>
      <c r="AI23" s="880"/>
      <c r="AJ23" s="883"/>
      <c r="AK23" s="884"/>
      <c r="AL23" s="885"/>
      <c r="AM23" s="885"/>
      <c r="AN23" s="885"/>
      <c r="AO23" s="885"/>
      <c r="AP23" s="880">
        <v>53322</v>
      </c>
      <c r="AQ23" s="880"/>
      <c r="AR23" s="880"/>
      <c r="AS23" s="880"/>
      <c r="AT23" s="880"/>
      <c r="AU23" s="886"/>
      <c r="AV23" s="886"/>
      <c r="AW23" s="886"/>
      <c r="AX23" s="886"/>
      <c r="AY23" s="887"/>
      <c r="AZ23" s="895" t="s">
        <v>137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9895</v>
      </c>
      <c r="R28" s="909"/>
      <c r="S28" s="909"/>
      <c r="T28" s="909"/>
      <c r="U28" s="909"/>
      <c r="V28" s="909">
        <v>9738</v>
      </c>
      <c r="W28" s="909"/>
      <c r="X28" s="909"/>
      <c r="Y28" s="909"/>
      <c r="Z28" s="909"/>
      <c r="AA28" s="909">
        <v>157</v>
      </c>
      <c r="AB28" s="909"/>
      <c r="AC28" s="909"/>
      <c r="AD28" s="909"/>
      <c r="AE28" s="910"/>
      <c r="AF28" s="911">
        <v>157</v>
      </c>
      <c r="AG28" s="909"/>
      <c r="AH28" s="909"/>
      <c r="AI28" s="909"/>
      <c r="AJ28" s="912"/>
      <c r="AK28" s="913">
        <v>944</v>
      </c>
      <c r="AL28" s="904"/>
      <c r="AM28" s="904"/>
      <c r="AN28" s="904"/>
      <c r="AO28" s="904"/>
      <c r="AP28" s="904" t="s">
        <v>527</v>
      </c>
      <c r="AQ28" s="904"/>
      <c r="AR28" s="904"/>
      <c r="AS28" s="904"/>
      <c r="AT28" s="904"/>
      <c r="AU28" s="904" t="s">
        <v>527</v>
      </c>
      <c r="AV28" s="904"/>
      <c r="AW28" s="904"/>
      <c r="AX28" s="904"/>
      <c r="AY28" s="904"/>
      <c r="AZ28" s="905" t="s">
        <v>527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8900</v>
      </c>
      <c r="R29" s="845"/>
      <c r="S29" s="845"/>
      <c r="T29" s="845"/>
      <c r="U29" s="845"/>
      <c r="V29" s="845">
        <v>8799</v>
      </c>
      <c r="W29" s="845"/>
      <c r="X29" s="845"/>
      <c r="Y29" s="845"/>
      <c r="Z29" s="845"/>
      <c r="AA29" s="845">
        <v>101</v>
      </c>
      <c r="AB29" s="845"/>
      <c r="AC29" s="845"/>
      <c r="AD29" s="845"/>
      <c r="AE29" s="846"/>
      <c r="AF29" s="847">
        <v>101</v>
      </c>
      <c r="AG29" s="848"/>
      <c r="AH29" s="848"/>
      <c r="AI29" s="848"/>
      <c r="AJ29" s="849"/>
      <c r="AK29" s="916">
        <v>1406</v>
      </c>
      <c r="AL29" s="917"/>
      <c r="AM29" s="917"/>
      <c r="AN29" s="917"/>
      <c r="AO29" s="917"/>
      <c r="AP29" s="917" t="s">
        <v>527</v>
      </c>
      <c r="AQ29" s="917"/>
      <c r="AR29" s="917"/>
      <c r="AS29" s="917"/>
      <c r="AT29" s="917"/>
      <c r="AU29" s="917" t="s">
        <v>527</v>
      </c>
      <c r="AV29" s="917"/>
      <c r="AW29" s="917"/>
      <c r="AX29" s="917"/>
      <c r="AY29" s="917"/>
      <c r="AZ29" s="918" t="s">
        <v>527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67</v>
      </c>
      <c r="R30" s="845"/>
      <c r="S30" s="845"/>
      <c r="T30" s="845"/>
      <c r="U30" s="845"/>
      <c r="V30" s="845">
        <v>38</v>
      </c>
      <c r="W30" s="845"/>
      <c r="X30" s="845"/>
      <c r="Y30" s="845"/>
      <c r="Z30" s="845"/>
      <c r="AA30" s="845">
        <v>29</v>
      </c>
      <c r="AB30" s="845"/>
      <c r="AC30" s="845"/>
      <c r="AD30" s="845"/>
      <c r="AE30" s="846"/>
      <c r="AF30" s="847">
        <v>29</v>
      </c>
      <c r="AG30" s="848"/>
      <c r="AH30" s="848"/>
      <c r="AI30" s="848"/>
      <c r="AJ30" s="849"/>
      <c r="AK30" s="916">
        <v>0</v>
      </c>
      <c r="AL30" s="917"/>
      <c r="AM30" s="917"/>
      <c r="AN30" s="917"/>
      <c r="AO30" s="917"/>
      <c r="AP30" s="917" t="s">
        <v>527</v>
      </c>
      <c r="AQ30" s="917"/>
      <c r="AR30" s="917"/>
      <c r="AS30" s="917"/>
      <c r="AT30" s="917"/>
      <c r="AU30" s="917" t="s">
        <v>527</v>
      </c>
      <c r="AV30" s="917"/>
      <c r="AW30" s="917"/>
      <c r="AX30" s="917"/>
      <c r="AY30" s="917"/>
      <c r="AZ30" s="918" t="s">
        <v>527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2345</v>
      </c>
      <c r="R31" s="845"/>
      <c r="S31" s="845"/>
      <c r="T31" s="845"/>
      <c r="U31" s="845"/>
      <c r="V31" s="845">
        <v>2241</v>
      </c>
      <c r="W31" s="845"/>
      <c r="X31" s="845"/>
      <c r="Y31" s="845"/>
      <c r="Z31" s="845"/>
      <c r="AA31" s="845">
        <v>104</v>
      </c>
      <c r="AB31" s="845"/>
      <c r="AC31" s="845"/>
      <c r="AD31" s="845"/>
      <c r="AE31" s="846"/>
      <c r="AF31" s="847">
        <v>104</v>
      </c>
      <c r="AG31" s="848"/>
      <c r="AH31" s="848"/>
      <c r="AI31" s="848"/>
      <c r="AJ31" s="849"/>
      <c r="AK31" s="916">
        <v>276</v>
      </c>
      <c r="AL31" s="917"/>
      <c r="AM31" s="917"/>
      <c r="AN31" s="917"/>
      <c r="AO31" s="917"/>
      <c r="AP31" s="917" t="s">
        <v>527</v>
      </c>
      <c r="AQ31" s="917"/>
      <c r="AR31" s="917"/>
      <c r="AS31" s="917"/>
      <c r="AT31" s="917"/>
      <c r="AU31" s="917" t="s">
        <v>527</v>
      </c>
      <c r="AV31" s="917"/>
      <c r="AW31" s="917"/>
      <c r="AX31" s="917"/>
      <c r="AY31" s="917"/>
      <c r="AZ31" s="918" t="s">
        <v>527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5766</v>
      </c>
      <c r="R32" s="845"/>
      <c r="S32" s="845"/>
      <c r="T32" s="845"/>
      <c r="U32" s="845"/>
      <c r="V32" s="845">
        <v>5454</v>
      </c>
      <c r="W32" s="845"/>
      <c r="X32" s="845"/>
      <c r="Y32" s="845"/>
      <c r="Z32" s="845"/>
      <c r="AA32" s="845">
        <v>312</v>
      </c>
      <c r="AB32" s="845"/>
      <c r="AC32" s="845"/>
      <c r="AD32" s="845"/>
      <c r="AE32" s="846"/>
      <c r="AF32" s="847">
        <v>252</v>
      </c>
      <c r="AG32" s="848"/>
      <c r="AH32" s="848"/>
      <c r="AI32" s="848"/>
      <c r="AJ32" s="849"/>
      <c r="AK32" s="916">
        <v>705</v>
      </c>
      <c r="AL32" s="917"/>
      <c r="AM32" s="917"/>
      <c r="AN32" s="917"/>
      <c r="AO32" s="917"/>
      <c r="AP32" s="917">
        <v>6036</v>
      </c>
      <c r="AQ32" s="917"/>
      <c r="AR32" s="917"/>
      <c r="AS32" s="917"/>
      <c r="AT32" s="917"/>
      <c r="AU32" s="917">
        <v>3248</v>
      </c>
      <c r="AV32" s="917"/>
      <c r="AW32" s="917"/>
      <c r="AX32" s="917"/>
      <c r="AY32" s="917"/>
      <c r="AZ32" s="918" t="s">
        <v>527</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1774</v>
      </c>
      <c r="R33" s="845"/>
      <c r="S33" s="845"/>
      <c r="T33" s="845"/>
      <c r="U33" s="845"/>
      <c r="V33" s="845">
        <v>1822</v>
      </c>
      <c r="W33" s="845"/>
      <c r="X33" s="845"/>
      <c r="Y33" s="845"/>
      <c r="Z33" s="845"/>
      <c r="AA33" s="845">
        <v>-48</v>
      </c>
      <c r="AB33" s="845"/>
      <c r="AC33" s="845"/>
      <c r="AD33" s="845"/>
      <c r="AE33" s="846"/>
      <c r="AF33" s="847">
        <v>1337</v>
      </c>
      <c r="AG33" s="848"/>
      <c r="AH33" s="848"/>
      <c r="AI33" s="848"/>
      <c r="AJ33" s="849"/>
      <c r="AK33" s="916">
        <v>15</v>
      </c>
      <c r="AL33" s="917"/>
      <c r="AM33" s="917"/>
      <c r="AN33" s="917"/>
      <c r="AO33" s="917"/>
      <c r="AP33" s="917">
        <v>5028</v>
      </c>
      <c r="AQ33" s="917"/>
      <c r="AR33" s="917"/>
      <c r="AS33" s="917"/>
      <c r="AT33" s="917"/>
      <c r="AU33" s="917">
        <v>40</v>
      </c>
      <c r="AV33" s="917"/>
      <c r="AW33" s="917"/>
      <c r="AX33" s="917"/>
      <c r="AY33" s="917"/>
      <c r="AZ33" s="918" t="s">
        <v>527</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409</v>
      </c>
      <c r="C34" s="842"/>
      <c r="D34" s="842"/>
      <c r="E34" s="842"/>
      <c r="F34" s="842"/>
      <c r="G34" s="842"/>
      <c r="H34" s="842"/>
      <c r="I34" s="842"/>
      <c r="J34" s="842"/>
      <c r="K34" s="842"/>
      <c r="L34" s="842"/>
      <c r="M34" s="842"/>
      <c r="N34" s="842"/>
      <c r="O34" s="842"/>
      <c r="P34" s="843"/>
      <c r="Q34" s="844">
        <v>3088</v>
      </c>
      <c r="R34" s="845"/>
      <c r="S34" s="845"/>
      <c r="T34" s="845"/>
      <c r="U34" s="845"/>
      <c r="V34" s="845">
        <v>2654</v>
      </c>
      <c r="W34" s="845"/>
      <c r="X34" s="845"/>
      <c r="Y34" s="845"/>
      <c r="Z34" s="845"/>
      <c r="AA34" s="845">
        <v>434</v>
      </c>
      <c r="AB34" s="845"/>
      <c r="AC34" s="845"/>
      <c r="AD34" s="845"/>
      <c r="AE34" s="846"/>
      <c r="AF34" s="847">
        <v>946</v>
      </c>
      <c r="AG34" s="848"/>
      <c r="AH34" s="848"/>
      <c r="AI34" s="848"/>
      <c r="AJ34" s="849"/>
      <c r="AK34" s="916">
        <v>1199</v>
      </c>
      <c r="AL34" s="917"/>
      <c r="AM34" s="917"/>
      <c r="AN34" s="917"/>
      <c r="AO34" s="917"/>
      <c r="AP34" s="917">
        <v>9094</v>
      </c>
      <c r="AQ34" s="917"/>
      <c r="AR34" s="917"/>
      <c r="AS34" s="917"/>
      <c r="AT34" s="917"/>
      <c r="AU34" s="917">
        <v>7548</v>
      </c>
      <c r="AV34" s="917"/>
      <c r="AW34" s="917"/>
      <c r="AX34" s="917"/>
      <c r="AY34" s="917"/>
      <c r="AZ34" s="918" t="s">
        <v>527</v>
      </c>
      <c r="BA34" s="918"/>
      <c r="BB34" s="918"/>
      <c r="BC34" s="918"/>
      <c r="BD34" s="918"/>
      <c r="BE34" s="914" t="s">
        <v>407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236</v>
      </c>
      <c r="R35" s="845"/>
      <c r="S35" s="845"/>
      <c r="T35" s="845"/>
      <c r="U35" s="845"/>
      <c r="V35" s="845">
        <v>155</v>
      </c>
      <c r="W35" s="845"/>
      <c r="X35" s="845"/>
      <c r="Y35" s="845"/>
      <c r="Z35" s="845"/>
      <c r="AA35" s="845">
        <v>81</v>
      </c>
      <c r="AB35" s="845"/>
      <c r="AC35" s="845"/>
      <c r="AD35" s="845"/>
      <c r="AE35" s="846"/>
      <c r="AF35" s="847">
        <v>81</v>
      </c>
      <c r="AG35" s="848"/>
      <c r="AH35" s="848"/>
      <c r="AI35" s="848"/>
      <c r="AJ35" s="849"/>
      <c r="AK35" s="916">
        <v>0</v>
      </c>
      <c r="AL35" s="917"/>
      <c r="AM35" s="917"/>
      <c r="AN35" s="917"/>
      <c r="AO35" s="917"/>
      <c r="AP35" s="917" t="s">
        <v>527</v>
      </c>
      <c r="AQ35" s="917"/>
      <c r="AR35" s="917"/>
      <c r="AS35" s="917"/>
      <c r="AT35" s="917"/>
      <c r="AU35" s="917" t="s">
        <v>527</v>
      </c>
      <c r="AV35" s="917"/>
      <c r="AW35" s="917"/>
      <c r="AX35" s="917"/>
      <c r="AY35" s="917"/>
      <c r="AZ35" s="918" t="s">
        <v>527</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3008</v>
      </c>
      <c r="AG63" s="928"/>
      <c r="AH63" s="928"/>
      <c r="AI63" s="928"/>
      <c r="AJ63" s="929"/>
      <c r="AK63" s="930"/>
      <c r="AL63" s="925"/>
      <c r="AM63" s="925"/>
      <c r="AN63" s="925"/>
      <c r="AO63" s="925"/>
      <c r="AP63" s="928">
        <v>20158</v>
      </c>
      <c r="AQ63" s="928"/>
      <c r="AR63" s="928"/>
      <c r="AS63" s="928"/>
      <c r="AT63" s="928"/>
      <c r="AU63" s="928">
        <v>10836</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598</v>
      </c>
      <c r="C68" s="956"/>
      <c r="D68" s="956"/>
      <c r="E68" s="956"/>
      <c r="F68" s="956"/>
      <c r="G68" s="956"/>
      <c r="H68" s="956"/>
      <c r="I68" s="956"/>
      <c r="J68" s="956"/>
      <c r="K68" s="956"/>
      <c r="L68" s="956"/>
      <c r="M68" s="956"/>
      <c r="N68" s="956"/>
      <c r="O68" s="956"/>
      <c r="P68" s="957"/>
      <c r="Q68" s="958">
        <v>18476</v>
      </c>
      <c r="R68" s="952"/>
      <c r="S68" s="952"/>
      <c r="T68" s="952"/>
      <c r="U68" s="952"/>
      <c r="V68" s="952">
        <v>15614</v>
      </c>
      <c r="W68" s="952"/>
      <c r="X68" s="952"/>
      <c r="Y68" s="952"/>
      <c r="Z68" s="952"/>
      <c r="AA68" s="952">
        <v>2862</v>
      </c>
      <c r="AB68" s="952"/>
      <c r="AC68" s="952"/>
      <c r="AD68" s="952"/>
      <c r="AE68" s="952"/>
      <c r="AF68" s="952">
        <v>2862</v>
      </c>
      <c r="AG68" s="952"/>
      <c r="AH68" s="952"/>
      <c r="AI68" s="952"/>
      <c r="AJ68" s="952"/>
      <c r="AK68" s="952">
        <v>18</v>
      </c>
      <c r="AL68" s="952"/>
      <c r="AM68" s="952"/>
      <c r="AN68" s="952"/>
      <c r="AO68" s="952"/>
      <c r="AP68" s="952">
        <v>38780</v>
      </c>
      <c r="AQ68" s="952"/>
      <c r="AR68" s="952"/>
      <c r="AS68" s="952"/>
      <c r="AT68" s="952"/>
      <c r="AU68" s="952">
        <v>23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599</v>
      </c>
      <c r="C69" s="960"/>
      <c r="D69" s="960"/>
      <c r="E69" s="960"/>
      <c r="F69" s="960"/>
      <c r="G69" s="960"/>
      <c r="H69" s="960"/>
      <c r="I69" s="960"/>
      <c r="J69" s="960"/>
      <c r="K69" s="960"/>
      <c r="L69" s="960"/>
      <c r="M69" s="960"/>
      <c r="N69" s="960"/>
      <c r="O69" s="960"/>
      <c r="P69" s="961"/>
      <c r="Q69" s="962">
        <v>171</v>
      </c>
      <c r="R69" s="917"/>
      <c r="S69" s="917"/>
      <c r="T69" s="917"/>
      <c r="U69" s="917"/>
      <c r="V69" s="917">
        <v>160</v>
      </c>
      <c r="W69" s="917"/>
      <c r="X69" s="917"/>
      <c r="Y69" s="917"/>
      <c r="Z69" s="917"/>
      <c r="AA69" s="917">
        <v>11</v>
      </c>
      <c r="AB69" s="917"/>
      <c r="AC69" s="917"/>
      <c r="AD69" s="917"/>
      <c r="AE69" s="917"/>
      <c r="AF69" s="917">
        <v>11</v>
      </c>
      <c r="AG69" s="917"/>
      <c r="AH69" s="917"/>
      <c r="AI69" s="917"/>
      <c r="AJ69" s="917"/>
      <c r="AK69" s="917" t="s">
        <v>602</v>
      </c>
      <c r="AL69" s="917"/>
      <c r="AM69" s="917"/>
      <c r="AN69" s="917"/>
      <c r="AO69" s="917"/>
      <c r="AP69" s="917">
        <v>70</v>
      </c>
      <c r="AQ69" s="917"/>
      <c r="AR69" s="917"/>
      <c r="AS69" s="917"/>
      <c r="AT69" s="917"/>
      <c r="AU69" s="917">
        <v>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600</v>
      </c>
      <c r="C70" s="960"/>
      <c r="D70" s="960"/>
      <c r="E70" s="960"/>
      <c r="F70" s="960"/>
      <c r="G70" s="960"/>
      <c r="H70" s="960"/>
      <c r="I70" s="960"/>
      <c r="J70" s="960"/>
      <c r="K70" s="960"/>
      <c r="L70" s="960"/>
      <c r="M70" s="960"/>
      <c r="N70" s="960"/>
      <c r="O70" s="960"/>
      <c r="P70" s="961"/>
      <c r="Q70" s="962">
        <v>545</v>
      </c>
      <c r="R70" s="917"/>
      <c r="S70" s="917"/>
      <c r="T70" s="917"/>
      <c r="U70" s="917"/>
      <c r="V70" s="917">
        <v>172</v>
      </c>
      <c r="W70" s="917"/>
      <c r="X70" s="917"/>
      <c r="Y70" s="917"/>
      <c r="Z70" s="917"/>
      <c r="AA70" s="917">
        <v>373</v>
      </c>
      <c r="AB70" s="917"/>
      <c r="AC70" s="917"/>
      <c r="AD70" s="917"/>
      <c r="AE70" s="917"/>
      <c r="AF70" s="917">
        <v>373</v>
      </c>
      <c r="AG70" s="917"/>
      <c r="AH70" s="917"/>
      <c r="AI70" s="917"/>
      <c r="AJ70" s="917"/>
      <c r="AK70" s="917" t="s">
        <v>527</v>
      </c>
      <c r="AL70" s="917"/>
      <c r="AM70" s="917"/>
      <c r="AN70" s="917"/>
      <c r="AO70" s="917"/>
      <c r="AP70" s="917" t="s">
        <v>527</v>
      </c>
      <c r="AQ70" s="917"/>
      <c r="AR70" s="917"/>
      <c r="AS70" s="917"/>
      <c r="AT70" s="917"/>
      <c r="AU70" s="917" t="s">
        <v>527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601</v>
      </c>
      <c r="C71" s="960"/>
      <c r="D71" s="960"/>
      <c r="E71" s="960"/>
      <c r="F71" s="960"/>
      <c r="G71" s="960"/>
      <c r="H71" s="960"/>
      <c r="I71" s="960"/>
      <c r="J71" s="960"/>
      <c r="K71" s="960"/>
      <c r="L71" s="960"/>
      <c r="M71" s="960"/>
      <c r="N71" s="960"/>
      <c r="O71" s="960"/>
      <c r="P71" s="961"/>
      <c r="Q71" s="962">
        <v>800628</v>
      </c>
      <c r="R71" s="917"/>
      <c r="S71" s="917"/>
      <c r="T71" s="917"/>
      <c r="U71" s="917"/>
      <c r="V71" s="917">
        <v>751835</v>
      </c>
      <c r="W71" s="917"/>
      <c r="X71" s="917"/>
      <c r="Y71" s="917"/>
      <c r="Z71" s="917"/>
      <c r="AA71" s="917">
        <v>48793</v>
      </c>
      <c r="AB71" s="917"/>
      <c r="AC71" s="917"/>
      <c r="AD71" s="917"/>
      <c r="AE71" s="917"/>
      <c r="AF71" s="917">
        <v>48793</v>
      </c>
      <c r="AG71" s="917"/>
      <c r="AH71" s="917"/>
      <c r="AI71" s="917"/>
      <c r="AJ71" s="917"/>
      <c r="AK71" s="917">
        <v>5806</v>
      </c>
      <c r="AL71" s="917"/>
      <c r="AM71" s="917"/>
      <c r="AN71" s="917"/>
      <c r="AO71" s="917"/>
      <c r="AP71" s="917" t="s">
        <v>527</v>
      </c>
      <c r="AQ71" s="917"/>
      <c r="AR71" s="917"/>
      <c r="AS71" s="917"/>
      <c r="AT71" s="917"/>
      <c r="AU71" s="917" t="s">
        <v>527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52039</v>
      </c>
      <c r="AG88" s="928"/>
      <c r="AH88" s="928"/>
      <c r="AI88" s="928"/>
      <c r="AJ88" s="928"/>
      <c r="AK88" s="925"/>
      <c r="AL88" s="925"/>
      <c r="AM88" s="925"/>
      <c r="AN88" s="925"/>
      <c r="AO88" s="925"/>
      <c r="AP88" s="928">
        <v>38850</v>
      </c>
      <c r="AQ88" s="928"/>
      <c r="AR88" s="928"/>
      <c r="AS88" s="928"/>
      <c r="AT88" s="928"/>
      <c r="AU88" s="928">
        <v>27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107</v>
      </c>
      <c r="CS102" s="936"/>
      <c r="CT102" s="936"/>
      <c r="CU102" s="936"/>
      <c r="CV102" s="979"/>
      <c r="CW102" s="978" t="s">
        <v>527</v>
      </c>
      <c r="CX102" s="936"/>
      <c r="CY102" s="936"/>
      <c r="CZ102" s="936"/>
      <c r="DA102" s="979"/>
      <c r="DB102" s="978" t="s">
        <v>527</v>
      </c>
      <c r="DC102" s="936"/>
      <c r="DD102" s="936"/>
      <c r="DE102" s="936"/>
      <c r="DF102" s="979"/>
      <c r="DG102" s="978" t="s">
        <v>527</v>
      </c>
      <c r="DH102" s="936"/>
      <c r="DI102" s="936"/>
      <c r="DJ102" s="936"/>
      <c r="DK102" s="979"/>
      <c r="DL102" s="978">
        <v>100</v>
      </c>
      <c r="DM102" s="936"/>
      <c r="DN102" s="936"/>
      <c r="DO102" s="936"/>
      <c r="DP102" s="979"/>
      <c r="DQ102" s="978">
        <v>56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305</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305</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305</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5452543</v>
      </c>
      <c r="AB110" s="988"/>
      <c r="AC110" s="988"/>
      <c r="AD110" s="988"/>
      <c r="AE110" s="989"/>
      <c r="AF110" s="990">
        <v>4793600</v>
      </c>
      <c r="AG110" s="988"/>
      <c r="AH110" s="988"/>
      <c r="AI110" s="988"/>
      <c r="AJ110" s="989"/>
      <c r="AK110" s="990">
        <v>4298075</v>
      </c>
      <c r="AL110" s="988"/>
      <c r="AM110" s="988"/>
      <c r="AN110" s="988"/>
      <c r="AO110" s="989"/>
      <c r="AP110" s="991">
        <v>20.100000000000001</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52637980</v>
      </c>
      <c r="BR110" s="1023"/>
      <c r="BS110" s="1023"/>
      <c r="BT110" s="1023"/>
      <c r="BU110" s="1023"/>
      <c r="BV110" s="1023">
        <v>50531622</v>
      </c>
      <c r="BW110" s="1023"/>
      <c r="BX110" s="1023"/>
      <c r="BY110" s="1023"/>
      <c r="BZ110" s="1023"/>
      <c r="CA110" s="1023">
        <v>53322184</v>
      </c>
      <c r="CB110" s="1023"/>
      <c r="CC110" s="1023"/>
      <c r="CD110" s="1023"/>
      <c r="CE110" s="1023"/>
      <c r="CF110" s="1037">
        <v>249.7</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414</v>
      </c>
      <c r="DH110" s="1023"/>
      <c r="DI110" s="1023"/>
      <c r="DJ110" s="1023"/>
      <c r="DK110" s="1023"/>
      <c r="DL110" s="1023" t="s">
        <v>441</v>
      </c>
      <c r="DM110" s="1023"/>
      <c r="DN110" s="1023"/>
      <c r="DO110" s="1023"/>
      <c r="DP110" s="1023"/>
      <c r="DQ110" s="1023" t="s">
        <v>414</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414</v>
      </c>
      <c r="AB111" s="1030"/>
      <c r="AC111" s="1030"/>
      <c r="AD111" s="1030"/>
      <c r="AE111" s="1031"/>
      <c r="AF111" s="1032" t="s">
        <v>441</v>
      </c>
      <c r="AG111" s="1030"/>
      <c r="AH111" s="1030"/>
      <c r="AI111" s="1030"/>
      <c r="AJ111" s="1031"/>
      <c r="AK111" s="1032" t="s">
        <v>414</v>
      </c>
      <c r="AL111" s="1030"/>
      <c r="AM111" s="1030"/>
      <c r="AN111" s="1030"/>
      <c r="AO111" s="1031"/>
      <c r="AP111" s="1033" t="s">
        <v>414</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5743105</v>
      </c>
      <c r="BR111" s="1016"/>
      <c r="BS111" s="1016"/>
      <c r="BT111" s="1016"/>
      <c r="BU111" s="1016"/>
      <c r="BV111" s="1016">
        <v>5073981</v>
      </c>
      <c r="BW111" s="1016"/>
      <c r="BX111" s="1016"/>
      <c r="BY111" s="1016"/>
      <c r="BZ111" s="1016"/>
      <c r="CA111" s="1016">
        <v>4050844</v>
      </c>
      <c r="CB111" s="1016"/>
      <c r="CC111" s="1016"/>
      <c r="CD111" s="1016"/>
      <c r="CE111" s="1016"/>
      <c r="CF111" s="1010">
        <v>19</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442</v>
      </c>
      <c r="DM111" s="1016"/>
      <c r="DN111" s="1016"/>
      <c r="DO111" s="1016"/>
      <c r="DP111" s="1016"/>
      <c r="DQ111" s="1016" t="s">
        <v>446</v>
      </c>
      <c r="DR111" s="1016"/>
      <c r="DS111" s="1016"/>
      <c r="DT111" s="1016"/>
      <c r="DU111" s="1016"/>
      <c r="DV111" s="1017" t="s">
        <v>442</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441</v>
      </c>
      <c r="AG112" s="1055"/>
      <c r="AH112" s="1055"/>
      <c r="AI112" s="1055"/>
      <c r="AJ112" s="1056"/>
      <c r="AK112" s="1057" t="s">
        <v>441</v>
      </c>
      <c r="AL112" s="1055"/>
      <c r="AM112" s="1055"/>
      <c r="AN112" s="1055"/>
      <c r="AO112" s="1056"/>
      <c r="AP112" s="1058" t="s">
        <v>441</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9551576</v>
      </c>
      <c r="BR112" s="1016"/>
      <c r="BS112" s="1016"/>
      <c r="BT112" s="1016"/>
      <c r="BU112" s="1016"/>
      <c r="BV112" s="1016">
        <v>10333842</v>
      </c>
      <c r="BW112" s="1016"/>
      <c r="BX112" s="1016"/>
      <c r="BY112" s="1016"/>
      <c r="BZ112" s="1016"/>
      <c r="CA112" s="1016">
        <v>10835450</v>
      </c>
      <c r="CB112" s="1016"/>
      <c r="CC112" s="1016"/>
      <c r="CD112" s="1016"/>
      <c r="CE112" s="1016"/>
      <c r="CF112" s="1010">
        <v>50.7</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441</v>
      </c>
      <c r="DM112" s="1016"/>
      <c r="DN112" s="1016"/>
      <c r="DO112" s="1016"/>
      <c r="DP112" s="1016"/>
      <c r="DQ112" s="1016" t="s">
        <v>441</v>
      </c>
      <c r="DR112" s="1016"/>
      <c r="DS112" s="1016"/>
      <c r="DT112" s="1016"/>
      <c r="DU112" s="1016"/>
      <c r="DV112" s="1017" t="s">
        <v>441</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994867</v>
      </c>
      <c r="AB113" s="1030"/>
      <c r="AC113" s="1030"/>
      <c r="AD113" s="1030"/>
      <c r="AE113" s="1031"/>
      <c r="AF113" s="1032">
        <v>1067368</v>
      </c>
      <c r="AG113" s="1030"/>
      <c r="AH113" s="1030"/>
      <c r="AI113" s="1030"/>
      <c r="AJ113" s="1031"/>
      <c r="AK113" s="1032">
        <v>1134693</v>
      </c>
      <c r="AL113" s="1030"/>
      <c r="AM113" s="1030"/>
      <c r="AN113" s="1030"/>
      <c r="AO113" s="1031"/>
      <c r="AP113" s="1033">
        <v>5.3</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72830</v>
      </c>
      <c r="BR113" s="1016"/>
      <c r="BS113" s="1016"/>
      <c r="BT113" s="1016"/>
      <c r="BU113" s="1016"/>
      <c r="BV113" s="1016">
        <v>48896</v>
      </c>
      <c r="BW113" s="1016"/>
      <c r="BX113" s="1016"/>
      <c r="BY113" s="1016"/>
      <c r="BZ113" s="1016"/>
      <c r="CA113" s="1016">
        <v>27290</v>
      </c>
      <c r="CB113" s="1016"/>
      <c r="CC113" s="1016"/>
      <c r="CD113" s="1016"/>
      <c r="CE113" s="1016"/>
      <c r="CF113" s="1010">
        <v>0.1</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1958160</v>
      </c>
      <c r="DH113" s="1055"/>
      <c r="DI113" s="1055"/>
      <c r="DJ113" s="1055"/>
      <c r="DK113" s="1056"/>
      <c r="DL113" s="1057">
        <v>1472160</v>
      </c>
      <c r="DM113" s="1055"/>
      <c r="DN113" s="1055"/>
      <c r="DO113" s="1055"/>
      <c r="DP113" s="1056"/>
      <c r="DQ113" s="1057">
        <v>995131</v>
      </c>
      <c r="DR113" s="1055"/>
      <c r="DS113" s="1055"/>
      <c r="DT113" s="1055"/>
      <c r="DU113" s="1056"/>
      <c r="DV113" s="1058">
        <v>4.7</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35111</v>
      </c>
      <c r="AB114" s="1055"/>
      <c r="AC114" s="1055"/>
      <c r="AD114" s="1055"/>
      <c r="AE114" s="1056"/>
      <c r="AF114" s="1057">
        <v>24794</v>
      </c>
      <c r="AG114" s="1055"/>
      <c r="AH114" s="1055"/>
      <c r="AI114" s="1055"/>
      <c r="AJ114" s="1056"/>
      <c r="AK114" s="1057">
        <v>22252</v>
      </c>
      <c r="AL114" s="1055"/>
      <c r="AM114" s="1055"/>
      <c r="AN114" s="1055"/>
      <c r="AO114" s="1056"/>
      <c r="AP114" s="1058">
        <v>0.1</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4499651</v>
      </c>
      <c r="BR114" s="1016"/>
      <c r="BS114" s="1016"/>
      <c r="BT114" s="1016"/>
      <c r="BU114" s="1016"/>
      <c r="BV114" s="1016">
        <v>4723099</v>
      </c>
      <c r="BW114" s="1016"/>
      <c r="BX114" s="1016"/>
      <c r="BY114" s="1016"/>
      <c r="BZ114" s="1016"/>
      <c r="CA114" s="1016">
        <v>4610814</v>
      </c>
      <c r="CB114" s="1016"/>
      <c r="CC114" s="1016"/>
      <c r="CD114" s="1016"/>
      <c r="CE114" s="1016"/>
      <c r="CF114" s="1010">
        <v>21.6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441</v>
      </c>
      <c r="DM114" s="1055"/>
      <c r="DN114" s="1055"/>
      <c r="DO114" s="1055"/>
      <c r="DP114" s="1056"/>
      <c r="DQ114" s="1057" t="s">
        <v>441</v>
      </c>
      <c r="DR114" s="1055"/>
      <c r="DS114" s="1055"/>
      <c r="DT114" s="1055"/>
      <c r="DU114" s="1056"/>
      <c r="DV114" s="1058" t="s">
        <v>451</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358838</v>
      </c>
      <c r="AB115" s="1030"/>
      <c r="AC115" s="1030"/>
      <c r="AD115" s="1030"/>
      <c r="AE115" s="1031"/>
      <c r="AF115" s="1032">
        <v>369124</v>
      </c>
      <c r="AG115" s="1030"/>
      <c r="AH115" s="1030"/>
      <c r="AI115" s="1030"/>
      <c r="AJ115" s="1031"/>
      <c r="AK115" s="1032">
        <v>374298</v>
      </c>
      <c r="AL115" s="1030"/>
      <c r="AM115" s="1030"/>
      <c r="AN115" s="1030"/>
      <c r="AO115" s="1031"/>
      <c r="AP115" s="1033">
        <v>1.8</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10667</v>
      </c>
      <c r="BR115" s="1016"/>
      <c r="BS115" s="1016"/>
      <c r="BT115" s="1016"/>
      <c r="BU115" s="1016"/>
      <c r="BV115" s="1016">
        <v>60462</v>
      </c>
      <c r="BW115" s="1016"/>
      <c r="BX115" s="1016"/>
      <c r="BY115" s="1016"/>
      <c r="BZ115" s="1016"/>
      <c r="CA115" s="1016">
        <v>56118</v>
      </c>
      <c r="CB115" s="1016"/>
      <c r="CC115" s="1016"/>
      <c r="CD115" s="1016"/>
      <c r="CE115" s="1016"/>
      <c r="CF115" s="1010">
        <v>0.3</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441</v>
      </c>
      <c r="DM115" s="1055"/>
      <c r="DN115" s="1055"/>
      <c r="DO115" s="1055"/>
      <c r="DP115" s="1056"/>
      <c r="DQ115" s="1057" t="s">
        <v>446</v>
      </c>
      <c r="DR115" s="1055"/>
      <c r="DS115" s="1055"/>
      <c r="DT115" s="1055"/>
      <c r="DU115" s="1056"/>
      <c r="DV115" s="1058" t="s">
        <v>441</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441</v>
      </c>
      <c r="AG116" s="1055"/>
      <c r="AH116" s="1055"/>
      <c r="AI116" s="1055"/>
      <c r="AJ116" s="1056"/>
      <c r="AK116" s="1057" t="s">
        <v>441</v>
      </c>
      <c r="AL116" s="1055"/>
      <c r="AM116" s="1055"/>
      <c r="AN116" s="1055"/>
      <c r="AO116" s="1056"/>
      <c r="AP116" s="1058" t="s">
        <v>441</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441</v>
      </c>
      <c r="BW116" s="1016"/>
      <c r="BX116" s="1016"/>
      <c r="BY116" s="1016"/>
      <c r="BZ116" s="1016"/>
      <c r="CA116" s="1016" t="s">
        <v>441</v>
      </c>
      <c r="CB116" s="1016"/>
      <c r="CC116" s="1016"/>
      <c r="CD116" s="1016"/>
      <c r="CE116" s="1016"/>
      <c r="CF116" s="1010" t="s">
        <v>451</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446</v>
      </c>
      <c r="DM116" s="1055"/>
      <c r="DN116" s="1055"/>
      <c r="DO116" s="1055"/>
      <c r="DP116" s="1056"/>
      <c r="DQ116" s="1057" t="s">
        <v>446</v>
      </c>
      <c r="DR116" s="1055"/>
      <c r="DS116" s="1055"/>
      <c r="DT116" s="1055"/>
      <c r="DU116" s="1056"/>
      <c r="DV116" s="1058" t="s">
        <v>446</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6841359</v>
      </c>
      <c r="AB117" s="1073"/>
      <c r="AC117" s="1073"/>
      <c r="AD117" s="1073"/>
      <c r="AE117" s="1074"/>
      <c r="AF117" s="1075">
        <v>6254886</v>
      </c>
      <c r="AG117" s="1073"/>
      <c r="AH117" s="1073"/>
      <c r="AI117" s="1073"/>
      <c r="AJ117" s="1074"/>
      <c r="AK117" s="1075">
        <v>5829318</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466</v>
      </c>
      <c r="BR117" s="1016"/>
      <c r="BS117" s="1016"/>
      <c r="BT117" s="1016"/>
      <c r="BU117" s="1016"/>
      <c r="BV117" s="1016" t="s">
        <v>467</v>
      </c>
      <c r="BW117" s="1016"/>
      <c r="BX117" s="1016"/>
      <c r="BY117" s="1016"/>
      <c r="BZ117" s="1016"/>
      <c r="CA117" s="1016" t="s">
        <v>442</v>
      </c>
      <c r="CB117" s="1016"/>
      <c r="CC117" s="1016"/>
      <c r="CD117" s="1016"/>
      <c r="CE117" s="1016"/>
      <c r="CF117" s="1010" t="s">
        <v>468</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451</v>
      </c>
      <c r="DH117" s="1055"/>
      <c r="DI117" s="1055"/>
      <c r="DJ117" s="1055"/>
      <c r="DK117" s="1056"/>
      <c r="DL117" s="1057" t="s">
        <v>466</v>
      </c>
      <c r="DM117" s="1055"/>
      <c r="DN117" s="1055"/>
      <c r="DO117" s="1055"/>
      <c r="DP117" s="1056"/>
      <c r="DQ117" s="1057" t="s">
        <v>470</v>
      </c>
      <c r="DR117" s="1055"/>
      <c r="DS117" s="1055"/>
      <c r="DT117" s="1055"/>
      <c r="DU117" s="1056"/>
      <c r="DV117" s="1058" t="s">
        <v>471</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305</v>
      </c>
      <c r="AL118" s="981"/>
      <c r="AM118" s="981"/>
      <c r="AN118" s="981"/>
      <c r="AO118" s="982"/>
      <c r="AP118" s="1067" t="s">
        <v>435</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466</v>
      </c>
      <c r="BW118" s="1094"/>
      <c r="BX118" s="1094"/>
      <c r="BY118" s="1094"/>
      <c r="BZ118" s="1094"/>
      <c r="CA118" s="1094" t="s">
        <v>473</v>
      </c>
      <c r="CB118" s="1094"/>
      <c r="CC118" s="1094"/>
      <c r="CD118" s="1094"/>
      <c r="CE118" s="1094"/>
      <c r="CF118" s="1010" t="s">
        <v>470</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473</v>
      </c>
      <c r="DH118" s="1055"/>
      <c r="DI118" s="1055"/>
      <c r="DJ118" s="1055"/>
      <c r="DK118" s="1056"/>
      <c r="DL118" s="1057" t="s">
        <v>470</v>
      </c>
      <c r="DM118" s="1055"/>
      <c r="DN118" s="1055"/>
      <c r="DO118" s="1055"/>
      <c r="DP118" s="1056"/>
      <c r="DQ118" s="1057" t="s">
        <v>470</v>
      </c>
      <c r="DR118" s="1055"/>
      <c r="DS118" s="1055"/>
      <c r="DT118" s="1055"/>
      <c r="DU118" s="1056"/>
      <c r="DV118" s="1058" t="s">
        <v>475</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466</v>
      </c>
      <c r="AB119" s="988"/>
      <c r="AC119" s="988"/>
      <c r="AD119" s="988"/>
      <c r="AE119" s="989"/>
      <c r="AF119" s="990" t="s">
        <v>470</v>
      </c>
      <c r="AG119" s="988"/>
      <c r="AH119" s="988"/>
      <c r="AI119" s="988"/>
      <c r="AJ119" s="989"/>
      <c r="AK119" s="990" t="s">
        <v>473</v>
      </c>
      <c r="AL119" s="988"/>
      <c r="AM119" s="988"/>
      <c r="AN119" s="988"/>
      <c r="AO119" s="989"/>
      <c r="AP119" s="991" t="s">
        <v>451</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476</v>
      </c>
      <c r="BP119" s="1102"/>
      <c r="BQ119" s="1093">
        <v>72515809</v>
      </c>
      <c r="BR119" s="1094"/>
      <c r="BS119" s="1094"/>
      <c r="BT119" s="1094"/>
      <c r="BU119" s="1094"/>
      <c r="BV119" s="1094">
        <v>70771902</v>
      </c>
      <c r="BW119" s="1094"/>
      <c r="BX119" s="1094"/>
      <c r="BY119" s="1094"/>
      <c r="BZ119" s="1094"/>
      <c r="CA119" s="1094">
        <v>72902700</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3784945</v>
      </c>
      <c r="DH119" s="1080"/>
      <c r="DI119" s="1080"/>
      <c r="DJ119" s="1080"/>
      <c r="DK119" s="1081"/>
      <c r="DL119" s="1079">
        <v>3601821</v>
      </c>
      <c r="DM119" s="1080"/>
      <c r="DN119" s="1080"/>
      <c r="DO119" s="1080"/>
      <c r="DP119" s="1081"/>
      <c r="DQ119" s="1079">
        <v>3055713</v>
      </c>
      <c r="DR119" s="1080"/>
      <c r="DS119" s="1080"/>
      <c r="DT119" s="1080"/>
      <c r="DU119" s="1081"/>
      <c r="DV119" s="1082">
        <v>14.3</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475</v>
      </c>
      <c r="AG120" s="1055"/>
      <c r="AH120" s="1055"/>
      <c r="AI120" s="1055"/>
      <c r="AJ120" s="1056"/>
      <c r="AK120" s="1057" t="s">
        <v>442</v>
      </c>
      <c r="AL120" s="1055"/>
      <c r="AM120" s="1055"/>
      <c r="AN120" s="1055"/>
      <c r="AO120" s="1056"/>
      <c r="AP120" s="1058" t="s">
        <v>442</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14165698</v>
      </c>
      <c r="BR120" s="1023"/>
      <c r="BS120" s="1023"/>
      <c r="BT120" s="1023"/>
      <c r="BU120" s="1023"/>
      <c r="BV120" s="1023">
        <v>14505719</v>
      </c>
      <c r="BW120" s="1023"/>
      <c r="BX120" s="1023"/>
      <c r="BY120" s="1023"/>
      <c r="BZ120" s="1023"/>
      <c r="CA120" s="1023">
        <v>15028091</v>
      </c>
      <c r="CB120" s="1023"/>
      <c r="CC120" s="1023"/>
      <c r="CD120" s="1023"/>
      <c r="CE120" s="1023"/>
      <c r="CF120" s="1037">
        <v>70.400000000000006</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v>6111149</v>
      </c>
      <c r="DH120" s="1023"/>
      <c r="DI120" s="1023"/>
      <c r="DJ120" s="1023"/>
      <c r="DK120" s="1023"/>
      <c r="DL120" s="1023">
        <v>7175129</v>
      </c>
      <c r="DM120" s="1023"/>
      <c r="DN120" s="1023"/>
      <c r="DO120" s="1023"/>
      <c r="DP120" s="1023"/>
      <c r="DQ120" s="1023">
        <v>7547610</v>
      </c>
      <c r="DR120" s="1023"/>
      <c r="DS120" s="1023"/>
      <c r="DT120" s="1023"/>
      <c r="DU120" s="1023"/>
      <c r="DV120" s="1024">
        <v>35.299999999999997</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194971</v>
      </c>
      <c r="AB121" s="1055"/>
      <c r="AC121" s="1055"/>
      <c r="AD121" s="1055"/>
      <c r="AE121" s="1056"/>
      <c r="AF121" s="1057">
        <v>186000</v>
      </c>
      <c r="AG121" s="1055"/>
      <c r="AH121" s="1055"/>
      <c r="AI121" s="1055"/>
      <c r="AJ121" s="1056"/>
      <c r="AK121" s="1057">
        <v>177029</v>
      </c>
      <c r="AL121" s="1055"/>
      <c r="AM121" s="1055"/>
      <c r="AN121" s="1055"/>
      <c r="AO121" s="1056"/>
      <c r="AP121" s="1058">
        <v>0.8</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14918591</v>
      </c>
      <c r="BR121" s="1016"/>
      <c r="BS121" s="1016"/>
      <c r="BT121" s="1016"/>
      <c r="BU121" s="1016"/>
      <c r="BV121" s="1016">
        <v>15613007</v>
      </c>
      <c r="BW121" s="1016"/>
      <c r="BX121" s="1016"/>
      <c r="BY121" s="1016"/>
      <c r="BZ121" s="1016"/>
      <c r="CA121" s="1016">
        <v>15091747</v>
      </c>
      <c r="CB121" s="1016"/>
      <c r="CC121" s="1016"/>
      <c r="CD121" s="1016"/>
      <c r="CE121" s="1016"/>
      <c r="CF121" s="1010">
        <v>70.7</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3386989</v>
      </c>
      <c r="DH121" s="1016"/>
      <c r="DI121" s="1016"/>
      <c r="DJ121" s="1016"/>
      <c r="DK121" s="1016"/>
      <c r="DL121" s="1016">
        <v>3134284</v>
      </c>
      <c r="DM121" s="1016"/>
      <c r="DN121" s="1016"/>
      <c r="DO121" s="1016"/>
      <c r="DP121" s="1016"/>
      <c r="DQ121" s="1016">
        <v>3247616</v>
      </c>
      <c r="DR121" s="1016"/>
      <c r="DS121" s="1016"/>
      <c r="DT121" s="1016"/>
      <c r="DU121" s="1016"/>
      <c r="DV121" s="1017">
        <v>15.2</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470</v>
      </c>
      <c r="AB122" s="1055"/>
      <c r="AC122" s="1055"/>
      <c r="AD122" s="1055"/>
      <c r="AE122" s="1056"/>
      <c r="AF122" s="1057" t="s">
        <v>475</v>
      </c>
      <c r="AG122" s="1055"/>
      <c r="AH122" s="1055"/>
      <c r="AI122" s="1055"/>
      <c r="AJ122" s="1056"/>
      <c r="AK122" s="1057" t="s">
        <v>468</v>
      </c>
      <c r="AL122" s="1055"/>
      <c r="AM122" s="1055"/>
      <c r="AN122" s="1055"/>
      <c r="AO122" s="1056"/>
      <c r="AP122" s="1058" t="s">
        <v>470</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24287686</v>
      </c>
      <c r="BR122" s="1094"/>
      <c r="BS122" s="1094"/>
      <c r="BT122" s="1094"/>
      <c r="BU122" s="1094"/>
      <c r="BV122" s="1094">
        <v>23089656</v>
      </c>
      <c r="BW122" s="1094"/>
      <c r="BX122" s="1094"/>
      <c r="BY122" s="1094"/>
      <c r="BZ122" s="1094"/>
      <c r="CA122" s="1094">
        <v>21904757</v>
      </c>
      <c r="CB122" s="1094"/>
      <c r="CC122" s="1094"/>
      <c r="CD122" s="1094"/>
      <c r="CE122" s="1094"/>
      <c r="CF122" s="1114">
        <v>102.6</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53438</v>
      </c>
      <c r="DH122" s="1016"/>
      <c r="DI122" s="1016"/>
      <c r="DJ122" s="1016"/>
      <c r="DK122" s="1016"/>
      <c r="DL122" s="1016">
        <v>24429</v>
      </c>
      <c r="DM122" s="1016"/>
      <c r="DN122" s="1016"/>
      <c r="DO122" s="1016"/>
      <c r="DP122" s="1016"/>
      <c r="DQ122" s="1016">
        <v>40224</v>
      </c>
      <c r="DR122" s="1016"/>
      <c r="DS122" s="1016"/>
      <c r="DT122" s="1016"/>
      <c r="DU122" s="1016"/>
      <c r="DV122" s="1017">
        <v>0.2</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468</v>
      </c>
      <c r="AB123" s="1055"/>
      <c r="AC123" s="1055"/>
      <c r="AD123" s="1055"/>
      <c r="AE123" s="1056"/>
      <c r="AF123" s="1057" t="s">
        <v>451</v>
      </c>
      <c r="AG123" s="1055"/>
      <c r="AH123" s="1055"/>
      <c r="AI123" s="1055"/>
      <c r="AJ123" s="1056"/>
      <c r="AK123" s="1057" t="s">
        <v>466</v>
      </c>
      <c r="AL123" s="1055"/>
      <c r="AM123" s="1055"/>
      <c r="AN123" s="1055"/>
      <c r="AO123" s="1056"/>
      <c r="AP123" s="1058" t="s">
        <v>470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487</v>
      </c>
      <c r="BP123" s="1102"/>
      <c r="BQ123" s="1161">
        <v>53371975</v>
      </c>
      <c r="BR123" s="1162"/>
      <c r="BS123" s="1162"/>
      <c r="BT123" s="1162"/>
      <c r="BU123" s="1162"/>
      <c r="BV123" s="1162">
        <v>53208382</v>
      </c>
      <c r="BW123" s="1162"/>
      <c r="BX123" s="1162"/>
      <c r="BY123" s="1162"/>
      <c r="BZ123" s="1162"/>
      <c r="CA123" s="1162">
        <v>52024595</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471</v>
      </c>
      <c r="DH123" s="1055"/>
      <c r="DI123" s="1055"/>
      <c r="DJ123" s="1055"/>
      <c r="DK123" s="1056"/>
      <c r="DL123" s="1057" t="s">
        <v>451</v>
      </c>
      <c r="DM123" s="1055"/>
      <c r="DN123" s="1055"/>
      <c r="DO123" s="1055"/>
      <c r="DP123" s="1056"/>
      <c r="DQ123" s="1057" t="s">
        <v>468</v>
      </c>
      <c r="DR123" s="1055"/>
      <c r="DS123" s="1055"/>
      <c r="DT123" s="1055"/>
      <c r="DU123" s="1056"/>
      <c r="DV123" s="1058" t="s">
        <v>470</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466</v>
      </c>
      <c r="AB124" s="1055"/>
      <c r="AC124" s="1055"/>
      <c r="AD124" s="1055"/>
      <c r="AE124" s="1056"/>
      <c r="AF124" s="1057" t="s">
        <v>468</v>
      </c>
      <c r="AG124" s="1055"/>
      <c r="AH124" s="1055"/>
      <c r="AI124" s="1055"/>
      <c r="AJ124" s="1056"/>
      <c r="AK124" s="1057" t="s">
        <v>489</v>
      </c>
      <c r="AL124" s="1055"/>
      <c r="AM124" s="1055"/>
      <c r="AN124" s="1055"/>
      <c r="AO124" s="1056"/>
      <c r="AP124" s="1058" t="s">
        <v>470</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97</v>
      </c>
      <c r="BR124" s="1124"/>
      <c r="BS124" s="1124"/>
      <c r="BT124" s="1124"/>
      <c r="BU124" s="1124"/>
      <c r="BV124" s="1124">
        <v>85.5</v>
      </c>
      <c r="BW124" s="1124"/>
      <c r="BX124" s="1124"/>
      <c r="BY124" s="1124"/>
      <c r="BZ124" s="1124"/>
      <c r="CA124" s="1124">
        <v>97.7</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t="s">
        <v>470</v>
      </c>
      <c r="DH124" s="1080"/>
      <c r="DI124" s="1080"/>
      <c r="DJ124" s="1080"/>
      <c r="DK124" s="1081"/>
      <c r="DL124" s="1079" t="s">
        <v>470</v>
      </c>
      <c r="DM124" s="1080"/>
      <c r="DN124" s="1080"/>
      <c r="DO124" s="1080"/>
      <c r="DP124" s="1081"/>
      <c r="DQ124" s="1079" t="s">
        <v>467</v>
      </c>
      <c r="DR124" s="1080"/>
      <c r="DS124" s="1080"/>
      <c r="DT124" s="1080"/>
      <c r="DU124" s="1081"/>
      <c r="DV124" s="1082" t="s">
        <v>475</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466</v>
      </c>
      <c r="AB125" s="1055"/>
      <c r="AC125" s="1055"/>
      <c r="AD125" s="1055"/>
      <c r="AE125" s="1056"/>
      <c r="AF125" s="1057" t="s">
        <v>470</v>
      </c>
      <c r="AG125" s="1055"/>
      <c r="AH125" s="1055"/>
      <c r="AI125" s="1055"/>
      <c r="AJ125" s="1056"/>
      <c r="AK125" s="1057" t="s">
        <v>473</v>
      </c>
      <c r="AL125" s="1055"/>
      <c r="AM125" s="1055"/>
      <c r="AN125" s="1055"/>
      <c r="AO125" s="1056"/>
      <c r="AP125" s="1058" t="s">
        <v>451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470</v>
      </c>
      <c r="DH125" s="1023"/>
      <c r="DI125" s="1023"/>
      <c r="DJ125" s="1023"/>
      <c r="DK125" s="1023"/>
      <c r="DL125" s="1023" t="s">
        <v>466</v>
      </c>
      <c r="DM125" s="1023"/>
      <c r="DN125" s="1023"/>
      <c r="DO125" s="1023"/>
      <c r="DP125" s="1023"/>
      <c r="DQ125" s="1023" t="s">
        <v>467</v>
      </c>
      <c r="DR125" s="1023"/>
      <c r="DS125" s="1023"/>
      <c r="DT125" s="1023"/>
      <c r="DU125" s="1023"/>
      <c r="DV125" s="1024" t="s">
        <v>451</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163867</v>
      </c>
      <c r="AB126" s="1055"/>
      <c r="AC126" s="1055"/>
      <c r="AD126" s="1055"/>
      <c r="AE126" s="1056"/>
      <c r="AF126" s="1057">
        <v>183124</v>
      </c>
      <c r="AG126" s="1055"/>
      <c r="AH126" s="1055"/>
      <c r="AI126" s="1055"/>
      <c r="AJ126" s="1056"/>
      <c r="AK126" s="1057">
        <v>197269</v>
      </c>
      <c r="AL126" s="1055"/>
      <c r="AM126" s="1055"/>
      <c r="AN126" s="1055"/>
      <c r="AO126" s="1056"/>
      <c r="AP126" s="1058">
        <v>0.9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442</v>
      </c>
      <c r="DH126" s="1016"/>
      <c r="DI126" s="1016"/>
      <c r="DJ126" s="1016"/>
      <c r="DK126" s="1016"/>
      <c r="DL126" s="1016" t="s">
        <v>466</v>
      </c>
      <c r="DM126" s="1016"/>
      <c r="DN126" s="1016"/>
      <c r="DO126" s="1016"/>
      <c r="DP126" s="1016"/>
      <c r="DQ126" s="1016" t="s">
        <v>466</v>
      </c>
      <c r="DR126" s="1016"/>
      <c r="DS126" s="1016"/>
      <c r="DT126" s="1016"/>
      <c r="DU126" s="1016"/>
      <c r="DV126" s="1017" t="s">
        <v>470</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467</v>
      </c>
      <c r="AB127" s="1055"/>
      <c r="AC127" s="1055"/>
      <c r="AD127" s="1055"/>
      <c r="AE127" s="1056"/>
      <c r="AF127" s="1057" t="s">
        <v>470</v>
      </c>
      <c r="AG127" s="1055"/>
      <c r="AH127" s="1055"/>
      <c r="AI127" s="1055"/>
      <c r="AJ127" s="1056"/>
      <c r="AK127" s="1057" t="s">
        <v>451</v>
      </c>
      <c r="AL127" s="1055"/>
      <c r="AM127" s="1055"/>
      <c r="AN127" s="1055"/>
      <c r="AO127" s="1056"/>
      <c r="AP127" s="1058" t="s">
        <v>475</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451</v>
      </c>
      <c r="DH127" s="1016"/>
      <c r="DI127" s="1016"/>
      <c r="DJ127" s="1016"/>
      <c r="DK127" s="1016"/>
      <c r="DL127" s="1016" t="s">
        <v>470</v>
      </c>
      <c r="DM127" s="1016"/>
      <c r="DN127" s="1016"/>
      <c r="DO127" s="1016"/>
      <c r="DP127" s="1016"/>
      <c r="DQ127" s="1016" t="s">
        <v>475</v>
      </c>
      <c r="DR127" s="1016"/>
      <c r="DS127" s="1016"/>
      <c r="DT127" s="1016"/>
      <c r="DU127" s="1016"/>
      <c r="DV127" s="1017" t="s">
        <v>470</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1827520</v>
      </c>
      <c r="AB128" s="1144"/>
      <c r="AC128" s="1144"/>
      <c r="AD128" s="1144"/>
      <c r="AE128" s="1145"/>
      <c r="AF128" s="1146">
        <v>1894018</v>
      </c>
      <c r="AG128" s="1144"/>
      <c r="AH128" s="1144"/>
      <c r="AI128" s="1144"/>
      <c r="AJ128" s="1145"/>
      <c r="AK128" s="1146">
        <v>1917755</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451</v>
      </c>
      <c r="BG128" s="1151"/>
      <c r="BH128" s="1151"/>
      <c r="BI128" s="1151"/>
      <c r="BJ128" s="1151"/>
      <c r="BK128" s="1151"/>
      <c r="BL128" s="1152"/>
      <c r="BM128" s="1150">
        <v>12.15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v>10667</v>
      </c>
      <c r="DH128" s="1136"/>
      <c r="DI128" s="1136"/>
      <c r="DJ128" s="1136"/>
      <c r="DK128" s="1136"/>
      <c r="DL128" s="1136">
        <v>60462</v>
      </c>
      <c r="DM128" s="1136"/>
      <c r="DN128" s="1136"/>
      <c r="DO128" s="1136"/>
      <c r="DP128" s="1136"/>
      <c r="DQ128" s="1136">
        <v>56118</v>
      </c>
      <c r="DR128" s="1136"/>
      <c r="DS128" s="1136"/>
      <c r="DT128" s="1136"/>
      <c r="DU128" s="1136"/>
      <c r="DV128" s="1137">
        <v>0.3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22888802</v>
      </c>
      <c r="AB129" s="1055"/>
      <c r="AC129" s="1055"/>
      <c r="AD129" s="1055"/>
      <c r="AE129" s="1056"/>
      <c r="AF129" s="1057">
        <v>23429646</v>
      </c>
      <c r="AG129" s="1055"/>
      <c r="AH129" s="1055"/>
      <c r="AI129" s="1055"/>
      <c r="AJ129" s="1056"/>
      <c r="AK129" s="1057">
        <v>24021604</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475</v>
      </c>
      <c r="BG129" s="1165"/>
      <c r="BH129" s="1165"/>
      <c r="BI129" s="1165"/>
      <c r="BJ129" s="1165"/>
      <c r="BK129" s="1165"/>
      <c r="BL129" s="1166"/>
      <c r="BM129" s="1164">
        <v>17.149999999999999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3171322</v>
      </c>
      <c r="AB130" s="1055"/>
      <c r="AC130" s="1055"/>
      <c r="AD130" s="1055"/>
      <c r="AE130" s="1056"/>
      <c r="AF130" s="1057">
        <v>2910906</v>
      </c>
      <c r="AG130" s="1055"/>
      <c r="AH130" s="1055"/>
      <c r="AI130" s="1055"/>
      <c r="AJ130" s="1056"/>
      <c r="AK130" s="1057">
        <v>2666744</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7.4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19717480</v>
      </c>
      <c r="AB131" s="1080"/>
      <c r="AC131" s="1080"/>
      <c r="AD131" s="1080"/>
      <c r="AE131" s="1081"/>
      <c r="AF131" s="1079">
        <v>20518740</v>
      </c>
      <c r="AG131" s="1080"/>
      <c r="AH131" s="1080"/>
      <c r="AI131" s="1080"/>
      <c r="AJ131" s="1081"/>
      <c r="AK131" s="1079">
        <v>21354860</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97.7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9.3445854449999999</v>
      </c>
      <c r="AB132" s="1196"/>
      <c r="AC132" s="1196"/>
      <c r="AD132" s="1196"/>
      <c r="AE132" s="1197"/>
      <c r="AF132" s="1198">
        <v>7.0665272620000001</v>
      </c>
      <c r="AG132" s="1196"/>
      <c r="AH132" s="1196"/>
      <c r="AI132" s="1196"/>
      <c r="AJ132" s="1197"/>
      <c r="AK132" s="1198">
        <v>5.8292070279999999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10.6</v>
      </c>
      <c r="AB133" s="1179"/>
      <c r="AC133" s="1179"/>
      <c r="AD133" s="1179"/>
      <c r="AE133" s="1180"/>
      <c r="AF133" s="1178">
        <v>11</v>
      </c>
      <c r="AG133" s="1179"/>
      <c r="AH133" s="1179"/>
      <c r="AI133" s="1179"/>
      <c r="AJ133" s="1180"/>
      <c r="AK133" s="1178">
        <v>7.4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HvrzapVHYZFzSa0w40nhoBzvQ+1l1Cl40NUEXNnAN2CtmKocgqpMV3yoU7wvqHWaJuG0IMJ5pnZJYecnGF7dw==" saltValue="BENsOeGRCFthgJ4EII86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UoLSoFGVY60/uhIB3V45YK9Jlv186yAPvCjCyWT//Amj1UekcPvPGpDwny/YRLciWKyxh7qF6tAyx7bu5hFQ==" saltValue="niBZ4Na5yElBtsKBdFeF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1BbG0v5pOoZvZAniAkcomzlNwaGshPh6dCjCeR6X9WWSEIKCNUE5sTI/SYsy9PCsM++HSstKD0Nax5A1NKQ==" saltValue="Z5zPb3pZeLrdnfjO2IaOW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8559593</v>
      </c>
      <c r="AP9" s="314">
        <v>89521</v>
      </c>
      <c r="AQ9" s="315">
        <v>63314</v>
      </c>
      <c r="AR9" s="316">
        <v>41.4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3643</v>
      </c>
      <c r="AP10" s="317">
        <v>38</v>
      </c>
      <c r="AQ10" s="318">
        <v>6537</v>
      </c>
      <c r="AR10" s="319">
        <v>-99.4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v>464915</v>
      </c>
      <c r="AP11" s="317">
        <v>4862</v>
      </c>
      <c r="AQ11" s="318">
        <v>1199</v>
      </c>
      <c r="AR11" s="319">
        <v>305.5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527</v>
      </c>
      <c r="AP12" s="317" t="s">
        <v>527</v>
      </c>
      <c r="AQ12" s="318">
        <v>6</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355266</v>
      </c>
      <c r="AP13" s="317">
        <v>3716</v>
      </c>
      <c r="AQ13" s="318">
        <v>2551</v>
      </c>
      <c r="AR13" s="319">
        <v>45.7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9527</v>
      </c>
      <c r="AP14" s="317">
        <v>100</v>
      </c>
      <c r="AQ14" s="318">
        <v>1371</v>
      </c>
      <c r="AR14" s="319">
        <v>-92.7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-478993</v>
      </c>
      <c r="AP15" s="317">
        <v>-5010</v>
      </c>
      <c r="AQ15" s="318">
        <v>-3830</v>
      </c>
      <c r="AR15" s="319">
        <v>30.8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8913951</v>
      </c>
      <c r="AP16" s="317">
        <v>93227</v>
      </c>
      <c r="AQ16" s="318">
        <v>71148</v>
      </c>
      <c r="AR16" s="319">
        <v>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7.83</v>
      </c>
      <c r="AP21" s="331">
        <v>6.38</v>
      </c>
      <c r="AQ21" s="332">
        <v>1.45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100.8</v>
      </c>
      <c r="AP22" s="336">
        <v>98.2</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4298075</v>
      </c>
      <c r="AP32" s="345">
        <v>44951</v>
      </c>
      <c r="AQ32" s="346">
        <v>34974</v>
      </c>
      <c r="AR32" s="347">
        <v>28.5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527</v>
      </c>
      <c r="AP34" s="345" t="s">
        <v>527</v>
      </c>
      <c r="AQ34" s="346">
        <v>13</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1134693</v>
      </c>
      <c r="AP35" s="345">
        <v>11867</v>
      </c>
      <c r="AQ35" s="346">
        <v>9202</v>
      </c>
      <c r="AR35" s="347">
        <v>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22252</v>
      </c>
      <c r="AP36" s="345">
        <v>233</v>
      </c>
      <c r="AQ36" s="346">
        <v>1932</v>
      </c>
      <c r="AR36" s="347">
        <v>-87.9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v>374298</v>
      </c>
      <c r="AP37" s="345">
        <v>3915</v>
      </c>
      <c r="AQ37" s="346">
        <v>1045</v>
      </c>
      <c r="AR37" s="347">
        <v>274.60000000000002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527</v>
      </c>
      <c r="AP38" s="348" t="s">
        <v>527</v>
      </c>
      <c r="AQ38" s="349">
        <v>1</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-1917755</v>
      </c>
      <c r="AP39" s="345">
        <v>-20057</v>
      </c>
      <c r="AQ39" s="346">
        <v>-6121</v>
      </c>
      <c r="AR39" s="347">
        <v>227.7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-2666744</v>
      </c>
      <c r="AP40" s="345">
        <v>-27890</v>
      </c>
      <c r="AQ40" s="346">
        <v>-29274</v>
      </c>
      <c r="AR40" s="347">
        <v>-4.7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1244819</v>
      </c>
      <c r="AP41" s="345">
        <v>13019</v>
      </c>
      <c r="AQ41" s="346">
        <v>11772</v>
      </c>
      <c r="AR41" s="347">
        <v>10.6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4872705</v>
      </c>
      <c r="AN51" s="367">
        <v>50628</v>
      </c>
      <c r="AO51" s="368">
        <v>-59.6</v>
      </c>
      <c r="AP51" s="369">
        <v>44504</v>
      </c>
      <c r="AQ51" s="370">
        <v>-5.9</v>
      </c>
      <c r="AR51" s="371">
        <v>-53.7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3931628</v>
      </c>
      <c r="AN52" s="375">
        <v>40850</v>
      </c>
      <c r="AO52" s="376">
        <v>-65</v>
      </c>
      <c r="AP52" s="377">
        <v>25876</v>
      </c>
      <c r="AQ52" s="378">
        <v>7.4</v>
      </c>
      <c r="AR52" s="379">
        <v>-72.400000000000006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9021340</v>
      </c>
      <c r="AN53" s="367">
        <v>93609</v>
      </c>
      <c r="AO53" s="368">
        <v>84.9</v>
      </c>
      <c r="AP53" s="369">
        <v>47820</v>
      </c>
      <c r="AQ53" s="370">
        <v>7.5</v>
      </c>
      <c r="AR53" s="371">
        <v>77.400000000000006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5263391</v>
      </c>
      <c r="AN54" s="375">
        <v>54615</v>
      </c>
      <c r="AO54" s="376">
        <v>33.700000000000003</v>
      </c>
      <c r="AP54" s="377">
        <v>25855</v>
      </c>
      <c r="AQ54" s="378">
        <v>-0.1</v>
      </c>
      <c r="AR54" s="379">
        <v>33.799999999999997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8670178</v>
      </c>
      <c r="AN55" s="367">
        <v>90296</v>
      </c>
      <c r="AO55" s="368">
        <v>-3.5</v>
      </c>
      <c r="AP55" s="369">
        <v>41934</v>
      </c>
      <c r="AQ55" s="370">
        <v>-12.3</v>
      </c>
      <c r="AR55" s="371">
        <v>8.8000000000000007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6368682</v>
      </c>
      <c r="AN56" s="375">
        <v>66327</v>
      </c>
      <c r="AO56" s="376">
        <v>21.4</v>
      </c>
      <c r="AP56" s="377">
        <v>23352</v>
      </c>
      <c r="AQ56" s="378">
        <v>-9.6999999999999993</v>
      </c>
      <c r="AR56" s="379">
        <v>31.1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5807695</v>
      </c>
      <c r="AN57" s="367">
        <v>60639</v>
      </c>
      <c r="AO57" s="368">
        <v>-32.799999999999997</v>
      </c>
      <c r="AP57" s="369">
        <v>45588</v>
      </c>
      <c r="AQ57" s="370">
        <v>8.6999999999999993</v>
      </c>
      <c r="AR57" s="371">
        <v>-41.5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3043367</v>
      </c>
      <c r="AN58" s="375">
        <v>31776</v>
      </c>
      <c r="AO58" s="376">
        <v>-52.1</v>
      </c>
      <c r="AP58" s="377">
        <v>24150</v>
      </c>
      <c r="AQ58" s="378">
        <v>3.4</v>
      </c>
      <c r="AR58" s="379">
        <v>-55.5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9622328</v>
      </c>
      <c r="AN59" s="367">
        <v>100635</v>
      </c>
      <c r="AO59" s="368">
        <v>66</v>
      </c>
      <c r="AP59" s="369">
        <v>45483</v>
      </c>
      <c r="AQ59" s="370">
        <v>-0.2</v>
      </c>
      <c r="AR59" s="371">
        <v>66.2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5827711</v>
      </c>
      <c r="AN60" s="375">
        <v>60949</v>
      </c>
      <c r="AO60" s="376">
        <v>91.8</v>
      </c>
      <c r="AP60" s="377">
        <v>24241</v>
      </c>
      <c r="AQ60" s="378">
        <v>0.4</v>
      </c>
      <c r="AR60" s="379">
        <v>91.4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7598849</v>
      </c>
      <c r="AN61" s="382">
        <v>79161</v>
      </c>
      <c r="AO61" s="383">
        <v>11</v>
      </c>
      <c r="AP61" s="384">
        <v>45066</v>
      </c>
      <c r="AQ61" s="385">
        <v>-0.4</v>
      </c>
      <c r="AR61" s="371">
        <v>11.4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4886956</v>
      </c>
      <c r="AN62" s="375">
        <v>50903</v>
      </c>
      <c r="AO62" s="376">
        <v>6</v>
      </c>
      <c r="AP62" s="377">
        <v>24695</v>
      </c>
      <c r="AQ62" s="378">
        <v>0.3</v>
      </c>
      <c r="AR62" s="379">
        <v>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Pu2ITKilF2tXumiB5gTZPp+A1j/3znbdzPgvm6AoQiKPHRYYtnbtiFnORuqBGahKuhENAj+KGAc2Y1ryAhI/A==" saltValue="oTL6KRTtyNesHOrJ9Wyf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jMtcbX/SxM3UoaHhjI1IM+xZhW6dzaWlMhFbhwYaWwmlJyqLRsNj6QW6+k4EdCueQDUmbmyXVmQyTeSVmfKPQw==" saltValue="Qkx6xUawgF0mN6MRNATY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oK+C07mmn+0bosVBqfKYbrWKzmlyGtSNf5UKwIJgjbXuCtdG7I+Zju4FRg3Ansfw4Nk3cg36Q5/Qj0cu78WFVg==" saltValue="xf3FdlIm6XgWwDJdK4NW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37.67</v>
      </c>
      <c r="G47" s="12">
        <v>29.8</v>
      </c>
      <c r="H47" s="12">
        <v>30.89</v>
      </c>
      <c r="I47" s="12">
        <v>31.45</v>
      </c>
      <c r="J47" s="13">
        <v>32.35</v>
      </c>
    </row>
    <row r="48" spans="2:10" ht="57.75" customHeight="1" x14ac:dyDescent="0.15">
      <c r="B48" s="14"/>
      <c r="C48" s="1240" t="s">
        <v>4</v>
      </c>
      <c r="D48" s="1240"/>
      <c r="E48" s="1241"/>
      <c r="F48" s="15">
        <v>2.4900000000000002</v>
      </c>
      <c r="G48" s="16">
        <v>1.86</v>
      </c>
      <c r="H48" s="16">
        <v>2.54</v>
      </c>
      <c r="I48" s="16">
        <v>3.7</v>
      </c>
      <c r="J48" s="17">
        <v>6.67</v>
      </c>
    </row>
    <row r="49" spans="2:10" ht="57.75" customHeight="1" thickBot="1" x14ac:dyDescent="0.2">
      <c r="B49" s="18"/>
      <c r="C49" s="1242" t="s">
        <v>5</v>
      </c>
      <c r="D49" s="1242"/>
      <c r="E49" s="1243"/>
      <c r="F49" s="19">
        <v>16.41</v>
      </c>
      <c r="G49" s="20" t="s">
        <v>573</v>
      </c>
      <c r="H49" s="20">
        <v>1.66</v>
      </c>
      <c r="I49" s="20">
        <v>2.4900000000000002</v>
      </c>
      <c r="J49" s="21">
        <v>4.74</v>
      </c>
    </row>
    <row r="50" spans="2:10" ht="13.5" customHeight="1" x14ac:dyDescent="0.15"/>
  </sheetData>
  <sheetProtection algorithmName="SHA-512" hashValue="DZA+Itok25qmX72JYbecs39KXbXTXaiOB69EJdnKCL+2LrI9gwBeMJCmgGtkm+uErhXDfoEQQo5uno4WYf0o5Q==" saltValue="ye4IdlcA9cgnHrGR862I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2022-03-14T10:50:32Z</cp:lastPrinted>
  <dcterms:created xsi:type="dcterms:W3CDTF">2022-02-02T05:58:13Z</dcterms:created>
  <dcterms:modified xsi:type="dcterms:W3CDTF">2022-09-23T03:00:32Z</dcterms:modified>
  <cp:category/>
</cp:coreProperties>
</file>