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A96DD902-9108-4011-A864-5AF288FA072F}"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AM35" i="10" s="1"/>
  <c r="BW34" i="10" l="1"/>
  <c r="BW35" i="10" s="1"/>
  <c r="BW36" i="10" s="1"/>
  <c r="CO34" i="10" l="1"/>
  <c r="CO35" i="10" s="1"/>
  <c r="CO36" i="10" s="1"/>
  <c r="CO37" i="10" s="1"/>
  <c r="CO38" i="10" s="1"/>
  <c r="CO39" i="10" s="1"/>
  <c r="CO40" i="10" s="1"/>
</calcChain>
</file>

<file path=xl/sharedStrings.xml><?xml version="1.0" encoding="utf-8"?>
<sst xmlns="http://schemas.openxmlformats.org/spreadsheetml/2006/main" count="1083" uniqueCount="626">
  <si>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</si>
  <si>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</si>
  <si>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</si>
  <si>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</si>
  <si>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</si>
  <si>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</si>
  <si>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</si>
  <si>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</si>
  <si>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</si>
  <si>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</si>
  <si>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</si>
  <si>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</si>
  <si>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</si>
  <si>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</si>
  <si>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</si>
  <si>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</si>
  <si>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</si>
  <si>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</si>
  <si>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</si>
  <si>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</si>
  <si>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</si>
  <si>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</si>
  <si>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</si>
  <si>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</si>
  <si>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</si>
  <si>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</si>
  <si>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</si>
  <si>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</si>
  <si>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</si>
  <si>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</si>
  <si>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</si>
  <si>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</si>
  <si>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</si>
  <si>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</si>
  <si>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</si>
  <si>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</si>
  <si>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</si>
  <si>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</si>
  <si>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</si>
  <si>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</si>
  <si>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</si>
  <si>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</si>
  <si>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</si>
  <si>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</si>
  <si>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</si>
  <si>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</si>
  <si>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</si>
  <si>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</si>
  <si>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</si>
  <si>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</si>
  <si>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</si>
  <si>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</si>
  <si>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</si>
  <si>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</si>
  <si>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</si>
  <si>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</si>
  <si>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</si>
  <si>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</si>
  <si>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</si>
  <si>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</si>
  <si>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</si>
  <si>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</si>
  <si>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</si>
  <si>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</si>
  <si>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</si>
  <si>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</si>
  <si>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</si>
  <si>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</si>
  <si>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</si>
  <si>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</si>
  <si>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</si>
  <si>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</si>
  <si>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</si>
  <si>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</si>
  <si>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</si>
  <si>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</si>
  <si>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</si>
  <si>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</si>
  <si>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</si>
  <si>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</si>
  <si>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</si>
  <si>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</si>
  <si>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</si>
  <si>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</si>
  <si>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</si>
  <si>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</si>
  <si>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</si>
  <si>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</si>
  <si>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</si>
  <si>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</si>
  <si>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</si>
  <si>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</si>
  <si>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</si>
  <si>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</si>
  <si>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</si>
  <si>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</si>
  <si>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</si>
  <si>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</si>
  <si>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</si>
  <si>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</si>
  <si>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</si>
  <si>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</si>
  <si>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</si>
  <si>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</si>
  <si>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</si>
  <si>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</si>
  <si>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</si>
  <si>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</si>
  <si>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</si>
  <si>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</si>
  <si>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</si>
  <si>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</si>
  <si>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</si>
  <si>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</si>
  <si>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</si>
  <si>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</si>
  <si>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</si>
  <si>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</si>
  <si>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</si>
  <si>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</si>
  <si>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</si>
  <si>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</si>
  <si>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</si>
  <si>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</si>
  <si>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</si>
  <si>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</si>
  <si>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</si>
  <si>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</si>
  <si>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</si>
  <si>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</si>
  <si>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</si>
  <si>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</si>
  <si>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</si>
  <si>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</si>
  <si>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</si>
  <si>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</si>
  <si>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</si>
  <si>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</si>
  <si>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</si>
  <si>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</si>
  <si>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</si>
  <si>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</si>
  <si>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</si>
  <si>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</si>
  <si>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</si>
  <si>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</si>
  <si>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</si>
  <si>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</si>
  <si>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</si>
  <si>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</si>
  <si>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</si>
  <si>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</si>
  <si>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</si>
  <si>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</si>
  <si>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</si>
  <si>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</si>
  <si>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</si>
  <si>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</si>
  <si>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</si>
  <si>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</si>
  <si>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</si>
  <si>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</si>
  <si>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</si>
  <si>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</si>
  <si>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</si>
  <si>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</si>
  <si>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</si>
  <si>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</si>
  <si>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</si>
  <si>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</si>
  <si>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</si>
  <si>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</si>
  <si>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</si>
  <si>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</si>
  <si>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</si>
  <si>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</si>
  <si>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</si>
  <si>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</si>
  <si>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</si>
  <si>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</si>
  <si>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</si>
  <si>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</si>
  <si>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</si>
  <si>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</si>
  <si>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</si>
  <si>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</si>
  <si>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</si>
  <si>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</si>
  <si>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</si>
  <si>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</si>
  <si>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</si>
  <si>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</si>
  <si>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</si>
  <si>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</si>
  <si>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</si>
  <si>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</si>
  <si>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</si>
  <si>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</si>
  <si>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</si>
  <si>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</si>
  <si>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</si>
  <si>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</si>
  <si>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</si>
  <si>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</si>
  <si>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</si>
  <si>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</si>
  <si>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</si>
  <si>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</si>
  <si>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</si>
  <si>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</si>
  <si>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</si>
  <si>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</si>
  <si>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兵庫県三木市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</si>
  <si>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</si>
  <si>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</si>
  <si>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</si>
  <si>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</si>
  <si>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</si>
  <si>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</si>
  <si>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</si>
  <si>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</si>
  <si>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</si>
  <si>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</si>
  <si>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</si>
  <si>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</si>
  <si>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</si>
  <si>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</si>
  <si>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</si>
  <si>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</si>
  <si>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</si>
  <si>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</si>
  <si>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</si>
  <si>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</si>
  <si>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</si>
  <si>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</si>
  <si>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</si>
  <si>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</si>
  <si>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</si>
  <si>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</si>
  <si>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</si>
  <si>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</si>
  <si>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</si>
  <si>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</si>
  <si>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</si>
  <si>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</si>
  <si>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</si>
  <si>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</si>
  <si>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</si>
  <si>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</si>
  <si>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</si>
  <si>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</si>
  <si>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</si>
  <si>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</si>
  <si>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</si>
  <si>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</si>
  <si>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</si>
  <si>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</si>
  <si>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</si>
  <si>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</si>
  <si>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</si>
  <si>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</si>
  <si>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</si>
  <si>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</si>
  <si>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</si>
  <si>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</si>
  <si>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</si>
  <si>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</si>
  <si>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</si>
  <si>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</si>
  <si>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</si>
  <si>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</si>
  <si>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</si>
  <si>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</si>
  <si>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</si>
  <si>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</si>
  <si>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</si>
  <si>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</si>
  <si>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</si>
  <si>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</si>
  <si>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</si>
  <si>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</si>
  <si>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</si>
  <si>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</si>
  <si>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</si>
  <si>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</si>
  <si>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</si>
  <si>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</si>
  <si>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</si>
  <si>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</si>
  <si>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</si>
  <si>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</si>
  <si>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</si>
  <si>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</si>
  <si>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</si>
  <si>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</si>
  <si>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</si>
  <si>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</si>
  <si>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</si>
  <si>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</si>
  <si>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</si>
  <si>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</si>
  <si>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</si>
  <si>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</si>
  <si>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</si>
  <si>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</si>
  <si>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</si>
  <si>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</si>
  <si>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</si>
  <si>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</si>
  <si>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</si>
  <si>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</si>
  <si>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</si>
  <si>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</si>
  <si>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</si>
  <si>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</si>
  <si>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</si>
  <si>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</si>
  <si>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</si>
  <si>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</si>
  <si>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</si>
  <si>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</si>
  <si>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</si>
  <si>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</si>
  <si>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</si>
  <si>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</si>
  <si>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</si>
  <si>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</si>
  <si>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</si>
  <si>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</si>
  <si>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</si>
  <si>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</si>
  <si>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</si>
  <si>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</si>
  <si>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</si>
  <si>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</si>
  <si>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</si>
  <si>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</si>
  <si>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</si>
  <si>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</si>
  <si>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</si>
  <si>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</si>
  <si>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</si>
  <si>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</si>
  <si>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</si>
  <si>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</si>
  <si>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</si>
  <si>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</si>
  <si>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</si>
  <si>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</si>
  <si>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</si>
  <si>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</si>
  <si>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</si>
  <si>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</si>
  <si>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</si>
  <si>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</si>
  <si>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</si>
  <si>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</si>
  <si>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</si>
  <si>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</si>
  <si>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</si>
  <si>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</si>
  <si>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</si>
  <si>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</si>
  <si>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</si>
  <si>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</si>
  <si>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</si>
  <si>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</si>
  <si>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</si>
  <si>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兵庫県三木市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</si>
  <si>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</si>
  <si>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</si>
  <si>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</si>
  <si>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</si>
  <si>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</si>
  <si>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</si>
  <si>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</si>
  <si>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</si>
  <si>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</si>
  <si>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</si>
  <si>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</si>
  <si>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</si>
  <si>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</si>
  <si>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</si>
  <si>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</si>
  <si>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</si>
  <si>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</si>
  <si>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</si>
  <si>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</si>
  <si>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</si>
  <si>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</si>
  <si>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</si>
  <si>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</si>
  <si>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</si>
  <si>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</si>
  <si>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</si>
  <si>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</si>
  <si>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</si>
  <si>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</si>
  <si>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</si>
  <si>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</si>
  <si>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</si>
  <si>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</si>
  <si>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</si>
  <si>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</si>
  <si>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</si>
  <si>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</si>
  <si>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</si>
  <si>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</si>
  <si>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</si>
  <si>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</si>
  <si>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</si>
  <si>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</si>
  <si>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</si>
  <si>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</si>
  <si>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</si>
  <si>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</si>
  <si>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</si>
  <si>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</si>
  <si>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</si>
  <si>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</si>
  <si>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</si>
  <si>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</si>
  <si>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</si>
  <si>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</si>
  <si>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</si>
  <si>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</si>
  <si>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</si>
  <si>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</si>
  <si>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</si>
  <si>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</si>
  <si>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</si>
  <si>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</si>
  <si>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</si>
  <si>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</si>
  <si>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</si>
  <si>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</si>
  <si>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</si>
  <si>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</si>
  <si>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</si>
  <si>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</si>
  <si>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</si>
  <si>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</si>
  <si>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</si>
  <si>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</si>
  <si>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</si>
  <si>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</si>
  <si>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</si>
  <si>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</si>
  <si>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</si>
  <si>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</si>
  <si>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</si>
  <si>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</si>
  <si>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</si>
  <si>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</si>
  <si>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</si>
  <si>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</si>
  <si>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</si>
  <si>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</si>
  <si>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</si>
  <si>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</si>
  <si>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</si>
  <si>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</si>
  <si>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</si>
  <si>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</si>
  <si>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</si>
  <si>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</si>
  <si>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</si>
  <si>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</si>
  <si>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</si>
  <si>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</si>
  <si>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</si>
  <si>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</si>
  <si>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</si>
  <si>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</si>
  <si>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</si>
  <si>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</si>
  <si>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</si>
  <si>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</si>
  <si>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</si>
  <si>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</si>
  <si>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</si>
  <si>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</si>
  <si>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</si>
  <si>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</si>
  <si>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</si>
  <si>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</si>
  <si>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</si>
  <si>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</si>
  <si>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</si>
  <si>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</si>
  <si>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</si>
  <si>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</si>
  <si>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</si>
  <si>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</si>
  <si>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</si>
  <si>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</si>
  <si>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</si>
  <si>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</si>
  <si>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</si>
  <si>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</si>
  <si>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</si>
  <si>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</si>
  <si>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</si>
  <si>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</si>
  <si>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</si>
  <si>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</si>
  <si>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</si>
  <si>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</si>
  <si>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</si>
  <si>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</si>
  <si>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</si>
  <si>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</si>
  <si>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</si>
  <si>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</si>
  <si>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</si>
  <si>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</si>
  <si>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</si>
  <si>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</si>
  <si>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</si>
  <si>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</si>
  <si>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</si>
  <si>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</si>
  <si>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</si>
  <si>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</si>
  <si>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</si>
  <si>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</si>
  <si>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</si>
  <si>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</si>
  <si>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</si>
  <si>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</si>
  <si>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</si>
  <si>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</si>
  <si>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</si>
  <si>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</si>
  <si>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</si>
  <si>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</si>
  <si>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</si>
  <si>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</si>
  <si>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</si>
  <si>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</si>
  <si>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</si>
  <si>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</si>
  <si>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</si>
  <si>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</si>
  <si>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</si>
  <si>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</si>
  <si>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</si>
  <si>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</si>
  <si>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</si>
  <si>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</si>
  <si>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</si>
  <si>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</si>
  <si>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</si>
  <si>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</si>
  <si>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</si>
  <si>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</si>
  <si>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</si>
  <si>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</si>
  <si>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</si>
  <si>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</si>
  <si>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</si>
  <si>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</si>
  <si>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</si>
  <si>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</si>
  <si>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0.54</t>
  </si>
  <si>
    <t>▲ 0.88</t>
  </si>
  <si>
    <t>国民健康保険特別会計</t>
  </si>
  <si>
    <t>▲ 0.09</t>
  </si>
  <si>
    <t>▲ 1.06</t>
  </si>
  <si>
    <t>▲ 1.50</t>
  </si>
  <si>
    <t>水道事業会計</t>
  </si>
  <si>
    <t>下水道事業会計</t>
  </si>
  <si>
    <t>介護保険特別会計</t>
  </si>
  <si>
    <t>一般会計</t>
  </si>
  <si>
    <t>後期高齢者医療事業特別会計</t>
  </si>
  <si>
    <t>学校給食事業特別会計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</si>
  <si>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</si>
  <si>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</si>
  <si>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</si>
  <si>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</si>
  <si>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</si>
  <si>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</si>
  <si>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</si>
  <si>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</si>
  <si>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</si>
  <si>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</si>
  <si>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</si>
  <si>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</si>
  <si>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</si>
  <si>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</si>
  <si>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</si>
  <si>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</si>
  <si>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法適用企業</t>
    <rPh sb="0" eb="1">
      <t>ホウ</t>
    </rPh>
    <rPh sb="1" eb="3">
      <t>テキヨウ</t>
    </rPh>
    <rPh sb="3" eb="5">
      <t>キギョウ</t>
    </rPh>
    <phoneticPr fontId="2"/>
  </si>
  <si>
    <t>（公財）三木市文化振興財団</t>
    <rPh sb="1" eb="2">
      <t>コウ</t>
    </rPh>
    <rPh sb="2" eb="3">
      <t>ザイ</t>
    </rPh>
    <rPh sb="4" eb="7">
      <t>ミキシ</t>
    </rPh>
    <rPh sb="7" eb="9">
      <t>ブンカ</t>
    </rPh>
    <rPh sb="9" eb="13">
      <t>シンコウザイダン</t>
    </rPh>
    <phoneticPr fontId="2"/>
  </si>
  <si>
    <t>（公財）三木市スポーツ振興基金</t>
    <rPh sb="1" eb="2">
      <t>コウ</t>
    </rPh>
    <rPh sb="2" eb="3">
      <t>ザイ</t>
    </rPh>
    <rPh sb="4" eb="7">
      <t>ミキシ</t>
    </rPh>
    <rPh sb="11" eb="13">
      <t>シンコウ</t>
    </rPh>
    <rPh sb="13" eb="15">
      <t>キキン</t>
    </rPh>
    <phoneticPr fontId="2"/>
  </si>
  <si>
    <t>（公財）三木山人と馬とのふれあいの森協会</t>
    <rPh sb="1" eb="2">
      <t>コウ</t>
    </rPh>
    <rPh sb="2" eb="3">
      <t>ザイ</t>
    </rPh>
    <rPh sb="4" eb="6">
      <t>ミキ</t>
    </rPh>
    <rPh sb="6" eb="7">
      <t>ヤマ</t>
    </rPh>
    <rPh sb="7" eb="8">
      <t>ヒト</t>
    </rPh>
    <rPh sb="9" eb="10">
      <t>ウマ</t>
    </rPh>
    <rPh sb="17" eb="18">
      <t>モリ</t>
    </rPh>
    <rPh sb="18" eb="20">
      <t>キョウカイ</t>
    </rPh>
    <phoneticPr fontId="2"/>
  </si>
  <si>
    <t>みきやま（株）</t>
    <rPh sb="5" eb="6">
      <t>カブ</t>
    </rPh>
    <phoneticPr fontId="2"/>
  </si>
  <si>
    <t>（株）エフエム三木</t>
    <rPh sb="1" eb="2">
      <t>カブ</t>
    </rPh>
    <rPh sb="7" eb="9">
      <t>ミキ</t>
    </rPh>
    <phoneticPr fontId="2"/>
  </si>
  <si>
    <t>○</t>
    <phoneticPr fontId="2"/>
  </si>
  <si>
    <t>三木市土地開発公社</t>
    <rPh sb="0" eb="3">
      <t>ミキシ</t>
    </rPh>
    <rPh sb="3" eb="9">
      <t>トチカイハツコウシャ</t>
    </rPh>
    <phoneticPr fontId="2"/>
  </si>
  <si>
    <t>（株）吉川まちづくり公社</t>
    <rPh sb="1" eb="2">
      <t>カブ</t>
    </rPh>
    <rPh sb="3" eb="5">
      <t>ヨカワ</t>
    </rPh>
    <rPh sb="10" eb="12">
      <t>コウシャ</t>
    </rPh>
    <phoneticPr fontId="2"/>
  </si>
  <si>
    <t>-</t>
    <phoneticPr fontId="2"/>
  </si>
  <si>
    <t>-</t>
    <phoneticPr fontId="2"/>
  </si>
  <si>
    <t>-</t>
    <phoneticPr fontId="2"/>
  </si>
  <si>
    <t>公共施設整備基金</t>
    <rPh sb="0" eb="4">
      <t>コウキョウシセツ</t>
    </rPh>
    <rPh sb="4" eb="6">
      <t>セイビ</t>
    </rPh>
    <rPh sb="6" eb="8">
      <t>キキン</t>
    </rPh>
    <phoneticPr fontId="5"/>
  </si>
  <si>
    <t>こころのふるさと三木応援基金</t>
    <rPh sb="8" eb="10">
      <t>ミキ</t>
    </rPh>
    <rPh sb="10" eb="12">
      <t>オウエン</t>
    </rPh>
    <rPh sb="12" eb="14">
      <t>キキン</t>
    </rPh>
    <phoneticPr fontId="5"/>
  </si>
  <si>
    <t>社会福祉基金</t>
    <rPh sb="0" eb="2">
      <t>シャカイ</t>
    </rPh>
    <rPh sb="2" eb="4">
      <t>フクシ</t>
    </rPh>
    <rPh sb="4" eb="6">
      <t>キキン</t>
    </rPh>
    <phoneticPr fontId="5"/>
  </si>
  <si>
    <t>市民文化振興基金</t>
    <rPh sb="0" eb="2">
      <t>シミン</t>
    </rPh>
    <rPh sb="2" eb="4">
      <t>ブンカ</t>
    </rPh>
    <rPh sb="4" eb="6">
      <t>シンコウ</t>
    </rPh>
    <rPh sb="6" eb="8">
      <t>キキン</t>
    </rPh>
    <phoneticPr fontId="5"/>
  </si>
  <si>
    <t>ガーデンシティみき創生基金</t>
    <rPh sb="9" eb="11">
      <t>ソウセイ</t>
    </rPh>
    <rPh sb="11" eb="13">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</si>
  <si>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</si>
  <si>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</si>
  <si>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</si>
  <si>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将来負担比率は、下水道事業会計の地方債現在高が減少したことや標準財政規模の拡大等により前年度と比較して0.4％改善している。
　また、有形固定資産減価償却率は、施設の老朽化にともない増加の一途を辿っていることから、公共施設の再配置計画を策定し、計画的に施設の統廃合を進めていく必要がある。</t>
    <rPh sb="31" eb="33">
      <t>ヒョウジュン</t>
    </rPh>
    <rPh sb="33" eb="35">
      <t>ザイセイ</t>
    </rPh>
    <rPh sb="35" eb="37">
      <t>キボ</t>
    </rPh>
    <rPh sb="38" eb="40">
      <t>カクダイ</t>
    </rPh>
    <rPh sb="48" eb="50">
      <t>ヒカク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</si>
  <si>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</si>
  <si>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</si>
  <si>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</si>
  <si>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</si>
  <si>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</si>
  <si>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</si>
  <si>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</si>
  <si>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</si>
  <si>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将来負担比率は、地方債の現在高が減少していること等により前年度と比較して0.4％改善している。
　実質公債費比率は横ばいで推移しているが、合併特例債の償還がピークを迎えており、今後総合体育館建設のために発行した地方債の元金償還も加わるため、引き続き慎重な財政運営に努める必要がある。</t>
    <rPh sb="33" eb="35">
      <t>ヒカク</t>
    </rPh>
    <rPh sb="89" eb="91">
      <t>コンゴ</t>
    </rPh>
    <rPh sb="110" eb="112">
      <t>ガンキン</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</si>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</sst>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F5A-4351-93A4-1F14636416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40974</c:v>
                </c:pt>
                <c:pt idx="1">
                  <c:v>52558</c:v>
                </c:pt>
                <c:pt idx="2">
                  <c:v>24888</c:v>
                </c:pt>
                <c:pt idx="3">
                  <c:v>22657</c:v>
                </c:pt>
                <c:pt idx="4">
                  <c:v>34483</c:v>
                </c:pt>
              </c:numCache>
            </c:numRef>
          </c:val>
          <c:smooth val="0"/>
          <c:extLst>
            <c:ext xmlns:c16="http://schemas.microsoft.com/office/drawing/2014/chart" uri="{C3380CC4-5D6E-409C-BE32-E72D297353CC}">
              <c16:uniqueId val="{00000001-8F5A-4351-93A4-1F14636416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0.46</c:v>
                </c:pt>
                <c:pt idx="1">
                  <c:v>0.55000000000000004</c:v>
                </c:pt>
                <c:pt idx="2">
                  <c:v>0.28999999999999998</c:v>
                </c:pt>
                <c:pt idx="3">
                  <c:v>0.13</c:v>
                </c:pt>
                <c:pt idx="4">
                  <c:v>0.49</c:v>
                </c:pt>
              </c:numCache>
            </c:numRef>
          </c:val>
          <c:extLst>
            <c:ext xmlns:c16="http://schemas.microsoft.com/office/drawing/2014/chart" uri="{C3380CC4-5D6E-409C-BE32-E72D297353CC}">
              <c16:uniqueId val="{00000000-D5ED-4AE0-8C94-64328CA225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14.14</c:v>
                </c:pt>
                <c:pt idx="1">
                  <c:v>14.49</c:v>
                </c:pt>
                <c:pt idx="2">
                  <c:v>14.6</c:v>
                </c:pt>
                <c:pt idx="3">
                  <c:v>14.37</c:v>
                </c:pt>
                <c:pt idx="4">
                  <c:v>12.85</c:v>
                </c:pt>
              </c:numCache>
            </c:numRef>
          </c:val>
          <c:extLst>
            <c:ext xmlns:c16="http://schemas.microsoft.com/office/drawing/2014/chart" uri="{C3380CC4-5D6E-409C-BE32-E72D297353CC}">
              <c16:uniqueId val="{00000001-D5ED-4AE0-8C94-64328CA225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0.08</c:v>
                </c:pt>
                <c:pt idx="1">
                  <c:v>0.35</c:v>
                </c:pt>
                <c:pt idx="2">
                  <c:v>0.04</c:v>
                </c:pt>
                <c:pt idx="3">
                  <c:v>-0.54</c:v>
                </c:pt>
                <c:pt idx="4">
                  <c:v>-0.88</c:v>
                </c:pt>
              </c:numCache>
            </c:numRef>
          </c:val>
          <c:smooth val="0"/>
          <c:extLst>
            <c:ext xmlns:c16="http://schemas.microsoft.com/office/drawing/2014/chart" uri="{C3380CC4-5D6E-409C-BE32-E72D297353CC}">
              <c16:uniqueId val="{00000002-D5ED-4AE0-8C94-64328CA225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0.32</c:v>
                </c:pt>
                <c:pt idx="2">
                  <c:v>#N/A</c:v>
                </c:pt>
                <c:pt idx="3">
                  <c:v>0.32</c:v>
                </c:pt>
                <c:pt idx="4">
                  <c:v>#N/A</c:v>
                </c:pt>
                <c:pt idx="5">
                  <c:v>0.27</c:v>
                </c:pt>
                <c:pt idx="6">
                  <c:v>#N/A</c:v>
                </c:pt>
                <c:pt idx="7">
                  <c:v>0.27</c:v>
                </c:pt>
                <c:pt idx="8">
                  <c:v>0</c:v>
                </c:pt>
                <c:pt idx="9">
                  <c:v>0</c:v>
                </c:pt>
              </c:numCache>
            </c:numRef>
          </c:val>
          <c:extLst>
            <c:ext xmlns:c16="http://schemas.microsoft.com/office/drawing/2014/chart" uri="{C3380CC4-5D6E-409C-BE32-E72D297353CC}">
              <c16:uniqueId val="{00000000-F087-450C-AFBE-22D493D7A3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87-450C-AFBE-22D493D7A3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87-450C-AFBE-22D493D7A3E4}"/>
            </c:ext>
          </c:extLst>
        </c:ser>
        <c:ser>
          <c:idx val="3"/>
          <c:order val="3"/>
          <c:tx>
            <c:strRef>
              <c:f>データシート!$A$30</c:f>
              <c:strCache>
                <c:ptCount val="1"/>
                <c:pt idx="0">
                  <c:v>学校給食事業特別会計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3-F087-450C-AFBE-22D493D7A3E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0.18</c:v>
                </c:pt>
                <c:pt idx="4">
                  <c:v>#N/A</c:v>
                </c:pt>
                <c:pt idx="5">
                  <c:v>0.15</c:v>
                </c:pt>
                <c:pt idx="6">
                  <c:v>#N/A</c:v>
                </c:pt>
                <c:pt idx="7">
                  <c:v>0.14000000000000001</c:v>
                </c:pt>
                <c:pt idx="8">
                  <c:v>#N/A</c:v>
                </c:pt>
                <c:pt idx="9">
                  <c:v>0.16</c:v>
                </c:pt>
              </c:numCache>
            </c:numRef>
          </c:val>
          <c:extLst>
            <c:ext xmlns:c16="http://schemas.microsoft.com/office/drawing/2014/chart" uri="{C3380CC4-5D6E-409C-BE32-E72D297353CC}">
              <c16:uniqueId val="{00000004-F087-450C-AFBE-22D493D7A3E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0.45</c:v>
                </c:pt>
                <c:pt idx="2">
                  <c:v>#N/A</c:v>
                </c:pt>
                <c:pt idx="3">
                  <c:v>0.54</c:v>
                </c:pt>
                <c:pt idx="4">
                  <c:v>#N/A</c:v>
                </c:pt>
                <c:pt idx="5">
                  <c:v>0.27</c:v>
                </c:pt>
                <c:pt idx="6">
                  <c:v>#N/A</c:v>
                </c:pt>
                <c:pt idx="7">
                  <c:v>0.12</c:v>
                </c:pt>
                <c:pt idx="8">
                  <c:v>#N/A</c:v>
                </c:pt>
                <c:pt idx="9">
                  <c:v>0.47</c:v>
                </c:pt>
              </c:numCache>
            </c:numRef>
          </c:val>
          <c:extLst>
            <c:ext xmlns:c16="http://schemas.microsoft.com/office/drawing/2014/chart" uri="{C3380CC4-5D6E-409C-BE32-E72D297353CC}">
              <c16:uniqueId val="{00000005-F087-450C-AFBE-22D493D7A3E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1.47</c:v>
                </c:pt>
                <c:pt idx="2">
                  <c:v>#N/A</c:v>
                </c:pt>
                <c:pt idx="3">
                  <c:v>1.71</c:v>
                </c:pt>
                <c:pt idx="4">
                  <c:v>#N/A</c:v>
                </c:pt>
                <c:pt idx="5">
                  <c:v>1.54</c:v>
                </c:pt>
                <c:pt idx="6">
                  <c:v>#N/A</c:v>
                </c:pt>
                <c:pt idx="7">
                  <c:v>0.89</c:v>
                </c:pt>
                <c:pt idx="8">
                  <c:v>#N/A</c:v>
                </c:pt>
                <c:pt idx="9">
                  <c:v>0.64</c:v>
                </c:pt>
              </c:numCache>
            </c:numRef>
          </c:val>
          <c:extLst>
            <c:ext xmlns:c16="http://schemas.microsoft.com/office/drawing/2014/chart" uri="{C3380CC4-5D6E-409C-BE32-E72D297353CC}">
              <c16:uniqueId val="{00000006-F087-450C-AFBE-22D493D7A3E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6.69</c:v>
                </c:pt>
                <c:pt idx="2">
                  <c:v>#N/A</c:v>
                </c:pt>
                <c:pt idx="3">
                  <c:v>7.46</c:v>
                </c:pt>
                <c:pt idx="4">
                  <c:v>#N/A</c:v>
                </c:pt>
                <c:pt idx="5">
                  <c:v>7.31</c:v>
                </c:pt>
                <c:pt idx="6">
                  <c:v>#N/A</c:v>
                </c:pt>
                <c:pt idx="7">
                  <c:v>7.24</c:v>
                </c:pt>
                <c:pt idx="8">
                  <c:v>#N/A</c:v>
                </c:pt>
                <c:pt idx="9">
                  <c:v>6.67</c:v>
                </c:pt>
              </c:numCache>
            </c:numRef>
          </c:val>
          <c:extLst>
            <c:ext xmlns:c16="http://schemas.microsoft.com/office/drawing/2014/chart" uri="{C3380CC4-5D6E-409C-BE32-E72D297353CC}">
              <c16:uniqueId val="{00000007-F087-450C-AFBE-22D493D7A3E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9.8000000000000007</c:v>
                </c:pt>
                <c:pt idx="2">
                  <c:v>#N/A</c:v>
                </c:pt>
                <c:pt idx="3">
                  <c:v>11.55</c:v>
                </c:pt>
                <c:pt idx="4">
                  <c:v>#N/A</c:v>
                </c:pt>
                <c:pt idx="5">
                  <c:v>12.41</c:v>
                </c:pt>
                <c:pt idx="6">
                  <c:v>#N/A</c:v>
                </c:pt>
                <c:pt idx="7">
                  <c:v>13.85</c:v>
                </c:pt>
                <c:pt idx="8">
                  <c:v>#N/A</c:v>
                </c:pt>
                <c:pt idx="9">
                  <c:v>12.79</c:v>
                </c:pt>
              </c:numCache>
            </c:numRef>
          </c:val>
          <c:extLst>
            <c:ext xmlns:c16="http://schemas.microsoft.com/office/drawing/2014/chart" uri="{C3380CC4-5D6E-409C-BE32-E72D297353CC}">
              <c16:uniqueId val="{00000008-F087-450C-AFBE-22D493D7A3E4}"/>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0.02</c:v>
                </c:pt>
                <c:pt idx="2">
                  <c:v>#N/A</c:v>
                </c:pt>
                <c:pt idx="3">
                  <c:v>0.56999999999999995</c:v>
                </c:pt>
                <c:pt idx="4">
                  <c:v>0.09</c:v>
                </c:pt>
                <c:pt idx="5">
                  <c:v>#N/A</c:v>
                </c:pt>
                <c:pt idx="6">
                  <c:v>1.06</c:v>
                </c:pt>
                <c:pt idx="7">
                  <c:v>#N/A</c:v>
                </c:pt>
                <c:pt idx="8">
                  <c:v>1.5</c:v>
                </c:pt>
                <c:pt idx="9">
                  <c:v>#N/A</c:v>
                </c:pt>
              </c:numCache>
            </c:numRef>
          </c:val>
          <c:extLst>
            <c:ext xmlns:c16="http://schemas.microsoft.com/office/drawing/2014/chart" uri="{C3380CC4-5D6E-409C-BE32-E72D297353CC}">
              <c16:uniqueId val="{00000009-F087-450C-AFBE-22D493D7A3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3834</c:v>
                </c:pt>
                <c:pt idx="5">
                  <c:v>3797</c:v>
                </c:pt>
                <c:pt idx="8">
                  <c:v>3913</c:v>
                </c:pt>
                <c:pt idx="11">
                  <c:v>3688</c:v>
                </c:pt>
                <c:pt idx="14">
                  <c:v>3714</c:v>
                </c:pt>
              </c:numCache>
            </c:numRef>
          </c:val>
          <c:extLst>
            <c:ext xmlns:c16="http://schemas.microsoft.com/office/drawing/2014/chart" uri="{C3380CC4-5D6E-409C-BE32-E72D297353CC}">
              <c16:uniqueId val="{00000000-81F2-4BF5-8C55-142E6859BE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81F2-4BF5-8C55-142E6859BE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c:v>
                </c:pt>
                <c:pt idx="3">
                  <c:v>8</c:v>
                </c:pt>
                <c:pt idx="6">
                  <c:v>17</c:v>
                </c:pt>
                <c:pt idx="9">
                  <c:v>23</c:v>
                </c:pt>
                <c:pt idx="12">
                  <c:v>10</c:v>
                </c:pt>
              </c:numCache>
            </c:numRef>
          </c:val>
          <c:extLst>
            <c:ext xmlns:c16="http://schemas.microsoft.com/office/drawing/2014/chart" uri="{C3380CC4-5D6E-409C-BE32-E72D297353CC}">
              <c16:uniqueId val="{00000002-81F2-4BF5-8C55-142E6859BE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273</c:v>
                </c:pt>
                <c:pt idx="3">
                  <c:v>303</c:v>
                </c:pt>
                <c:pt idx="6">
                  <c:v>279</c:v>
                </c:pt>
                <c:pt idx="9">
                  <c:v>259</c:v>
                </c:pt>
                <c:pt idx="12">
                  <c:v>252</c:v>
                </c:pt>
              </c:numCache>
            </c:numRef>
          </c:val>
          <c:extLst>
            <c:ext xmlns:c16="http://schemas.microsoft.com/office/drawing/2014/chart" uri="{C3380CC4-5D6E-409C-BE32-E72D297353CC}">
              <c16:uniqueId val="{00000003-81F2-4BF5-8C55-142E6859BE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938</c:v>
                </c:pt>
                <c:pt idx="3">
                  <c:v>935</c:v>
                </c:pt>
                <c:pt idx="6">
                  <c:v>938</c:v>
                </c:pt>
                <c:pt idx="9">
                  <c:v>935</c:v>
                </c:pt>
                <c:pt idx="12">
                  <c:v>923</c:v>
                </c:pt>
              </c:numCache>
            </c:numRef>
          </c:val>
          <c:extLst>
            <c:ext xmlns:c16="http://schemas.microsoft.com/office/drawing/2014/chart" uri="{C3380CC4-5D6E-409C-BE32-E72D297353CC}">
              <c16:uniqueId val="{00000004-81F2-4BF5-8C55-142E6859BE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F2-4BF5-8C55-142E6859BE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F2-4BF5-8C55-142E6859BE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3216</c:v>
                </c:pt>
                <c:pt idx="3">
                  <c:v>3111</c:v>
                </c:pt>
                <c:pt idx="6">
                  <c:v>3056</c:v>
                </c:pt>
                <c:pt idx="9">
                  <c:v>2996</c:v>
                </c:pt>
                <c:pt idx="12">
                  <c:v>3287</c:v>
                </c:pt>
              </c:numCache>
            </c:numRef>
          </c:val>
          <c:extLst>
            <c:ext xmlns:c16="http://schemas.microsoft.com/office/drawing/2014/chart" uri="{C3380CC4-5D6E-409C-BE32-E72D297353CC}">
              <c16:uniqueId val="{00000007-81F2-4BF5-8C55-142E6859BE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604</c:v>
                </c:pt>
                <c:pt idx="2">
                  <c:v>#N/A</c:v>
                </c:pt>
                <c:pt idx="3">
                  <c:v>#N/A</c:v>
                </c:pt>
                <c:pt idx="4">
                  <c:v>560</c:v>
                </c:pt>
                <c:pt idx="5">
                  <c:v>#N/A</c:v>
                </c:pt>
                <c:pt idx="6">
                  <c:v>#N/A</c:v>
                </c:pt>
                <c:pt idx="7">
                  <c:v>377</c:v>
                </c:pt>
                <c:pt idx="8">
                  <c:v>#N/A</c:v>
                </c:pt>
                <c:pt idx="9">
                  <c:v>#N/A</c:v>
                </c:pt>
                <c:pt idx="10">
                  <c:v>525</c:v>
                </c:pt>
                <c:pt idx="11">
                  <c:v>#N/A</c:v>
                </c:pt>
                <c:pt idx="12">
                  <c:v>#N/A</c:v>
                </c:pt>
                <c:pt idx="13">
                  <c:v>758</c:v>
                </c:pt>
                <c:pt idx="14">
                  <c:v>#N/A</c:v>
                </c:pt>
              </c:numCache>
            </c:numRef>
          </c:val>
          <c:smooth val="0"/>
          <c:extLst>
            <c:ext xmlns:c16="http://schemas.microsoft.com/office/drawing/2014/chart" uri="{C3380CC4-5D6E-409C-BE32-E72D297353CC}">
              <c16:uniqueId val="{00000008-81F2-4BF5-8C55-142E6859BE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40351</c:v>
                </c:pt>
                <c:pt idx="5">
                  <c:v>40492</c:v>
                </c:pt>
                <c:pt idx="8">
                  <c:v>39762</c:v>
                </c:pt>
                <c:pt idx="11">
                  <c:v>39311</c:v>
                </c:pt>
                <c:pt idx="14">
                  <c:v>38979</c:v>
                </c:pt>
              </c:numCache>
            </c:numRef>
          </c:val>
          <c:extLst>
            <c:ext xmlns:c16="http://schemas.microsoft.com/office/drawing/2014/chart" uri="{C3380CC4-5D6E-409C-BE32-E72D297353CC}">
              <c16:uniqueId val="{00000000-56CF-4807-9478-E6B5127111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6965</c:v>
                </c:pt>
                <c:pt idx="5">
                  <c:v>7589</c:v>
                </c:pt>
                <c:pt idx="8">
                  <c:v>7735</c:v>
                </c:pt>
                <c:pt idx="11">
                  <c:v>7390</c:v>
                </c:pt>
                <c:pt idx="14">
                  <c:v>7156</c:v>
                </c:pt>
              </c:numCache>
            </c:numRef>
          </c:val>
          <c:extLst>
            <c:ext xmlns:c16="http://schemas.microsoft.com/office/drawing/2014/chart" uri="{C3380CC4-5D6E-409C-BE32-E72D297353CC}">
              <c16:uniqueId val="{00000001-56CF-4807-9478-E6B5127111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6866</c:v>
                </c:pt>
                <c:pt idx="5">
                  <c:v>7119</c:v>
                </c:pt>
                <c:pt idx="8">
                  <c:v>7285</c:v>
                </c:pt>
                <c:pt idx="11">
                  <c:v>7053</c:v>
                </c:pt>
                <c:pt idx="14">
                  <c:v>6613</c:v>
                </c:pt>
              </c:numCache>
            </c:numRef>
          </c:val>
          <c:extLst>
            <c:ext xmlns:c16="http://schemas.microsoft.com/office/drawing/2014/chart" uri="{C3380CC4-5D6E-409C-BE32-E72D297353CC}">
              <c16:uniqueId val="{00000002-56CF-4807-9478-E6B5127111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6CF-4807-9478-E6B5127111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6CF-4807-9478-E6B5127111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1660</c:v>
                </c:pt>
                <c:pt idx="3">
                  <c:v>1456</c:v>
                </c:pt>
                <c:pt idx="6">
                  <c:v>1478</c:v>
                </c:pt>
                <c:pt idx="9">
                  <c:v>1405</c:v>
                </c:pt>
                <c:pt idx="12">
                  <c:v>1284</c:v>
                </c:pt>
              </c:numCache>
            </c:numRef>
          </c:val>
          <c:extLst>
            <c:ext xmlns:c16="http://schemas.microsoft.com/office/drawing/2014/chart" uri="{C3380CC4-5D6E-409C-BE32-E72D297353CC}">
              <c16:uniqueId val="{00000005-56CF-4807-9478-E6B5127111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5135</c:v>
                </c:pt>
                <c:pt idx="3">
                  <c:v>5346</c:v>
                </c:pt>
                <c:pt idx="6">
                  <c:v>4983</c:v>
                </c:pt>
                <c:pt idx="9">
                  <c:v>4950</c:v>
                </c:pt>
                <c:pt idx="12">
                  <c:v>4493</c:v>
                </c:pt>
              </c:numCache>
            </c:numRef>
          </c:val>
          <c:extLst>
            <c:ext xmlns:c16="http://schemas.microsoft.com/office/drawing/2014/chart" uri="{C3380CC4-5D6E-409C-BE32-E72D297353CC}">
              <c16:uniqueId val="{00000006-56CF-4807-9478-E6B5127111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2849</c:v>
                </c:pt>
                <c:pt idx="3">
                  <c:v>2711</c:v>
                </c:pt>
                <c:pt idx="6">
                  <c:v>2788</c:v>
                </c:pt>
                <c:pt idx="9">
                  <c:v>2698</c:v>
                </c:pt>
                <c:pt idx="12">
                  <c:v>3222</c:v>
                </c:pt>
              </c:numCache>
            </c:numRef>
          </c:val>
          <c:extLst>
            <c:ext xmlns:c16="http://schemas.microsoft.com/office/drawing/2014/chart" uri="{C3380CC4-5D6E-409C-BE32-E72D297353CC}">
              <c16:uniqueId val="{00000007-56CF-4807-9478-E6B5127111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13601</c:v>
                </c:pt>
                <c:pt idx="3">
                  <c:v>13613</c:v>
                </c:pt>
                <c:pt idx="6">
                  <c:v>13230</c:v>
                </c:pt>
                <c:pt idx="9">
                  <c:v>12676</c:v>
                </c:pt>
                <c:pt idx="12">
                  <c:v>11898</c:v>
                </c:pt>
              </c:numCache>
            </c:numRef>
          </c:val>
          <c:extLst>
            <c:ext xmlns:c16="http://schemas.microsoft.com/office/drawing/2014/chart" uri="{C3380CC4-5D6E-409C-BE32-E72D297353CC}">
              <c16:uniqueId val="{00000008-56CF-4807-9478-E6B5127111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194</c:v>
                </c:pt>
                <c:pt idx="3">
                  <c:v>81</c:v>
                </c:pt>
                <c:pt idx="6">
                  <c:v>13</c:v>
                </c:pt>
                <c:pt idx="9">
                  <c:v>0</c:v>
                </c:pt>
                <c:pt idx="12">
                  <c:v>0</c:v>
                </c:pt>
              </c:numCache>
            </c:numRef>
          </c:val>
          <c:extLst>
            <c:ext xmlns:c16="http://schemas.microsoft.com/office/drawing/2014/chart" uri="{C3380CC4-5D6E-409C-BE32-E72D297353CC}">
              <c16:uniqueId val="{00000009-56CF-4807-9478-E6B5127111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37710</c:v>
                </c:pt>
                <c:pt idx="3">
                  <c:v>38952</c:v>
                </c:pt>
                <c:pt idx="6">
                  <c:v>38760</c:v>
                </c:pt>
                <c:pt idx="9">
                  <c:v>38265</c:v>
                </c:pt>
                <c:pt idx="12">
                  <c:v>38145</c:v>
                </c:pt>
              </c:numCache>
            </c:numRef>
          </c:val>
          <c:extLst>
            <c:ext xmlns:c16="http://schemas.microsoft.com/office/drawing/2014/chart" uri="{C3380CC4-5D6E-409C-BE32-E72D297353CC}">
              <c16:uniqueId val="{0000000A-56CF-4807-9478-E6B51271118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6966</c:v>
                </c:pt>
                <c:pt idx="2">
                  <c:v>#N/A</c:v>
                </c:pt>
                <c:pt idx="3">
                  <c:v>#N/A</c:v>
                </c:pt>
                <c:pt idx="4">
                  <c:v>6958</c:v>
                </c:pt>
                <c:pt idx="5">
                  <c:v>#N/A</c:v>
                </c:pt>
                <c:pt idx="6">
                  <c:v>#N/A</c:v>
                </c:pt>
                <c:pt idx="7">
                  <c:v>6469</c:v>
                </c:pt>
                <c:pt idx="8">
                  <c:v>#N/A</c:v>
                </c:pt>
                <c:pt idx="9">
                  <c:v>#N/A</c:v>
                </c:pt>
                <c:pt idx="10">
                  <c:v>6242</c:v>
                </c:pt>
                <c:pt idx="11">
                  <c:v>#N/A</c:v>
                </c:pt>
                <c:pt idx="12">
                  <c:v>#N/A</c:v>
                </c:pt>
                <c:pt idx="13">
                  <c:v>6293</c:v>
                </c:pt>
                <c:pt idx="14">
                  <c:v>#N/A</c:v>
                </c:pt>
              </c:numCache>
            </c:numRef>
          </c:val>
          <c:smooth val="0"/>
          <c:extLst>
            <c:ext xmlns:c16="http://schemas.microsoft.com/office/drawing/2014/chart" uri="{C3380CC4-5D6E-409C-BE32-E72D297353CC}">
              <c16:uniqueId val="{0000000B-56CF-4807-9478-E6B51271118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2743</c:v>
                </c:pt>
                <c:pt idx="1">
                  <c:v>2672</c:v>
                </c:pt>
                <c:pt idx="2">
                  <c:v>2436</c:v>
                </c:pt>
              </c:numCache>
            </c:numRef>
          </c:val>
          <c:extLst>
            <c:ext xmlns:c16="http://schemas.microsoft.com/office/drawing/2014/chart" uri="{C3380CC4-5D6E-409C-BE32-E72D297353CC}">
              <c16:uniqueId val="{00000000-EB26-4537-9B61-5E19C34BDE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2159</c:v>
                </c:pt>
                <c:pt idx="1">
                  <c:v>1963</c:v>
                </c:pt>
                <c:pt idx="2">
                  <c:v>1766</c:v>
                </c:pt>
              </c:numCache>
            </c:numRef>
          </c:val>
          <c:extLst>
            <c:ext xmlns:c16="http://schemas.microsoft.com/office/drawing/2014/chart" uri="{C3380CC4-5D6E-409C-BE32-E72D297353CC}">
              <c16:uniqueId val="{00000001-EB26-4537-9B61-5E19C34BDE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1507</c:v>
                </c:pt>
                <c:pt idx="1">
                  <c:v>1344</c:v>
                </c:pt>
                <c:pt idx="2">
                  <c:v>1172</c:v>
                </c:pt>
              </c:numCache>
            </c:numRef>
          </c:val>
          <c:extLst>
            <c:ext xmlns:c16="http://schemas.microsoft.com/office/drawing/2014/chart" uri="{C3380CC4-5D6E-409C-BE32-E72D297353CC}">
              <c16:uniqueId val="{00000002-EB26-4537-9B61-5E19C34BDE2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{1E55C6E1-545E-460A-91C3-FD434BA30A64}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C99-49B4-80C4-ABA069AEF1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{BAC48847-04DD-4E1F-9954-B07A447D5BF4}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99-49B4-80C4-ABA069AEF1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{FB8DF0B5-E794-43C5-8B2A-F5269FABEEC2}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99-49B4-80C4-ABA069AEF1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{3BCD333C-3D0C-4840-809E-407C6737BC9C}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99-49B4-80C4-ABA069AEF1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{3737177E-1E42-4B98-BC85-AC695B3627CF}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99-49B4-80C4-ABA069AEF1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{A70EC9DC-9A04-48C6-9803-BAFE6C7E3F40}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C99-49B4-80C4-ABA069AEF1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{C6DE84F7-35B6-483D-A282-42B1D4DF07A2}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C99-49B4-80C4-ABA069AEF11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{4D413185-9CA8-482A-AAD8-5692ABBA7D7D}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C99-49B4-80C4-ABA069AEF11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{A463CC22-9007-4A78-9EBF-DE0099617765}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C99-49B4-80C4-ABA069AEF1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58.3</c:v>
                </c:pt>
                <c:pt idx="8">
                  <c:v>58.6</c:v>
                </c:pt>
                <c:pt idx="16">
                  <c:v>60</c:v>
                </c:pt>
                <c:pt idx="24">
                  <c:v>61.6</c:v>
                </c:pt>
                <c:pt idx="32">
                  <c:v>63</c:v>
                </c:pt>
              </c:numCache>
            </c:numRef>
          </c:xVal>
          <c:yVal>
            <c:numRef>
              <c:f>公会計指標分析・財政指標組合せ分析表!$BP$51:$DC$51</c:f>
              <c:numCache>
                <c:formatCode>#,##0.0;"▲ "#,##0.0</c:formatCode>
                <c:ptCount val="40"/>
                <c:pt idx="0">
                  <c:v>44.7</c:v>
                </c:pt>
                <c:pt idx="8">
                  <c:v>45</c:v>
                </c:pt>
                <c:pt idx="16">
                  <c:v>41.5</c:v>
                </c:pt>
                <c:pt idx="24">
                  <c:v>40</c:v>
                </c:pt>
                <c:pt idx="32">
                  <c:v>39.6</c:v>
                </c:pt>
              </c:numCache>
            </c:numRef>
          </c:yVal>
          <c:smooth val="0"/>
          <c:extLst>
            <c:ext xmlns:c16="http://schemas.microsoft.com/office/drawing/2014/chart" uri="{C3380CC4-5D6E-409C-BE32-E72D297353CC}">
              <c16:uniqueId val="{00000009-AC99-49B4-80C4-ABA069AEF11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{ABDDC081-EC6D-4375-9390-F450AE3DEB7C}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C99-49B4-80C4-ABA069AEF11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{412324DE-A1C8-4FA3-B41B-009CA32E2699}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99-49B4-80C4-ABA069AEF1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{E8448F7E-73BB-4834-AEB1-C6745CFFF7F5}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99-49B4-80C4-ABA069AEF1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{7AF26B6D-6D7D-49A5-B0B2-252E3822BA17}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99-49B4-80C4-ABA069AEF1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{288C4C3B-0EC6-4657-A892-A46A14E1FB92}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99-49B4-80C4-ABA069AEF11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{DBE9EFDE-4FF5-4876-8399-B63502295ADD}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C99-49B4-80C4-ABA069AEF11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{7084DD41-5E2A-4212-A751-BE178C69032A}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C99-49B4-80C4-ABA069AEF117}"/>
                </c:ext>
              </c:extLst>
            </c:dLbl>
            <c:dLbl>
              <c:idx val="24"/>
              <c:layout>
                <c:manualLayout>
                  <c:x val="-4.0177641846568912E-2"/>
                  <c:y val="-5.0311342058512933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{6A9EFBD3-89D7-4542-AF77-BA7A4234BB4D}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C99-49B4-80C4-ABA069AEF117}"/>
                </c:ext>
              </c:extLst>
            </c:dLbl>
            <c:dLbl>
              <c:idx val="32"/>
              <c:layout>
                <c:manualLayout>
                  <c:x val="-2.3853859453899409E-2"/>
                  <c:y val="-7.9166742153217451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{1927EAC2-CA46-40BB-A88F-A607F3B0E2C4}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C99-49B4-80C4-ABA069AEF1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AC99-49B4-80C4-ABA069AEF117}"/>
            </c:ext>
          </c:extLst>
        </c:ser>
        <c:dLbls>
          <c:showLegendKey val="0"/>
          <c:showVal val="1"/>
          <c:showCatName val="0"/>
          <c:showSerName val="0"/>
          <c:showPercent val="0"/>
          <c:showBubbleSize val="0"/>
        </c:dLbls>
        <c:axId val="46179840"/>
        <c:axId val="46181760"/>
      </c:scatterChart>
      <c:valAx>
        <c:axId val="46179840"/>
        <c:scaling>
          <c:orientation val="maxMin"/>
          <c:max val="64"/>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{AE4B4A85-907A-4400-B58A-39DCEFC75E39}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395-4FCD-810C-34DC5E9298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{07BDB2DF-09D6-4F45-BA8B-96E8DFD7A143}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5-4FCD-810C-34DC5E9298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{E76DA8E4-27F5-49C1-8F96-185B3BE6092E}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5-4FCD-810C-34DC5E9298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{0BCF2473-3792-4F7C-9083-DDE5831315E5}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5-4FCD-810C-34DC5E9298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{ACAFC9DC-CBF4-4730-B7A2-F0AEB3C78DCC}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5-4FCD-810C-34DC5E92984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{AB10149C-8461-4D47-9F4E-FAD435EC5A43}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395-4FCD-810C-34DC5E92984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{E5CD4902-8F60-466A-A23E-E3E970B34B28}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395-4FCD-810C-34DC5E9298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{3F5A6B99-1AFE-435B-AE63-00E9946F3067}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395-4FCD-810C-34DC5E92984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{488BAE7D-DB17-44E8-A6F7-7BA8DF8F0B2F}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395-4FCD-810C-34DC5E9298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3.8</c:v>
                </c:pt>
                <c:pt idx="16">
                  <c:v>3.3</c:v>
                </c:pt>
                <c:pt idx="24">
                  <c:v>3.1</c:v>
                </c:pt>
                <c:pt idx="32">
                  <c:v>3.5</c:v>
                </c:pt>
              </c:numCache>
            </c:numRef>
          </c:xVal>
          <c:yVal>
            <c:numRef>
              <c:f>公会計指標分析・財政指標組合せ分析表!$BP$73:$DC$73</c:f>
              <c:numCache>
                <c:formatCode>#,##0.0;"▲ "#,##0.0</c:formatCode>
                <c:ptCount val="40"/>
                <c:pt idx="0">
                  <c:v>44.7</c:v>
                </c:pt>
                <c:pt idx="8">
                  <c:v>45</c:v>
                </c:pt>
                <c:pt idx="16">
                  <c:v>41.5</c:v>
                </c:pt>
                <c:pt idx="24">
                  <c:v>40</c:v>
                </c:pt>
                <c:pt idx="32">
                  <c:v>39.6</c:v>
                </c:pt>
              </c:numCache>
            </c:numRef>
          </c:yVal>
          <c:smooth val="0"/>
          <c:extLst>
            <c:ext xmlns:c16="http://schemas.microsoft.com/office/drawing/2014/chart" uri="{C3380CC4-5D6E-409C-BE32-E72D297353CC}">
              <c16:uniqueId val="{00000009-5395-4FCD-810C-34DC5E9298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{258D5CB8-D70B-444A-9261-605266B24269}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395-4FCD-810C-34DC5E9298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{F3E8957C-9FB6-4827-9E54-2C58F1457A47}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5-4FCD-810C-34DC5E9298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{1716BECE-D05F-404D-B476-8D78491E7FD1}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5-4FCD-810C-34DC5E9298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{76A60092-EA37-4EC5-A353-412AF84391D3}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5-4FCD-810C-34DC5E9298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{2302D5D9-39B0-4801-B66F-7D000153531B}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5-4FCD-810C-34DC5E92984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{C24881EC-D425-4C94-A104-6EA20A9CDBA1}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395-4FCD-810C-34DC5E92984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{F69093D6-7A96-47DC-906A-91E0C9152C86}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395-4FCD-810C-34DC5E92984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{DD1275D9-E4A6-4F42-ACA5-6F56A638B7E4}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395-4FCD-810C-34DC5E92984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{1542BA24-B13D-4CA3-BE4C-14998F9A9579}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395-4FCD-810C-34DC5E9298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5395-4FCD-810C-34DC5E929849}"/>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までの財政危機宣言により、市債の発行を抑制してきたことから、令和元年度までは公債費（元利償還金）が減少していたが、令和２年度については、総合体育館や別所ゆめ街道などの大型事業の償還が増加していることに加え、合併特例債の償還がピークを迎えており、元利償還金が前年度と比較して</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今後もごみ処理施設の更新や学校施設の長寿命化などの大型事業が予定されており、公債費負担の増大が予想されるため、これまで以上に慎重な地方債管理に努める必要がある。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人件費や普通建設事業費の増加などにより、赤字補填のための基金の取り崩しが生じ、充当可能財源等は減少した。</a:t>
          </a:r>
        </a:p>
        <a:p>
          <a:r>
            <a:rPr kumimoji="1" lang="ja-JP" altLang="en-US" sz="1400">
              <a:latin typeface="ＭＳ ゴシック" pitchFamily="49" charset="-128"/>
              <a:ea typeface="ＭＳ ゴシック" pitchFamily="49" charset="-128"/>
            </a:rPr>
            <a:t>　一方、地方債残高は令和２年度では</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億円減少した。その他、退職手当負担見込額や公営企業債等繰入見込額も前年度より減少し、将来負担額全体では約</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億円減少したことなどから将来負担比率は前年度に比べ改善した。</a:t>
          </a:r>
        </a:p>
        <a:p>
          <a:r>
            <a:rPr kumimoji="1" lang="ja-JP" altLang="en-US" sz="1400">
              <a:latin typeface="ＭＳ ゴシック" pitchFamily="49" charset="-128"/>
              <a:ea typeface="ＭＳ ゴシック" pitchFamily="49" charset="-128"/>
            </a:rPr>
            <a:t>　今後も、可能な限り地方債や基金に依存しない財政運営を行い、将来世代の負担抑制に努めていく。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兵庫県三木市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基金の残高は、前年度決算の黒字額やふるさと納税寄附金など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億円を積み立てる一方、各種事業に活用するため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新型コロナウイルス感染症対策事業など需要額のさらなる拡大が見込まれるが、基金の取崩しを最小限に抑えるよう、財政健全化の取組による適正な財源確保、事業の見直し、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こころのふるさと三木応援基金：三木市を応援しようとする個人、法人その他の団体からの寄附金（ふるさと納税）を積み立て、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寄附者が希望する目的に沿う事業経費に充当。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社会福祉基金：急速に進展する高齢化社会に対応するため、保健福祉等の充実・強化を図る事業経費に充当。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市民文化振興基金：三木市の文化の向上を目的とする事業経費に充当。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ガーデンシティみき創生基金：行政と市民の協働による誇りと愛着の持てるふるさとづくりのための事業経費に充当。</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ふるさと納税の寄附額が堅調に伸びたことから、こころのふるさと応援基金の残高は前年度よりも約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億円増えている。しかし、じん芥処理施設の大規模改修や公園の維持補修、消防指令システムの更新などに充当するため、公共施設整備基金の取崩し額が増えたことなどから、特定目的基金全体では約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ふるさと納税収入は好調に推移しているが、この状況がいつまで続くか先行きは不透明である。今後、財政運営が厳しさを増すことが予想されるため、取崩し額を最小限に抑えるよう、財政健全化の取組による適正な財源確保、事業の見直し、さらなるコスト削減に努め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新型コロナウイルス感染症の影響による市税収入の減少、公共施設の改修などによる普通建設事業費が増加したため、前年度と比較して約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齢化の進展等による扶助費の増加、公共施設の更新、新型コロナウイルス感染症対策事業など需要額のさらなる拡大が見込まれるが、基金の取崩しを最小限に抑えるよう、財政健全化の取組による適正な財源確保、事業の見直し、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合併特例債の償還がピークを迎え、公債費負担の増加を踏まえて、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今後、当面の間は合併特例債の償還のピークが続く見込みであるが、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基金の取崩しを最小限に抑えるよう、財政健全化の取組による適正な財源確保、事業の見直し、さらなるコスト削減に努めていく。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建物や道路の多くが昭和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年代に整備されており、整備から</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年以上が経過し、老朽化が進んでいることから、今後は改修費用の増加が見込まれる。そのため公共施設の統廃合を進め、将来的な財政負担の抑制に努める。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3175</xdr:rowOff>
    </xdr:from>
    <xdr:to>
      <xdr:col>23</xdr:col>
      <xdr:colOff>136525</xdr:colOff>
      <xdr:row>31</xdr:row>
      <xdr:rowOff>104775</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153052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53975</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090073"/>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117475</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03250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117475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98212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5503</xdr:rowOff>
    </xdr:from>
    <xdr:to>
      <xdr:col>7</xdr:col>
      <xdr:colOff>187325</xdr:colOff>
      <xdr:row>30</xdr:row>
      <xdr:rowOff>107103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56303</xdr:rowOff>
    </xdr:from>
    <xdr:to>
      <xdr:col>11</xdr:col>
      <xdr:colOff>136525</xdr:colOff>
      <xdr:row>30</xdr:row>
      <xdr:rowOff>67098</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7132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45525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109025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24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[ 910.4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総合体育館などの大型事業の完了に伴い地方債発行額が前年度よりも減少したことから、将来負担額は減少している。また、充当可能財源も減少していること、分母である「経常一般財源等（歳入）等－経常経費充当財源等」の増加により、前年度と比較して債務償還比率が低く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96083</xdr:rowOff>
    </xdr:from>
    <xdr:to>
      <xdr:col>76</xdr:col>
      <xdr:colOff>73025</xdr:colOff>
      <xdr:row>33</xdr:row>
      <xdr:rowOff>26233</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74510</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33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110356</xdr:rowOff>
    </xdr:from>
    <xdr:to>
      <xdr:col>72</xdr:col>
      <xdr:colOff>123825</xdr:colOff>
      <xdr:row>33</xdr:row>
      <xdr:rowOff>40506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36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146883</xdr:rowOff>
    </xdr:from>
    <xdr:to>
      <xdr:col>76</xdr:col>
      <xdr:colOff>22225</xdr:colOff>
      <xdr:row>32</xdr:row>
      <xdr:rowOff>161156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404808"/>
          <a:ext cx="711200" cy="1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40908</xdr:rowOff>
    </xdr:from>
    <xdr:to>
      <xdr:col>68</xdr:col>
      <xdr:colOff>123825</xdr:colOff>
      <xdr:row>32</xdr:row>
      <xdr:rowOff>142508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91708</xdr:rowOff>
    </xdr:from>
    <xdr:to>
      <xdr:col>72</xdr:col>
      <xdr:colOff>73025</xdr:colOff>
      <xdr:row>32</xdr:row>
      <xdr:rowOff>161156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349633"/>
          <a:ext cx="762000" cy="6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23876</xdr:rowOff>
    </xdr:from>
    <xdr:to>
      <xdr:col>64</xdr:col>
      <xdr:colOff>123825</xdr:colOff>
      <xdr:row>32</xdr:row>
      <xdr:rowOff>125476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2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74676</xdr:rowOff>
    </xdr:from>
    <xdr:to>
      <xdr:col>68</xdr:col>
      <xdr:colOff>73025</xdr:colOff>
      <xdr:row>32</xdr:row>
      <xdr:rowOff>91708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332601"/>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727</xdr:rowOff>
    </xdr:from>
    <xdr:to>
      <xdr:col>60</xdr:col>
      <xdr:colOff>123825</xdr:colOff>
      <xdr:row>32</xdr:row>
      <xdr:rowOff>102327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51527</xdr:rowOff>
    </xdr:from>
    <xdr:to>
      <xdr:col>64</xdr:col>
      <xdr:colOff>73025</xdr:colOff>
      <xdr:row>32</xdr:row>
      <xdr:rowOff>74676</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309452"/>
          <a:ext cx="762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31633</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6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133635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9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116603</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37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93454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5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65422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93345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1604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29210</xdr:rowOff>
    </xdr:from>
    <xdr:to>
      <xdr:col>15</xdr:col>
      <xdr:colOff>101600</xdr:colOff>
      <xdr:row>37</xdr:row>
      <xdr:rowOff>130810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80010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908300" y="6416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80010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2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139700</xdr:rowOff>
    </xdr:from>
    <xdr:to>
      <xdr:col>6</xdr:col>
      <xdr:colOff>38100</xdr:colOff>
      <xdr:row>37</xdr:row>
      <xdr:rowOff>69850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19050</xdr:rowOff>
    </xdr:from>
    <xdr:to>
      <xdr:col>10</xdr:col>
      <xdr:colOff>114300</xdr:colOff>
      <xdr:row>37</xdr:row>
      <xdr:rowOff>28575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627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147337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105810</xdr:rowOff>
    </xdr:from>
    <xdr:to>
      <xdr:col>55</xdr:col>
      <xdr:colOff>50800</xdr:colOff>
      <xdr:row>41</xdr:row>
      <xdr:rowOff>35960</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84237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94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107886</xdr:rowOff>
    </xdr:from>
    <xdr:to>
      <xdr:col>50</xdr:col>
      <xdr:colOff>165100</xdr:colOff>
      <xdr:row>41</xdr:row>
      <xdr:rowOff>38036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6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156610</xdr:rowOff>
    </xdr:from>
    <xdr:to>
      <xdr:col>55</xdr:col>
      <xdr:colOff>0</xdr:colOff>
      <xdr:row>40</xdr:row>
      <xdr:rowOff>158686</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014610"/>
          <a:ext cx="8382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118555</xdr:rowOff>
    </xdr:from>
    <xdr:to>
      <xdr:col>46</xdr:col>
      <xdr:colOff>38100</xdr:colOff>
      <xdr:row>41</xdr:row>
      <xdr:rowOff>48705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158686</xdr:rowOff>
    </xdr:from>
    <xdr:to>
      <xdr:col>50</xdr:col>
      <xdr:colOff>114300</xdr:colOff>
      <xdr:row>40</xdr:row>
      <xdr:rowOff>169355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016686"/>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120041</xdr:rowOff>
    </xdr:from>
    <xdr:to>
      <xdr:col>41</xdr:col>
      <xdr:colOff>101600</xdr:colOff>
      <xdr:row>41</xdr:row>
      <xdr:rowOff>50191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9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169355</xdr:rowOff>
    </xdr:from>
    <xdr:to>
      <xdr:col>45</xdr:col>
      <xdr:colOff>177800</xdr:colOff>
      <xdr:row>40</xdr:row>
      <xdr:rowOff>170841</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027355"/>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132576</xdr:rowOff>
    </xdr:from>
    <xdr:to>
      <xdr:col>36</xdr:col>
      <xdr:colOff>165100</xdr:colOff>
      <xdr:row>41</xdr:row>
      <xdr:rowOff>62726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170841</xdr:rowOff>
    </xdr:from>
    <xdr:to>
      <xdr:col>41</xdr:col>
      <xdr:colOff>50800</xdr:colOff>
      <xdr:row>41</xdr:row>
      <xdr:rowOff>11926</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028841"/>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17835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0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18025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0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11377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29163</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05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39832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06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41318</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0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53853</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08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69215</xdr:rowOff>
    </xdr:from>
    <xdr:to>
      <xdr:col>24</xdr:col>
      <xdr:colOff>114300</xdr:colOff>
      <xdr:row>61</xdr:row>
      <xdr:rowOff>170815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47642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120015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56513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95885</xdr:rowOff>
    </xdr:from>
    <xdr:to>
      <xdr:col>15</xdr:col>
      <xdr:colOff>101600</xdr:colOff>
      <xdr:row>62</xdr:row>
      <xdr:rowOff>26035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55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106680</xdr:rowOff>
    </xdr:from>
    <xdr:to>
      <xdr:col>19</xdr:col>
      <xdr:colOff>177800</xdr:colOff>
      <xdr:row>61</xdr:row>
      <xdr:rowOff>146685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flipV="1">
          <a:off x="2908300" y="105651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25400</xdr:rowOff>
    </xdr:from>
    <xdr:to>
      <xdr:col>10</xdr:col>
      <xdr:colOff>165100</xdr:colOff>
      <xdr:row>61</xdr:row>
      <xdr:rowOff>127000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76200</xdr:rowOff>
    </xdr:from>
    <xdr:to>
      <xdr:col>15</xdr:col>
      <xdr:colOff>50800</xdr:colOff>
      <xdr:row>61</xdr:row>
      <xdr:rowOff>146685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53465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27305</xdr:rowOff>
    </xdr:from>
    <xdr:to>
      <xdr:col>6</xdr:col>
      <xdr:colOff>38100</xdr:colOff>
      <xdr:row>61</xdr:row>
      <xdr:rowOff>128905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76200</xdr:rowOff>
    </xdr:from>
    <xdr:to>
      <xdr:col>10</xdr:col>
      <xdr:colOff>114300</xdr:colOff>
      <xdr:row>61</xdr:row>
      <xdr:rowOff>78105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5346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50182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12082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156862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17162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118127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120032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136106</xdr:rowOff>
    </xdr:from>
    <xdr:to>
      <xdr:col>55</xdr:col>
      <xdr:colOff>50800</xdr:colOff>
      <xdr:row>62</xdr:row>
      <xdr:rowOff>66256</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59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114533</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57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142799</xdr:rowOff>
    </xdr:from>
    <xdr:to>
      <xdr:col>50</xdr:col>
      <xdr:colOff>165100</xdr:colOff>
      <xdr:row>62</xdr:row>
      <xdr:rowOff>72949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60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15456</xdr:rowOff>
    </xdr:from>
    <xdr:to>
      <xdr:col>55</xdr:col>
      <xdr:colOff>0</xdr:colOff>
      <xdr:row>62</xdr:row>
      <xdr:rowOff>22149</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645356"/>
          <a:ext cx="838200" cy="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161112</xdr:rowOff>
    </xdr:from>
    <xdr:to>
      <xdr:col>46</xdr:col>
      <xdr:colOff>38100</xdr:colOff>
      <xdr:row>62</xdr:row>
      <xdr:rowOff>91262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61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22149</xdr:rowOff>
    </xdr:from>
    <xdr:to>
      <xdr:col>50</xdr:col>
      <xdr:colOff>114300</xdr:colOff>
      <xdr:row>62</xdr:row>
      <xdr:rowOff>40462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652049"/>
          <a:ext cx="889000" cy="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153797</xdr:rowOff>
    </xdr:from>
    <xdr:to>
      <xdr:col>41</xdr:col>
      <xdr:colOff>101600</xdr:colOff>
      <xdr:row>62</xdr:row>
      <xdr:rowOff>83947</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61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33147</xdr:rowOff>
    </xdr:from>
    <xdr:to>
      <xdr:col>45</xdr:col>
      <xdr:colOff>177800</xdr:colOff>
      <xdr:row>62</xdr:row>
      <xdr:rowOff>40462</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861300" y="10663047"/>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164878</xdr:rowOff>
    </xdr:from>
    <xdr:to>
      <xdr:col>36</xdr:col>
      <xdr:colOff>165100</xdr:colOff>
      <xdr:row>62</xdr:row>
      <xdr:rowOff>95028</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6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33147</xdr:rowOff>
    </xdr:from>
    <xdr:to>
      <xdr:col>41</xdr:col>
      <xdr:colOff>50800</xdr:colOff>
      <xdr:row>62</xdr:row>
      <xdr:rowOff>44228</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663047"/>
          <a:ext cx="889000" cy="1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64076</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69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82389</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71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75074</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70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86155</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7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33038</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148952</xdr:rowOff>
    </xdr:from>
    <xdr:to>
      <xdr:col>20</xdr:col>
      <xdr:colOff>38100</xdr:colOff>
      <xdr:row>82</xdr:row>
      <xdr:rowOff>79102</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03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28302</xdr:rowOff>
    </xdr:from>
    <xdr:to>
      <xdr:col>24</xdr:col>
      <xdr:colOff>63500</xdr:colOff>
      <xdr:row>82</xdr:row>
      <xdr:rowOff>60961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087202"/>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28302</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0512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82006</xdr:rowOff>
    </xdr:from>
    <xdr:to>
      <xdr:col>10</xdr:col>
      <xdr:colOff>165100</xdr:colOff>
      <xdr:row>82</xdr:row>
      <xdr:rowOff>12156</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132806</xdr:rowOff>
    </xdr:from>
    <xdr:to>
      <xdr:col>15</xdr:col>
      <xdr:colOff>50800</xdr:colOff>
      <xdr:row>81</xdr:row>
      <xdr:rowOff>163830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202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47716</xdr:rowOff>
    </xdr:from>
    <xdr:to>
      <xdr:col>6</xdr:col>
      <xdr:colOff>38100</xdr:colOff>
      <xdr:row>81</xdr:row>
      <xdr:rowOff>149316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98516</xdr:rowOff>
    </xdr:from>
    <xdr:to>
      <xdr:col>10</xdr:col>
      <xdr:colOff>114300</xdr:colOff>
      <xdr:row>81</xdr:row>
      <xdr:rowOff>132806</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9859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95629</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28683</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165843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140463</xdr:rowOff>
    </xdr:from>
    <xdr:to>
      <xdr:col>55</xdr:col>
      <xdr:colOff>50800</xdr:colOff>
      <xdr:row>85</xdr:row>
      <xdr:rowOff>70613</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4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118890</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52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141833</xdr:rowOff>
    </xdr:from>
    <xdr:to>
      <xdr:col>50</xdr:col>
      <xdr:colOff>165100</xdr:colOff>
      <xdr:row>85</xdr:row>
      <xdr:rowOff>71983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4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19813</xdr:rowOff>
    </xdr:from>
    <xdr:to>
      <xdr:col>55</xdr:col>
      <xdr:colOff>0</xdr:colOff>
      <xdr:row>85</xdr:row>
      <xdr:rowOff>21183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593063"/>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143663</xdr:rowOff>
    </xdr:from>
    <xdr:to>
      <xdr:col>46</xdr:col>
      <xdr:colOff>38100</xdr:colOff>
      <xdr:row>85</xdr:row>
      <xdr:rowOff>73813</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21183</xdr:rowOff>
    </xdr:from>
    <xdr:to>
      <xdr:col>50</xdr:col>
      <xdr:colOff>114300</xdr:colOff>
      <xdr:row>85</xdr:row>
      <xdr:rowOff>23013</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594433"/>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144577</xdr:rowOff>
    </xdr:from>
    <xdr:to>
      <xdr:col>41</xdr:col>
      <xdr:colOff>101600</xdr:colOff>
      <xdr:row>85</xdr:row>
      <xdr:rowOff>74727</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4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23013</xdr:rowOff>
    </xdr:from>
    <xdr:to>
      <xdr:col>45</xdr:col>
      <xdr:colOff>177800</xdr:colOff>
      <xdr:row>85</xdr:row>
      <xdr:rowOff>23927</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59626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145492</xdr:rowOff>
    </xdr:from>
    <xdr:to>
      <xdr:col>36</xdr:col>
      <xdr:colOff>165100</xdr:colOff>
      <xdr:row>85</xdr:row>
      <xdr:rowOff>75642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23927</xdr:rowOff>
    </xdr:from>
    <xdr:to>
      <xdr:col>41</xdr:col>
      <xdr:colOff>50800</xdr:colOff>
      <xdr:row>85</xdr:row>
      <xdr:rowOff>24842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597177"/>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63110</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3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64940</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3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65854</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3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66769</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4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52070</xdr:rowOff>
    </xdr:from>
    <xdr:to>
      <xdr:col>85</xdr:col>
      <xdr:colOff>177800</xdr:colOff>
      <xdr:row>38</xdr:row>
      <xdr:rowOff>153670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30497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54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xdr:rowOff>
    </xdr:from>
    <xdr:to>
      <xdr:col>81</xdr:col>
      <xdr:colOff>101600</xdr:colOff>
      <xdr:row>38</xdr:row>
      <xdr:rowOff>102235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51435</xdr:rowOff>
    </xdr:from>
    <xdr:to>
      <xdr:col>85</xdr:col>
      <xdr:colOff>127000</xdr:colOff>
      <xdr:row>38</xdr:row>
      <xdr:rowOff>102870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56653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36830</xdr:rowOff>
    </xdr:from>
    <xdr:to>
      <xdr:col>76</xdr:col>
      <xdr:colOff>165100</xdr:colOff>
      <xdr:row>37</xdr:row>
      <xdr:rowOff>138430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87630</xdr:rowOff>
    </xdr:from>
    <xdr:to>
      <xdr:col>81</xdr:col>
      <xdr:colOff>50800</xdr:colOff>
      <xdr:row>38</xdr:row>
      <xdr:rowOff>51435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431280"/>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55245</xdr:rowOff>
    </xdr:from>
    <xdr:to>
      <xdr:col>76</xdr:col>
      <xdr:colOff>114300</xdr:colOff>
      <xdr:row>37</xdr:row>
      <xdr:rowOff>87630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39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130175</xdr:rowOff>
    </xdr:from>
    <xdr:to>
      <xdr:col>67</xdr:col>
      <xdr:colOff>101600</xdr:colOff>
      <xdr:row>37</xdr:row>
      <xdr:rowOff>60325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9525</xdr:rowOff>
    </xdr:from>
    <xdr:to>
      <xdr:col>71</xdr:col>
      <xdr:colOff>177800</xdr:colOff>
      <xdr:row>37</xdr:row>
      <xdr:rowOff>55245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3531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93362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154957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76852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132859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305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141986</xdr:rowOff>
    </xdr:from>
    <xdr:to>
      <xdr:col>116</xdr:col>
      <xdr:colOff>114300</xdr:colOff>
      <xdr:row>38</xdr:row>
      <xdr:rowOff>72136</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120413</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4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146558</xdr:rowOff>
    </xdr:from>
    <xdr:to>
      <xdr:col>112</xdr:col>
      <xdr:colOff>38100</xdr:colOff>
      <xdr:row>38</xdr:row>
      <xdr:rowOff>76708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21336</xdr:rowOff>
    </xdr:from>
    <xdr:to>
      <xdr:col>116</xdr:col>
      <xdr:colOff>63500</xdr:colOff>
      <xdr:row>38</xdr:row>
      <xdr:rowOff>25908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65364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25908</xdr:rowOff>
    </xdr:from>
    <xdr:to>
      <xdr:col>111</xdr:col>
      <xdr:colOff>177800</xdr:colOff>
      <xdr:row>38</xdr:row>
      <xdr:rowOff>30480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0434300" y="65410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155702</xdr:rowOff>
    </xdr:from>
    <xdr:to>
      <xdr:col>102</xdr:col>
      <xdr:colOff>165100</xdr:colOff>
      <xdr:row>38</xdr:row>
      <xdr:rowOff>85852</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35052</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19545300" y="65455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160274</xdr:rowOff>
    </xdr:from>
    <xdr:to>
      <xdr:col>98</xdr:col>
      <xdr:colOff>38100</xdr:colOff>
      <xdr:row>38</xdr:row>
      <xdr:rowOff>90424</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35052</xdr:rowOff>
    </xdr:from>
    <xdr:to>
      <xdr:col>102</xdr:col>
      <xdr:colOff>114300</xdr:colOff>
      <xdr:row>38</xdr:row>
      <xdr:rowOff>39624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656300" y="6550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15511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1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24655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19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20083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42943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67835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72407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76979</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81551</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59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27577</xdr:rowOff>
    </xdr:from>
    <xdr:to>
      <xdr:col>85</xdr:col>
      <xdr:colOff>177800</xdr:colOff>
      <xdr:row>62</xdr:row>
      <xdr:rowOff>129177</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65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6004</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150041</xdr:rowOff>
    </xdr:from>
    <xdr:to>
      <xdr:col>81</xdr:col>
      <xdr:colOff>101600</xdr:colOff>
      <xdr:row>62</xdr:row>
      <xdr:rowOff>80191</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29391</xdr:rowOff>
    </xdr:from>
    <xdr:to>
      <xdr:col>85</xdr:col>
      <xdr:colOff>127000</xdr:colOff>
      <xdr:row>62</xdr:row>
      <xdr:rowOff>78377</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659291"/>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91259</xdr:rowOff>
    </xdr:from>
    <xdr:to>
      <xdr:col>76</xdr:col>
      <xdr:colOff>165100</xdr:colOff>
      <xdr:row>62</xdr:row>
      <xdr:rowOff>21409</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142059</xdr:rowOff>
    </xdr:from>
    <xdr:to>
      <xdr:col>81</xdr:col>
      <xdr:colOff>50800</xdr:colOff>
      <xdr:row>62</xdr:row>
      <xdr:rowOff>29391</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4592300" y="106005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71665</xdr:rowOff>
    </xdr:from>
    <xdr:to>
      <xdr:col>72</xdr:col>
      <xdr:colOff>38100</xdr:colOff>
      <xdr:row>62</xdr:row>
      <xdr:rowOff>1815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122465</xdr:rowOff>
    </xdr:from>
    <xdr:to>
      <xdr:col>76</xdr:col>
      <xdr:colOff>114300</xdr:colOff>
      <xdr:row>61</xdr:row>
      <xdr:rowOff>142059</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58091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14515</xdr:rowOff>
    </xdr:from>
    <xdr:to>
      <xdr:col>67</xdr:col>
      <xdr:colOff>101600</xdr:colOff>
      <xdr:row>60</xdr:row>
      <xdr:rowOff>116115</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65315</xdr:rowOff>
    </xdr:from>
    <xdr:to>
      <xdr:col>71</xdr:col>
      <xdr:colOff>177800</xdr:colOff>
      <xdr:row>61</xdr:row>
      <xdr:rowOff>122465</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3523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153868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71318</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12536</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164392</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107242</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60147</xdr:rowOff>
    </xdr:from>
    <xdr:to>
      <xdr:col>116</xdr:col>
      <xdr:colOff>114300</xdr:colOff>
      <xdr:row>63</xdr:row>
      <xdr:rowOff>161747</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6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19524</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64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61366</xdr:rowOff>
    </xdr:from>
    <xdr:to>
      <xdr:col>112</xdr:col>
      <xdr:colOff>38100</xdr:colOff>
      <xdr:row>63</xdr:row>
      <xdr:rowOff>162966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110947</xdr:rowOff>
    </xdr:from>
    <xdr:to>
      <xdr:col>116</xdr:col>
      <xdr:colOff>63500</xdr:colOff>
      <xdr:row>63</xdr:row>
      <xdr:rowOff>112166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12297"/>
          <a:ext cx="8382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62433</xdr:rowOff>
    </xdr:from>
    <xdr:to>
      <xdr:col>107</xdr:col>
      <xdr:colOff>101600</xdr:colOff>
      <xdr:row>63</xdr:row>
      <xdr:rowOff>164033</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112166</xdr:rowOff>
    </xdr:from>
    <xdr:to>
      <xdr:col>111</xdr:col>
      <xdr:colOff>177800</xdr:colOff>
      <xdr:row>63</xdr:row>
      <xdr:rowOff>113233</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13516"/>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63347</xdr:rowOff>
    </xdr:from>
    <xdr:to>
      <xdr:col>102</xdr:col>
      <xdr:colOff>165100</xdr:colOff>
      <xdr:row>63</xdr:row>
      <xdr:rowOff>164947</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6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113233</xdr:rowOff>
    </xdr:from>
    <xdr:to>
      <xdr:col>107</xdr:col>
      <xdr:colOff>50800</xdr:colOff>
      <xdr:row>63</xdr:row>
      <xdr:rowOff>114147</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1458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64033</xdr:rowOff>
    </xdr:from>
    <xdr:to>
      <xdr:col>98</xdr:col>
      <xdr:colOff>38100</xdr:colOff>
      <xdr:row>63</xdr:row>
      <xdr:rowOff>165633</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6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114147</xdr:rowOff>
    </xdr:from>
    <xdr:to>
      <xdr:col>102</xdr:col>
      <xdr:colOff>114300</xdr:colOff>
      <xdr:row>63</xdr:row>
      <xdr:rowOff>114833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1549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8043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63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9110</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63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10024</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639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10710</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160655</xdr:rowOff>
    </xdr:from>
    <xdr:to>
      <xdr:col>81</xdr:col>
      <xdr:colOff>101600</xdr:colOff>
      <xdr:row>83</xdr:row>
      <xdr:rowOff>90805</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40005</xdr:rowOff>
    </xdr:from>
    <xdr:to>
      <xdr:col>85</xdr:col>
      <xdr:colOff>127000</xdr:colOff>
      <xdr:row>83</xdr:row>
      <xdr:rowOff>60961</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2703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170180</xdr:rowOff>
    </xdr:from>
    <xdr:to>
      <xdr:col>76</xdr:col>
      <xdr:colOff>165100</xdr:colOff>
      <xdr:row>83</xdr:row>
      <xdr:rowOff>100330</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40005</xdr:rowOff>
    </xdr:from>
    <xdr:to>
      <xdr:col>81</xdr:col>
      <xdr:colOff>50800</xdr:colOff>
      <xdr:row>83</xdr:row>
      <xdr:rowOff>49530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4592300" y="14270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40639</xdr:rowOff>
    </xdr:from>
    <xdr:to>
      <xdr:col>72</xdr:col>
      <xdr:colOff>38100</xdr:colOff>
      <xdr:row>83</xdr:row>
      <xdr:rowOff>142239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49530</xdr:rowOff>
    </xdr:from>
    <xdr:to>
      <xdr:col>76</xdr:col>
      <xdr:colOff>114300</xdr:colOff>
      <xdr:row>83</xdr:row>
      <xdr:rowOff>91439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flipV="1">
          <a:off x="13703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19686</xdr:rowOff>
    </xdr:from>
    <xdr:to>
      <xdr:col>67</xdr:col>
      <xdr:colOff>101600</xdr:colOff>
      <xdr:row>83</xdr:row>
      <xdr:rowOff>121286</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70486</xdr:rowOff>
    </xdr:from>
    <xdr:to>
      <xdr:col>71</xdr:col>
      <xdr:colOff>177800</xdr:colOff>
      <xdr:row>83</xdr:row>
      <xdr:rowOff>91439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3008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81932</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91457</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133366</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112413</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124477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60977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446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82550</xdr:rowOff>
    </xdr:from>
    <xdr:to>
      <xdr:col>112</xdr:col>
      <xdr:colOff>38100</xdr:colOff>
      <xdr:row>85</xdr:row>
      <xdr:rowOff>12700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133350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1323300" y="1453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82550</xdr:rowOff>
    </xdr:from>
    <xdr:to>
      <xdr:col>107</xdr:col>
      <xdr:colOff>101600</xdr:colOff>
      <xdr:row>85</xdr:row>
      <xdr:rowOff>12700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133350</xdr:rowOff>
    </xdr:from>
    <xdr:to>
      <xdr:col>111</xdr:col>
      <xdr:colOff>177800</xdr:colOff>
      <xdr:row>84</xdr:row>
      <xdr:rowOff>133350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82550</xdr:rowOff>
    </xdr:from>
    <xdr:to>
      <xdr:col>102</xdr:col>
      <xdr:colOff>165100</xdr:colOff>
      <xdr:row>85</xdr:row>
      <xdr:rowOff>12700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133350</xdr:rowOff>
    </xdr:from>
    <xdr:to>
      <xdr:col>107</xdr:col>
      <xdr:colOff>50800</xdr:colOff>
      <xdr:row>84</xdr:row>
      <xdr:rowOff>133350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453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133350</xdr:rowOff>
    </xdr:from>
    <xdr:to>
      <xdr:col>102</xdr:col>
      <xdr:colOff>114300</xdr:colOff>
      <xdr:row>84</xdr:row>
      <xdr:rowOff>152400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4535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3827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3827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3827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45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11447</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83820</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5481300" y="17901286"/>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109220</xdr:rowOff>
    </xdr:from>
    <xdr:to>
      <xdr:col>76</xdr:col>
      <xdr:colOff>165100</xdr:colOff>
      <xdr:row>104</xdr:row>
      <xdr:rowOff>39370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70486</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7819370"/>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73025</xdr:rowOff>
    </xdr:from>
    <xdr:to>
      <xdr:col>72</xdr:col>
      <xdr:colOff>38100</xdr:colOff>
      <xdr:row>104</xdr:row>
      <xdr:rowOff>3175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7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123825</xdr:rowOff>
    </xdr:from>
    <xdr:to>
      <xdr:col>76</xdr:col>
      <xdr:colOff>114300</xdr:colOff>
      <xdr:row>103</xdr:row>
      <xdr:rowOff>160020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778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31114</xdr:rowOff>
    </xdr:from>
    <xdr:to>
      <xdr:col>67</xdr:col>
      <xdr:colOff>101600</xdr:colOff>
      <xdr:row>103</xdr:row>
      <xdr:rowOff>132714</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81914</xdr:rowOff>
    </xdr:from>
    <xdr:to>
      <xdr:col>71</xdr:col>
      <xdr:colOff>177800</xdr:colOff>
      <xdr:row>103</xdr:row>
      <xdr:rowOff>123825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77412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57166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41927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112413</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55897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19702</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750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149241</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xdr:rowOff>
    </xdr:from>
    <xdr:to>
      <xdr:col>116</xdr:col>
      <xdr:colOff>114300</xdr:colOff>
      <xdr:row>105</xdr:row>
      <xdr:rowOff>101854</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00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23131</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785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xdr:rowOff>
    </xdr:from>
    <xdr:to>
      <xdr:col>112</xdr:col>
      <xdr:colOff>38100</xdr:colOff>
      <xdr:row>105</xdr:row>
      <xdr:rowOff>106426</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51054</xdr:rowOff>
    </xdr:from>
    <xdr:to>
      <xdr:col>116</xdr:col>
      <xdr:colOff>63500</xdr:colOff>
      <xdr:row>105</xdr:row>
      <xdr:rowOff>55626</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1323300" y="1805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7113</xdr:rowOff>
    </xdr:from>
    <xdr:to>
      <xdr:col>107</xdr:col>
      <xdr:colOff>101600</xdr:colOff>
      <xdr:row>105</xdr:row>
      <xdr:rowOff>108713</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55626</xdr:rowOff>
    </xdr:from>
    <xdr:to>
      <xdr:col>111</xdr:col>
      <xdr:colOff>177800</xdr:colOff>
      <xdr:row>105</xdr:row>
      <xdr:rowOff>57913</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0434300" y="180578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01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57913</xdr:rowOff>
    </xdr:from>
    <xdr:to>
      <xdr:col>107</xdr:col>
      <xdr:colOff>50800</xdr:colOff>
      <xdr:row>105</xdr:row>
      <xdr:rowOff>62485</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806016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62485</xdr:rowOff>
    </xdr:from>
    <xdr:to>
      <xdr:col>102</xdr:col>
      <xdr:colOff>114300</xdr:colOff>
      <xdr:row>105</xdr:row>
      <xdr:rowOff>64770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656300" y="180647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122953</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125240</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78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有形固定資産減価償却率は、全体的に横ばいに推移しているが、類似団体よりも数値が高いものが多く、施設の老朽化が進んでいることが確認できる。</a:t>
          </a:r>
        </a:p>
        <a:p>
          <a:r>
            <a:rPr kumimoji="1" lang="ja-JP" altLang="en-US" sz="1300">
              <a:latin typeface="ＭＳ Ｐゴシック" panose="020B0600070205080204" pitchFamily="50" charset="-128"/>
              <a:ea typeface="ＭＳ Ｐゴシック" panose="020B0600070205080204" pitchFamily="50" charset="-128"/>
            </a:rPr>
            <a:t>　学校施設や、公民館に関しては類似団体よりも一人当たりの面積が多いことから、公共施設総合管理計画等に基づき施設の統廃合を進め、将来的な財政負担の抑制に努める。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152763</xdr:rowOff>
    </xdr:from>
    <xdr:to>
      <xdr:col>24</xdr:col>
      <xdr:colOff>114300</xdr:colOff>
      <xdr:row>34</xdr:row>
      <xdr:rowOff>82913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581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67690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725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120106</xdr:rowOff>
    </xdr:from>
    <xdr:to>
      <xdr:col>20</xdr:col>
      <xdr:colOff>38100</xdr:colOff>
      <xdr:row>34</xdr:row>
      <xdr:rowOff>50256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577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170906</xdr:rowOff>
    </xdr:from>
    <xdr:to>
      <xdr:col>24</xdr:col>
      <xdr:colOff>63500</xdr:colOff>
      <xdr:row>34</xdr:row>
      <xdr:rowOff>32113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58287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87449</xdr:rowOff>
    </xdr:from>
    <xdr:to>
      <xdr:col>15</xdr:col>
      <xdr:colOff>101600</xdr:colOff>
      <xdr:row>34</xdr:row>
      <xdr:rowOff>17599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57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138249</xdr:rowOff>
    </xdr:from>
    <xdr:to>
      <xdr:col>19</xdr:col>
      <xdr:colOff>177800</xdr:colOff>
      <xdr:row>33</xdr:row>
      <xdr:rowOff>170906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57960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54792</xdr:rowOff>
    </xdr:from>
    <xdr:to>
      <xdr:col>10</xdr:col>
      <xdr:colOff>165100</xdr:colOff>
      <xdr:row>33</xdr:row>
      <xdr:rowOff>156392</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57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105592</xdr:rowOff>
    </xdr:from>
    <xdr:to>
      <xdr:col>15</xdr:col>
      <xdr:colOff>50800</xdr:colOff>
      <xdr:row>33</xdr:row>
      <xdr:rowOff>138249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57634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22134</xdr:rowOff>
    </xdr:from>
    <xdr:to>
      <xdr:col>6</xdr:col>
      <xdr:colOff>38100</xdr:colOff>
      <xdr:row>33</xdr:row>
      <xdr:rowOff>123734</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5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72934</xdr:rowOff>
    </xdr:from>
    <xdr:to>
      <xdr:col>10</xdr:col>
      <xdr:colOff>114300</xdr:colOff>
      <xdr:row>33</xdr:row>
      <xdr:rowOff>105592</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57307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66783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34126</xdr:rowOff>
    </xdr:from>
    <xdr:ext cx="340478"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38061" y="5520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1469</xdr:rowOff>
    </xdr:from>
    <xdr:ext cx="340478"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49061" y="548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140261</xdr:rowOff>
    </xdr:from>
    <xdr:ext cx="340478"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60061" y="54552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19050</xdr:rowOff>
    </xdr:from>
    <xdr:to>
      <xdr:col>50</xdr:col>
      <xdr:colOff>165100</xdr:colOff>
      <xdr:row>39</xdr:row>
      <xdr:rowOff>120650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57150</xdr:rowOff>
    </xdr:from>
    <xdr:to>
      <xdr:col>55</xdr:col>
      <xdr:colOff>0</xdr:colOff>
      <xdr:row>39</xdr:row>
      <xdr:rowOff>69850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9639300" y="6743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69850</xdr:rowOff>
    </xdr:from>
    <xdr:to>
      <xdr:col>50</xdr:col>
      <xdr:colOff>114300</xdr:colOff>
      <xdr:row>39</xdr:row>
      <xdr:rowOff>69850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19050</xdr:rowOff>
    </xdr:from>
    <xdr:to>
      <xdr:col>41</xdr:col>
      <xdr:colOff>101600</xdr:colOff>
      <xdr:row>39</xdr:row>
      <xdr:rowOff>120650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69850</xdr:rowOff>
    </xdr:from>
    <xdr:to>
      <xdr:col>45</xdr:col>
      <xdr:colOff>177800</xdr:colOff>
      <xdr:row>39</xdr:row>
      <xdr:rowOff>69850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69850</xdr:rowOff>
    </xdr:from>
    <xdr:to>
      <xdr:col>41</xdr:col>
      <xdr:colOff>50800</xdr:colOff>
      <xdr:row>39</xdr:row>
      <xdr:rowOff>69850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756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111777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111777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161472</xdr:rowOff>
    </xdr:from>
    <xdr:to>
      <xdr:col>24</xdr:col>
      <xdr:colOff>114300</xdr:colOff>
      <xdr:row>58</xdr:row>
      <xdr:rowOff>91622</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12899</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9785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122283</xdr:rowOff>
    </xdr:from>
    <xdr:to>
      <xdr:col>20</xdr:col>
      <xdr:colOff>38100</xdr:colOff>
      <xdr:row>58</xdr:row>
      <xdr:rowOff>52433</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1633</xdr:rowOff>
    </xdr:from>
    <xdr:to>
      <xdr:col>24</xdr:col>
      <xdr:colOff>63500</xdr:colOff>
      <xdr:row>58</xdr:row>
      <xdr:rowOff>40822</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99457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148409</xdr:rowOff>
    </xdr:from>
    <xdr:to>
      <xdr:col>15</xdr:col>
      <xdr:colOff>101600</xdr:colOff>
      <xdr:row>58</xdr:row>
      <xdr:rowOff>78559</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1633</xdr:rowOff>
    </xdr:from>
    <xdr:to>
      <xdr:col>19</xdr:col>
      <xdr:colOff>177800</xdr:colOff>
      <xdr:row>58</xdr:row>
      <xdr:rowOff>27759</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908300" y="99457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19413</xdr:rowOff>
    </xdr:from>
    <xdr:to>
      <xdr:col>10</xdr:col>
      <xdr:colOff>165100</xdr:colOff>
      <xdr:row>59</xdr:row>
      <xdr:rowOff>121013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1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27759</xdr:rowOff>
    </xdr:from>
    <xdr:to>
      <xdr:col>15</xdr:col>
      <xdr:colOff>50800</xdr:colOff>
      <xdr:row>59</xdr:row>
      <xdr:rowOff>70213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2019300" y="9971859"/>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70213</xdr:rowOff>
    </xdr:from>
    <xdr:to>
      <xdr:col>10</xdr:col>
      <xdr:colOff>114300</xdr:colOff>
      <xdr:row>61</xdr:row>
      <xdr:rowOff>99604</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1130300" y="10185763"/>
          <a:ext cx="889000" cy="37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63154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82749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68960</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95086</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137540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48277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166370</xdr:rowOff>
    </xdr:from>
    <xdr:to>
      <xdr:col>55</xdr:col>
      <xdr:colOff>50800</xdr:colOff>
      <xdr:row>63</xdr:row>
      <xdr:rowOff>96520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144797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168275</xdr:rowOff>
    </xdr:from>
    <xdr:to>
      <xdr:col>50</xdr:col>
      <xdr:colOff>165100</xdr:colOff>
      <xdr:row>63</xdr:row>
      <xdr:rowOff>98425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45720</xdr:rowOff>
    </xdr:from>
    <xdr:to>
      <xdr:col>55</xdr:col>
      <xdr:colOff>0</xdr:colOff>
      <xdr:row>63</xdr:row>
      <xdr:rowOff>47625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8470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168275</xdr:rowOff>
    </xdr:from>
    <xdr:to>
      <xdr:col>46</xdr:col>
      <xdr:colOff>38100</xdr:colOff>
      <xdr:row>63</xdr:row>
      <xdr:rowOff>98425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47625</xdr:rowOff>
    </xdr:from>
    <xdr:to>
      <xdr:col>50</xdr:col>
      <xdr:colOff>114300</xdr:colOff>
      <xdr:row>63</xdr:row>
      <xdr:rowOff>47625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848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170180</xdr:rowOff>
    </xdr:from>
    <xdr:to>
      <xdr:col>41</xdr:col>
      <xdr:colOff>101600</xdr:colOff>
      <xdr:row>63</xdr:row>
      <xdr:rowOff>100330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47625</xdr:rowOff>
    </xdr:from>
    <xdr:to>
      <xdr:col>45</xdr:col>
      <xdr:colOff>177800</xdr:colOff>
      <xdr:row>63</xdr:row>
      <xdr:rowOff>49530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8489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44450</xdr:rowOff>
    </xdr:from>
    <xdr:to>
      <xdr:col>36</xdr:col>
      <xdr:colOff>165100</xdr:colOff>
      <xdr:row>63</xdr:row>
      <xdr:rowOff>146050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49530</xdr:rowOff>
    </xdr:from>
    <xdr:to>
      <xdr:col>41</xdr:col>
      <xdr:colOff>50800</xdr:colOff>
      <xdr:row>63</xdr:row>
      <xdr:rowOff>95250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850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160672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89552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89552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91457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137177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73025</xdr:rowOff>
    </xdr:from>
    <xdr:to>
      <xdr:col>24</xdr:col>
      <xdr:colOff>114300</xdr:colOff>
      <xdr:row>81</xdr:row>
      <xdr:rowOff>3175</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95902</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52070</xdr:rowOff>
    </xdr:from>
    <xdr:to>
      <xdr:col>20</xdr:col>
      <xdr:colOff>38100</xdr:colOff>
      <xdr:row>80</xdr:row>
      <xdr:rowOff>153670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102870</xdr:rowOff>
    </xdr:from>
    <xdr:to>
      <xdr:col>24</xdr:col>
      <xdr:colOff>63500</xdr:colOff>
      <xdr:row>80</xdr:row>
      <xdr:rowOff>123825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8188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135889</xdr:rowOff>
    </xdr:from>
    <xdr:to>
      <xdr:col>15</xdr:col>
      <xdr:colOff>101600</xdr:colOff>
      <xdr:row>80</xdr:row>
      <xdr:rowOff>66039</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80</xdr:row>
      <xdr:rowOff>102870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731239"/>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80</xdr:row>
      <xdr:rowOff>15239</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6702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168275</xdr:rowOff>
    </xdr:from>
    <xdr:to>
      <xdr:col>6</xdr:col>
      <xdr:colOff>38100</xdr:colOff>
      <xdr:row>80</xdr:row>
      <xdr:rowOff>98425</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71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125730</xdr:rowOff>
    </xdr:from>
    <xdr:to>
      <xdr:col>10</xdr:col>
      <xdr:colOff>114300</xdr:colOff>
      <xdr:row>80</xdr:row>
      <xdr:rowOff>47625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1130300" y="1367028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170197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82566</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114952</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124477</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106172</xdr:rowOff>
    </xdr:from>
    <xdr:to>
      <xdr:col>50</xdr:col>
      <xdr:colOff>165100</xdr:colOff>
      <xdr:row>83</xdr:row>
      <xdr:rowOff>36322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152400</xdr:rowOff>
    </xdr:from>
    <xdr:to>
      <xdr:col>55</xdr:col>
      <xdr:colOff>0</xdr:colOff>
      <xdr:row>82</xdr:row>
      <xdr:rowOff>156972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211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110744</xdr:rowOff>
    </xdr:from>
    <xdr:to>
      <xdr:col>46</xdr:col>
      <xdr:colOff>38100</xdr:colOff>
      <xdr:row>83</xdr:row>
      <xdr:rowOff>40894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156972</xdr:rowOff>
    </xdr:from>
    <xdr:to>
      <xdr:col>50</xdr:col>
      <xdr:colOff>114300</xdr:colOff>
      <xdr:row>82</xdr:row>
      <xdr:rowOff>161544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42158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115315</xdr:rowOff>
    </xdr:from>
    <xdr:to>
      <xdr:col>41</xdr:col>
      <xdr:colOff>101600</xdr:colOff>
      <xdr:row>83</xdr:row>
      <xdr:rowOff>45465</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161544</xdr:rowOff>
    </xdr:from>
    <xdr:to>
      <xdr:col>45</xdr:col>
      <xdr:colOff>177800</xdr:colOff>
      <xdr:row>82</xdr:row>
      <xdr:rowOff>166115</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115315</xdr:rowOff>
    </xdr:from>
    <xdr:to>
      <xdr:col>36</xdr:col>
      <xdr:colOff>165100</xdr:colOff>
      <xdr:row>83</xdr:row>
      <xdr:rowOff>45465</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166115</xdr:rowOff>
    </xdr:from>
    <xdr:to>
      <xdr:col>41</xdr:col>
      <xdr:colOff>50800</xdr:colOff>
      <xdr:row>82</xdr:row>
      <xdr:rowOff>166115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225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52849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394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57421</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61992</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61992</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90714</xdr:rowOff>
    </xdr:from>
    <xdr:to>
      <xdr:col>24</xdr:col>
      <xdr:colOff>114300</xdr:colOff>
      <xdr:row>106</xdr:row>
      <xdr:rowOff>20864</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69141</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54792</xdr:rowOff>
    </xdr:from>
    <xdr:to>
      <xdr:col>20</xdr:col>
      <xdr:colOff>38100</xdr:colOff>
      <xdr:row>105</xdr:row>
      <xdr:rowOff>156392</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105592</xdr:rowOff>
    </xdr:from>
    <xdr:to>
      <xdr:col>24</xdr:col>
      <xdr:colOff>63500</xdr:colOff>
      <xdr:row>105</xdr:row>
      <xdr:rowOff>141514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810784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38463</xdr:rowOff>
    </xdr:from>
    <xdr:to>
      <xdr:col>15</xdr:col>
      <xdr:colOff>101600</xdr:colOff>
      <xdr:row>105</xdr:row>
      <xdr:rowOff>140063</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80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89263</xdr:rowOff>
    </xdr:from>
    <xdr:to>
      <xdr:col>19</xdr:col>
      <xdr:colOff>177800</xdr:colOff>
      <xdr:row>105</xdr:row>
      <xdr:rowOff>105592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809151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43362</xdr:rowOff>
    </xdr:from>
    <xdr:to>
      <xdr:col>10</xdr:col>
      <xdr:colOff>165100</xdr:colOff>
      <xdr:row>105</xdr:row>
      <xdr:rowOff>144962</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89263</xdr:rowOff>
    </xdr:from>
    <xdr:to>
      <xdr:col>15</xdr:col>
      <xdr:colOff>50800</xdr:colOff>
      <xdr:row>105</xdr:row>
      <xdr:rowOff>94162</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flipV="1">
          <a:off x="2019300" y="1809151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10705</xdr:rowOff>
    </xdr:from>
    <xdr:to>
      <xdr:col>6</xdr:col>
      <xdr:colOff>38100</xdr:colOff>
      <xdr:row>105</xdr:row>
      <xdr:rowOff>112305</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61505</xdr:rowOff>
    </xdr:from>
    <xdr:to>
      <xdr:col>10</xdr:col>
      <xdr:colOff>114300</xdr:colOff>
      <xdr:row>105</xdr:row>
      <xdr:rowOff>94162</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806375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147519</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131190</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136089</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103432</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134801</xdr:rowOff>
    </xdr:from>
    <xdr:to>
      <xdr:col>55</xdr:col>
      <xdr:colOff>50800</xdr:colOff>
      <xdr:row>106</xdr:row>
      <xdr:rowOff>64951</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157678</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9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138068</xdr:rowOff>
    </xdr:from>
    <xdr:to>
      <xdr:col>50</xdr:col>
      <xdr:colOff>165100</xdr:colOff>
      <xdr:row>106</xdr:row>
      <xdr:rowOff>68218</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14151</xdr:rowOff>
    </xdr:from>
    <xdr:to>
      <xdr:col>55</xdr:col>
      <xdr:colOff>0</xdr:colOff>
      <xdr:row>106</xdr:row>
      <xdr:rowOff>17418</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187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144599</xdr:rowOff>
    </xdr:from>
    <xdr:to>
      <xdr:col>46</xdr:col>
      <xdr:colOff>38100</xdr:colOff>
      <xdr:row>106</xdr:row>
      <xdr:rowOff>74749</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17418</xdr:rowOff>
    </xdr:from>
    <xdr:to>
      <xdr:col>50</xdr:col>
      <xdr:colOff>114300</xdr:colOff>
      <xdr:row>106</xdr:row>
      <xdr:rowOff>23949</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19111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147864</xdr:rowOff>
    </xdr:from>
    <xdr:to>
      <xdr:col>41</xdr:col>
      <xdr:colOff>101600</xdr:colOff>
      <xdr:row>106</xdr:row>
      <xdr:rowOff>78014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23949</xdr:rowOff>
    </xdr:from>
    <xdr:to>
      <xdr:col>45</xdr:col>
      <xdr:colOff>177800</xdr:colOff>
      <xdr:row>106</xdr:row>
      <xdr:rowOff>27214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1976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27214</xdr:rowOff>
    </xdr:from>
    <xdr:to>
      <xdr:col>41</xdr:col>
      <xdr:colOff>50800</xdr:colOff>
      <xdr:row>106</xdr:row>
      <xdr:rowOff>30480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8200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84745</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915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91276</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92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94541</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97807</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71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10358</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82731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725194"/>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115207</xdr:rowOff>
    </xdr:from>
    <xdr:to>
      <xdr:col>76</xdr:col>
      <xdr:colOff>165100</xdr:colOff>
      <xdr:row>39</xdr:row>
      <xdr:rowOff>45357</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166007</xdr:rowOff>
    </xdr:from>
    <xdr:to>
      <xdr:col>81</xdr:col>
      <xdr:colOff>50800</xdr:colOff>
      <xdr:row>39</xdr:row>
      <xdr:rowOff>38644</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68110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62956</xdr:rowOff>
    </xdr:from>
    <xdr:to>
      <xdr:col>72</xdr:col>
      <xdr:colOff>38100</xdr:colOff>
      <xdr:row>38</xdr:row>
      <xdr:rowOff>164556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113756</xdr:rowOff>
    </xdr:from>
    <xdr:to>
      <xdr:col>76</xdr:col>
      <xdr:colOff>114300</xdr:colOff>
      <xdr:row>38</xdr:row>
      <xdr:rowOff>166007</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66288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18869</xdr:rowOff>
    </xdr:from>
    <xdr:to>
      <xdr:col>67</xdr:col>
      <xdr:colOff>101600</xdr:colOff>
      <xdr:row>38</xdr:row>
      <xdr:rowOff>120469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69669</xdr:rowOff>
    </xdr:from>
    <xdr:to>
      <xdr:col>71</xdr:col>
      <xdr:colOff>177800</xdr:colOff>
      <xdr:row>38</xdr:row>
      <xdr:rowOff>113756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814300" y="65847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105971</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44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61884</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9633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136996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80998</xdr:rowOff>
    </xdr:from>
    <xdr:to>
      <xdr:col>116</xdr:col>
      <xdr:colOff>114300</xdr:colOff>
      <xdr:row>40</xdr:row>
      <xdr:rowOff>11148</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76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103875</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61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84000</xdr:rowOff>
    </xdr:from>
    <xdr:to>
      <xdr:col>112</xdr:col>
      <xdr:colOff>38100</xdr:colOff>
      <xdr:row>40</xdr:row>
      <xdr:rowOff>14150</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7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131798</xdr:rowOff>
    </xdr:from>
    <xdr:to>
      <xdr:col>116</xdr:col>
      <xdr:colOff>63500</xdr:colOff>
      <xdr:row>39</xdr:row>
      <xdr:rowOff>134800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818348"/>
          <a:ext cx="838200" cy="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86784</xdr:rowOff>
    </xdr:from>
    <xdr:to>
      <xdr:col>107</xdr:col>
      <xdr:colOff>101600</xdr:colOff>
      <xdr:row>40</xdr:row>
      <xdr:rowOff>16934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77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134800</xdr:rowOff>
    </xdr:from>
    <xdr:to>
      <xdr:col>111</xdr:col>
      <xdr:colOff>177800</xdr:colOff>
      <xdr:row>39</xdr:row>
      <xdr:rowOff>137584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821350"/>
          <a:ext cx="889000" cy="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85851</xdr:rowOff>
    </xdr:from>
    <xdr:to>
      <xdr:col>102</xdr:col>
      <xdr:colOff>165100</xdr:colOff>
      <xdr:row>40</xdr:row>
      <xdr:rowOff>16001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77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136651</xdr:rowOff>
    </xdr:from>
    <xdr:to>
      <xdr:col>107</xdr:col>
      <xdr:colOff>50800</xdr:colOff>
      <xdr:row>39</xdr:row>
      <xdr:rowOff>137584</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9545300" y="6823201"/>
          <a:ext cx="889000" cy="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87341</xdr:rowOff>
    </xdr:from>
    <xdr:to>
      <xdr:col>98</xdr:col>
      <xdr:colOff>38100</xdr:colOff>
      <xdr:row>40</xdr:row>
      <xdr:rowOff>17491</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7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136651</xdr:rowOff>
    </xdr:from>
    <xdr:to>
      <xdr:col>102</xdr:col>
      <xdr:colOff>114300</xdr:colOff>
      <xdr:row>39</xdr:row>
      <xdr:rowOff>138141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823201"/>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30677</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54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33461</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54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32528</xdr:rowOff>
    </xdr:from>
    <xdr:ext cx="599010"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45795" y="654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34018</xdr:rowOff>
    </xdr:from>
    <xdr:ext cx="599010"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56795" y="6549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110853</xdr:rowOff>
    </xdr:from>
    <xdr:to>
      <xdr:col>85</xdr:col>
      <xdr:colOff>177800</xdr:colOff>
      <xdr:row>59</xdr:row>
      <xdr:rowOff>41003</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133730</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9906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109220</xdr:rowOff>
    </xdr:from>
    <xdr:to>
      <xdr:col>81</xdr:col>
      <xdr:colOff>101600</xdr:colOff>
      <xdr:row>59</xdr:row>
      <xdr:rowOff>39370</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160020</xdr:rowOff>
    </xdr:from>
    <xdr:to>
      <xdr:col>85</xdr:col>
      <xdr:colOff>127000</xdr:colOff>
      <xdr:row>58</xdr:row>
      <xdr:rowOff>161653</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104120"/>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102688</xdr:rowOff>
    </xdr:from>
    <xdr:to>
      <xdr:col>76</xdr:col>
      <xdr:colOff>165100</xdr:colOff>
      <xdr:row>59</xdr:row>
      <xdr:rowOff>32838</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153488</xdr:rowOff>
    </xdr:from>
    <xdr:to>
      <xdr:col>81</xdr:col>
      <xdr:colOff>50800</xdr:colOff>
      <xdr:row>58</xdr:row>
      <xdr:rowOff>160020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0975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73297</xdr:rowOff>
    </xdr:from>
    <xdr:to>
      <xdr:col>72</xdr:col>
      <xdr:colOff>38100</xdr:colOff>
      <xdr:row>59</xdr:row>
      <xdr:rowOff>3447</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01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124097</xdr:rowOff>
    </xdr:from>
    <xdr:to>
      <xdr:col>76</xdr:col>
      <xdr:colOff>114300</xdr:colOff>
      <xdr:row>58</xdr:row>
      <xdr:rowOff>153488</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0681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40640</xdr:rowOff>
    </xdr:from>
    <xdr:to>
      <xdr:col>67</xdr:col>
      <xdr:colOff>101600</xdr:colOff>
      <xdr:row>58</xdr:row>
      <xdr:rowOff>142240</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91440</xdr:rowOff>
    </xdr:from>
    <xdr:to>
      <xdr:col>71</xdr:col>
      <xdr:colOff>177800</xdr:colOff>
      <xdr:row>58</xdr:row>
      <xdr:rowOff>124097</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0355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72951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35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35396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161126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55897</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49365</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158767</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95250</xdr:rowOff>
    </xdr:from>
    <xdr:to>
      <xdr:col>116</xdr:col>
      <xdr:colOff>114300</xdr:colOff>
      <xdr:row>58</xdr:row>
      <xdr:rowOff>25400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118127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107950</xdr:rowOff>
    </xdr:from>
    <xdr:to>
      <xdr:col>112</xdr:col>
      <xdr:colOff>38100</xdr:colOff>
      <xdr:row>58</xdr:row>
      <xdr:rowOff>38100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146050</xdr:rowOff>
    </xdr:from>
    <xdr:to>
      <xdr:col>116</xdr:col>
      <xdr:colOff>63500</xdr:colOff>
      <xdr:row>57</xdr:row>
      <xdr:rowOff>158750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1323300" y="9918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107950</xdr:rowOff>
    </xdr:from>
    <xdr:to>
      <xdr:col>107</xdr:col>
      <xdr:colOff>101600</xdr:colOff>
      <xdr:row>58</xdr:row>
      <xdr:rowOff>38100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158750</xdr:rowOff>
    </xdr:from>
    <xdr:to>
      <xdr:col>111</xdr:col>
      <xdr:colOff>177800</xdr:colOff>
      <xdr:row>57</xdr:row>
      <xdr:rowOff>158750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9931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120650</xdr:rowOff>
    </xdr:from>
    <xdr:to>
      <xdr:col>102</xdr:col>
      <xdr:colOff>165100</xdr:colOff>
      <xdr:row>58</xdr:row>
      <xdr:rowOff>50800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158750</xdr:rowOff>
    </xdr:from>
    <xdr:to>
      <xdr:col>107</xdr:col>
      <xdr:colOff>50800</xdr:colOff>
      <xdr:row>58</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19545300" y="9931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133350</xdr:rowOff>
    </xdr:from>
    <xdr:to>
      <xdr:col>98</xdr:col>
      <xdr:colOff>38100</xdr:colOff>
      <xdr:row>58</xdr:row>
      <xdr:rowOff>63500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0</xdr:rowOff>
    </xdr:from>
    <xdr:to>
      <xdr:col>102</xdr:col>
      <xdr:colOff>114300</xdr:colOff>
      <xdr:row>58</xdr:row>
      <xdr:rowOff>12700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18656300" y="9944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86377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54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111777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54627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54627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965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67327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96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80027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49349</xdr:rowOff>
    </xdr:from>
    <xdr:to>
      <xdr:col>85</xdr:col>
      <xdr:colOff>177800</xdr:colOff>
      <xdr:row>81</xdr:row>
      <xdr:rowOff>150949</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72226</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378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10161</xdr:rowOff>
    </xdr:from>
    <xdr:to>
      <xdr:col>81</xdr:col>
      <xdr:colOff>101600</xdr:colOff>
      <xdr:row>81</xdr:row>
      <xdr:rowOff>111761</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60961</xdr:rowOff>
    </xdr:from>
    <xdr:to>
      <xdr:col>85</xdr:col>
      <xdr:colOff>127000</xdr:colOff>
      <xdr:row>81</xdr:row>
      <xdr:rowOff>100149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3948411"/>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15239</xdr:rowOff>
    </xdr:from>
    <xdr:to>
      <xdr:col>81</xdr:col>
      <xdr:colOff>50800</xdr:colOff>
      <xdr:row>81</xdr:row>
      <xdr:rowOff>60961</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39026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114663</xdr:rowOff>
    </xdr:from>
    <xdr:to>
      <xdr:col>72</xdr:col>
      <xdr:colOff>38100</xdr:colOff>
      <xdr:row>81</xdr:row>
      <xdr:rowOff>44813</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165463</xdr:rowOff>
    </xdr:from>
    <xdr:to>
      <xdr:col>76</xdr:col>
      <xdr:colOff>114300</xdr:colOff>
      <xdr:row>81</xdr:row>
      <xdr:rowOff>15239</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388146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165463</xdr:rowOff>
    </xdr:from>
    <xdr:to>
      <xdr:col>71</xdr:col>
      <xdr:colOff>177800</xdr:colOff>
      <xdr:row>83</xdr:row>
      <xdr:rowOff>116477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2814300" y="13881463"/>
          <a:ext cx="889000" cy="46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128288</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61340</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79248</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476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28448</xdr:rowOff>
    </xdr:from>
    <xdr:to>
      <xdr:col>98</xdr:col>
      <xdr:colOff>38100</xdr:colOff>
      <xdr:row>84</xdr:row>
      <xdr:rowOff>130048</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43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79248</xdr:rowOff>
    </xdr:from>
    <xdr:to>
      <xdr:col>102</xdr:col>
      <xdr:colOff>114300</xdr:colOff>
      <xdr:row>84</xdr:row>
      <xdr:rowOff>79248</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4810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121175</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94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96900</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85816</xdr:rowOff>
    </xdr:from>
    <xdr:to>
      <xdr:col>81</xdr:col>
      <xdr:colOff>101600</xdr:colOff>
      <xdr:row>105</xdr:row>
      <xdr:rowOff>15966</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136616</xdr:rowOff>
    </xdr:from>
    <xdr:to>
      <xdr:col>85</xdr:col>
      <xdr:colOff>127000</xdr:colOff>
      <xdr:row>104</xdr:row>
      <xdr:rowOff>169273</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96741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10705</xdr:rowOff>
    </xdr:from>
    <xdr:to>
      <xdr:col>76</xdr:col>
      <xdr:colOff>165100</xdr:colOff>
      <xdr:row>104</xdr:row>
      <xdr:rowOff>112305</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84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61505</xdr:rowOff>
    </xdr:from>
    <xdr:to>
      <xdr:col>81</xdr:col>
      <xdr:colOff>50800</xdr:colOff>
      <xdr:row>104</xdr:row>
      <xdr:rowOff>136616</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7892305"/>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160927</xdr:rowOff>
    </xdr:from>
    <xdr:to>
      <xdr:col>72</xdr:col>
      <xdr:colOff>38100</xdr:colOff>
      <xdr:row>104</xdr:row>
      <xdr:rowOff>91077</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40277</xdr:rowOff>
    </xdr:from>
    <xdr:to>
      <xdr:col>76</xdr:col>
      <xdr:colOff>114300</xdr:colOff>
      <xdr:row>104</xdr:row>
      <xdr:rowOff>61505</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871077"/>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128270</xdr:rowOff>
    </xdr:from>
    <xdr:to>
      <xdr:col>67</xdr:col>
      <xdr:colOff>101600</xdr:colOff>
      <xdr:row>104</xdr:row>
      <xdr:rowOff>58420</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7620</xdr:rowOff>
    </xdr:from>
    <xdr:to>
      <xdr:col>71</xdr:col>
      <xdr:colOff>177800</xdr:colOff>
      <xdr:row>104</xdr:row>
      <xdr:rowOff>40277</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78384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32493</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69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128832</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107604</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40095</xdr:rowOff>
    </xdr:from>
    <xdr:to>
      <xdr:col>116</xdr:col>
      <xdr:colOff>114300</xdr:colOff>
      <xdr:row>107</xdr:row>
      <xdr:rowOff>141695</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18522</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36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46627</xdr:rowOff>
    </xdr:from>
    <xdr:to>
      <xdr:col>112</xdr:col>
      <xdr:colOff>38100</xdr:colOff>
      <xdr:row>107</xdr:row>
      <xdr:rowOff>148227</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90895</xdr:rowOff>
    </xdr:from>
    <xdr:to>
      <xdr:col>116</xdr:col>
      <xdr:colOff>63500</xdr:colOff>
      <xdr:row>107</xdr:row>
      <xdr:rowOff>97427</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436045"/>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97427</xdr:rowOff>
    </xdr:from>
    <xdr:to>
      <xdr:col>111</xdr:col>
      <xdr:colOff>177800</xdr:colOff>
      <xdr:row>107</xdr:row>
      <xdr:rowOff>100693</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844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56424</xdr:rowOff>
    </xdr:from>
    <xdr:to>
      <xdr:col>102</xdr:col>
      <xdr:colOff>165100</xdr:colOff>
      <xdr:row>107</xdr:row>
      <xdr:rowOff>158024</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107224</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4458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107224</xdr:rowOff>
    </xdr:from>
    <xdr:to>
      <xdr:col>102</xdr:col>
      <xdr:colOff>114300</xdr:colOff>
      <xdr:row>107</xdr:row>
      <xdr:rowOff>110489</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84523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139354</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149151</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図書館と体育館・プールの有形固定資産減価償却率が低いのは、平成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年に中央図書館を新設、平成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年に総合体育館を新設したためである。</a:t>
          </a:r>
        </a:p>
        <a:p>
          <a:r>
            <a:rPr kumimoji="1" lang="ja-JP" altLang="en-US" sz="1300">
              <a:latin typeface="ＭＳ Ｐゴシック" panose="020B0600070205080204" pitchFamily="50" charset="-128"/>
              <a:ea typeface="ＭＳ Ｐゴシック" panose="020B0600070205080204" pitchFamily="50" charset="-128"/>
            </a:rPr>
            <a:t>　その他の施設については、類似団体よりも減価償却率が低いものもあるが、全体的に施設の老朽化が進んでいることに加え、人口減少に伴う市民１人当たりの施設面積の増加が懸念されるため、更新・改修にかかる財政負担の増加が予測される。</a:t>
          </a:r>
        </a:p>
        <a:p>
          <a:r>
            <a:rPr kumimoji="1" lang="ja-JP" altLang="en-US" sz="1300">
              <a:latin typeface="ＭＳ Ｐゴシック" panose="020B0600070205080204" pitchFamily="50" charset="-128"/>
              <a:ea typeface="ＭＳ Ｐゴシック" panose="020B0600070205080204" pitchFamily="50" charset="-128"/>
            </a:rPr>
            <a:t>　公共施設の再配置計画に基づく統廃合等の検討が急務となる。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年度以降同率で推移している。</a:t>
          </a:r>
        </a:p>
        <a:p>
          <a:r>
            <a:rPr kumimoji="1" lang="ja-JP" altLang="en-US" sz="1300">
              <a:latin typeface="ＭＳ Ｐゴシック" panose="020B0600070205080204" pitchFamily="50" charset="-128"/>
              <a:ea typeface="ＭＳ Ｐゴシック" panose="020B0600070205080204" pitchFamily="50" charset="-128"/>
            </a:rPr>
            <a:t>　これは固定資産税等の市税の増収により基準財政収入額が増加する一方、高齢化の進展等による社会保障費、合併特例債などの償還費が増加し、基準財政需要額も同様に増加しているためである。</a:t>
          </a:r>
        </a:p>
        <a:p>
          <a:r>
            <a:rPr kumimoji="1" lang="ja-JP" altLang="en-US" sz="1300">
              <a:latin typeface="ＭＳ Ｐゴシック" panose="020B0600070205080204" pitchFamily="50" charset="-128"/>
              <a:ea typeface="ＭＳ Ｐゴシック" panose="020B0600070205080204" pitchFamily="50" charset="-128"/>
            </a:rPr>
            <a:t>　今後は、ふるさと納税や三木市創生計画に基づく地域振興による定住・交流人口増加策の推進により、歳入の増加につなげるとともに、令和３年度から財政健全化の取組に着手しており、事業の見直しなどにより歳出を抑制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52211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52211</xdr:rowOff>
    </xdr:from>
    <xdr:to>
      <xdr:col>15</xdr:col>
      <xdr:colOff>82550</xdr:colOff>
      <xdr:row>42</xdr:row>
      <xdr:rowOff>52211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52211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5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1411</xdr:rowOff>
    </xdr:from>
    <xdr:to>
      <xdr:col>15</xdr:col>
      <xdr:colOff>133350</xdr:colOff>
      <xdr:row>42</xdr:row>
      <xdr:rowOff>103011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1411</xdr:rowOff>
    </xdr:from>
    <xdr:to>
      <xdr:col>7</xdr:col>
      <xdr:colOff>31750</xdr:colOff>
      <xdr:row>42</xdr:row>
      <xdr:rowOff>103011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87788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％を上回って以降、年々数値が増加し今年度はさらに</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％増加している。これは、合併特例債の償還がピークを迎えていることによる公債費の増に加え、職員の増員による人件費の上昇が主な要因である。また、新型コロナウイルス感染症の影響により市税収入が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億円下がったことも影響している。</a:t>
          </a:r>
        </a:p>
        <a:p>
          <a:r>
            <a:rPr kumimoji="1" lang="ja-JP" altLang="en-US" sz="1300">
              <a:latin typeface="ＭＳ Ｐゴシック" panose="020B0600070205080204" pitchFamily="50" charset="-128"/>
              <a:ea typeface="ＭＳ Ｐゴシック" panose="020B0600070205080204" pitchFamily="50" charset="-128"/>
            </a:rPr>
            <a:t>　今後も高齢化の進展などにより社会保障費など経常経費の増加が見込まれることから、事業の見直しにより歳出の削減に努め、弾力性のある財政運営に努める。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75565</xdr:rowOff>
    </xdr:from>
    <xdr:to>
      <xdr:col>23</xdr:col>
      <xdr:colOff>133350</xdr:colOff>
      <xdr:row>64</xdr:row>
      <xdr:rowOff>105728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04836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114300</xdr:rowOff>
    </xdr:from>
    <xdr:to>
      <xdr:col>19</xdr:col>
      <xdr:colOff>133350</xdr:colOff>
      <xdr:row>64</xdr:row>
      <xdr:rowOff>75565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15650"/>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66040</xdr:rowOff>
    </xdr:from>
    <xdr:to>
      <xdr:col>15</xdr:col>
      <xdr:colOff>82550</xdr:colOff>
      <xdr:row>63</xdr:row>
      <xdr:rowOff>114300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673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372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54928</xdr:rowOff>
    </xdr:from>
    <xdr:to>
      <xdr:col>23</xdr:col>
      <xdr:colOff>184150</xdr:colOff>
      <xdr:row>64</xdr:row>
      <xdr:rowOff>156528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27005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9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24765</xdr:rowOff>
    </xdr:from>
    <xdr:to>
      <xdr:col>19</xdr:col>
      <xdr:colOff>184150</xdr:colOff>
      <xdr:row>64</xdr:row>
      <xdr:rowOff>126365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9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111142</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83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63500</xdr:rowOff>
    </xdr:from>
    <xdr:to>
      <xdr:col>15</xdr:col>
      <xdr:colOff>133350</xdr:colOff>
      <xdr:row>63</xdr:row>
      <xdr:rowOff>165100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１人当たり人件費・物件費等は、年々増加傾向にあり、前年度と比較して</a:t>
          </a:r>
          <a:r>
            <a:rPr kumimoji="1" lang="en-US" altLang="ja-JP" sz="1300">
              <a:latin typeface="ＭＳ Ｐゴシック" panose="020B0600070205080204" pitchFamily="50" charset="-128"/>
              <a:ea typeface="ＭＳ Ｐゴシック" panose="020B0600070205080204" pitchFamily="50" charset="-128"/>
            </a:rPr>
            <a:t>12,933</a:t>
          </a:r>
          <a:r>
            <a:rPr kumimoji="1" lang="ja-JP" altLang="en-US" sz="1300">
              <a:latin typeface="ＭＳ Ｐゴシック" panose="020B0600070205080204" pitchFamily="50" charset="-128"/>
              <a:ea typeface="ＭＳ Ｐゴシック" panose="020B0600070205080204" pitchFamily="50" charset="-128"/>
            </a:rPr>
            <a:t>円多くなっている。これは、会計年度任用職員制度の導入にともない、これまで物件費として計上していた短時間の嘱託職員等の賃金が人件費に計上されることとなり、人件費が前年度よりも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億円増加した一方、委託料や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スクール構想によるタブレット端末導入による備品購入費の増加により物件費が</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億円の減少に留まったことが主な要因である。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今後は事業の見直しなどにより、経費の削減を進めるとともに、システムの導入等による業務の効率化を進めることが必要である。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1631</xdr:rowOff>
    </xdr:from>
    <xdr:to>
      <xdr:col>23</xdr:col>
      <xdr:colOff>133350</xdr:colOff>
      <xdr:row>82</xdr:row>
      <xdr:rowOff>105656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60531"/>
          <a:ext cx="838200" cy="1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115249</xdr:rowOff>
    </xdr:from>
    <xdr:to>
      <xdr:col>19</xdr:col>
      <xdr:colOff>133350</xdr:colOff>
      <xdr:row>82</xdr:row>
      <xdr:rowOff>1631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2699"/>
          <a:ext cx="889000" cy="5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96058</xdr:rowOff>
    </xdr:from>
    <xdr:to>
      <xdr:col>15</xdr:col>
      <xdr:colOff>82550</xdr:colOff>
      <xdr:row>81</xdr:row>
      <xdr:rowOff>115249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83508"/>
          <a:ext cx="889000" cy="1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81153</xdr:rowOff>
    </xdr:from>
    <xdr:to>
      <xdr:col>11</xdr:col>
      <xdr:colOff>31750</xdr:colOff>
      <xdr:row>81</xdr:row>
      <xdr:rowOff>96058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8603"/>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54856</xdr:rowOff>
    </xdr:from>
    <xdr:to>
      <xdr:col>23</xdr:col>
      <xdr:colOff>184150</xdr:colOff>
      <xdr:row>82</xdr:row>
      <xdr:rowOff>156456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26933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5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122281</xdr:rowOff>
    </xdr:from>
    <xdr:to>
      <xdr:col>19</xdr:col>
      <xdr:colOff>184150</xdr:colOff>
      <xdr:row>82</xdr:row>
      <xdr:rowOff>52431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37208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64449</xdr:rowOff>
    </xdr:from>
    <xdr:to>
      <xdr:col>15</xdr:col>
      <xdr:colOff>133350</xdr:colOff>
      <xdr:row>81</xdr:row>
      <xdr:rowOff>166049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150826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45258</xdr:rowOff>
    </xdr:from>
    <xdr:to>
      <xdr:col>11</xdr:col>
      <xdr:colOff>82550</xdr:colOff>
      <xdr:row>81</xdr:row>
      <xdr:rowOff>146858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3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157035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0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30353</xdr:rowOff>
    </xdr:from>
    <xdr:to>
      <xdr:col>7</xdr:col>
      <xdr:colOff>31750</xdr:colOff>
      <xdr:row>81</xdr:row>
      <xdr:rowOff>131953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142130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6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ポイント上がっている。</a:t>
          </a:r>
        </a:p>
        <a:p>
          <a:r>
            <a:rPr kumimoji="1" lang="ja-JP" altLang="en-US" sz="1300">
              <a:latin typeface="ＭＳ Ｐゴシック" panose="020B0600070205080204" pitchFamily="50" charset="-128"/>
              <a:ea typeface="ＭＳ Ｐゴシック" panose="020B0600070205080204" pitchFamily="50" charset="-128"/>
            </a:rPr>
            <a:t>　主な要因は、大卒区分で経験年数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年、短大卒区分で経験年数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年、高卒区分で経験年数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年の職員数の分布が変わり、勤続年数の長い職員の割合が増加したことがあげられる。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86</xdr:row>
      <xdr:rowOff>88195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73905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85</xdr:row>
      <xdr:rowOff>165805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9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86</xdr:row>
      <xdr:rowOff>7761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9883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165805</xdr:rowOff>
    </xdr:from>
    <xdr:to>
      <xdr:col>68</xdr:col>
      <xdr:colOff>152400</xdr:colOff>
      <xdr:row>86</xdr:row>
      <xdr:rowOff>7761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73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9472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5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74789</xdr:rowOff>
    </xdr:from>
    <xdr:to>
      <xdr:col>73</xdr:col>
      <xdr:colOff>44450</xdr:colOff>
      <xdr:row>86</xdr:row>
      <xdr:rowOff>4939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128411</xdr:rowOff>
    </xdr:from>
    <xdr:to>
      <xdr:col>68</xdr:col>
      <xdr:colOff>203200</xdr:colOff>
      <xdr:row>86</xdr:row>
      <xdr:rowOff>58561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43338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115005</xdr:rowOff>
    </xdr:from>
    <xdr:to>
      <xdr:col>64</xdr:col>
      <xdr:colOff>152400</xdr:colOff>
      <xdr:row>86</xdr:row>
      <xdr:rowOff>45155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29932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定年退職による職員数の減少を補うため、正規職員の採用数を増やしたこと、再任用職員が増加したことから、令和２年度末の人口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6.79</a:t>
          </a:r>
          <a:r>
            <a:rPr kumimoji="1" lang="ja-JP" altLang="en-US" sz="1300">
              <a:latin typeface="ＭＳ Ｐゴシック" panose="020B0600070205080204" pitchFamily="50" charset="-128"/>
              <a:ea typeface="ＭＳ Ｐゴシック" panose="020B0600070205080204" pitchFamily="50" charset="-128"/>
            </a:rPr>
            <a:t>人に増え、</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円滑に市政運営を行うため、知識や技術の継承に配慮する一方、財政負担の抑制に留意しつつ、計画的な職員採用を行っていく。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44979</xdr:rowOff>
    </xdr:from>
    <xdr:to>
      <xdr:col>81</xdr:col>
      <xdr:colOff>44450</xdr:colOff>
      <xdr:row>61</xdr:row>
      <xdr:rowOff>93239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03429"/>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144039</xdr:rowOff>
    </xdr:from>
    <xdr:to>
      <xdr:col>77</xdr:col>
      <xdr:colOff>44450</xdr:colOff>
      <xdr:row>61</xdr:row>
      <xdr:rowOff>44979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3103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144039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384790"/>
          <a:ext cx="889000" cy="4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35454</xdr:rowOff>
    </xdr:from>
    <xdr:to>
      <xdr:col>68</xdr:col>
      <xdr:colOff>152400</xdr:colOff>
      <xdr:row>60</xdr:row>
      <xdr:rowOff>97790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22454"/>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42439</xdr:rowOff>
    </xdr:from>
    <xdr:to>
      <xdr:col>81</xdr:col>
      <xdr:colOff>95250</xdr:colOff>
      <xdr:row>61</xdr:row>
      <xdr:rowOff>144039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0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58966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34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165629</xdr:rowOff>
    </xdr:from>
    <xdr:to>
      <xdr:col>77</xdr:col>
      <xdr:colOff>95250</xdr:colOff>
      <xdr:row>61</xdr:row>
      <xdr:rowOff>95779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5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105956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22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93239</xdr:rowOff>
    </xdr:from>
    <xdr:to>
      <xdr:col>73</xdr:col>
      <xdr:colOff>44450</xdr:colOff>
      <xdr:row>61</xdr:row>
      <xdr:rowOff>23389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33566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158767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156104</xdr:rowOff>
    </xdr:from>
    <xdr:to>
      <xdr:col>64</xdr:col>
      <xdr:colOff>152400</xdr:colOff>
      <xdr:row>60</xdr:row>
      <xdr:rowOff>86254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96431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4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までの財政危機宣言により、市債の発行を抑制してきたことから、令和元年度までは公債費（元利償還金）が減少していたが、令和２年度については、総合体育館などの大型事業の償還が増加していることに加え、合併特例債の償還がピークを迎えており、元利償還金が前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また、新型コロナウイルス感染症の影響による市税収入減少にともなう標準財政規模の縮小により、今年度の実質公債費比率は</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％と、前年度と比べて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類似団体平均の</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％に比べて大幅に少ないものの、今後も国・県補助金及び交付税措置率の高い起債を積極的に活用し、堅実な財政運営を行っていく。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45212</xdr:rowOff>
    </xdr:from>
    <xdr:to>
      <xdr:col>81</xdr:col>
      <xdr:colOff>44450</xdr:colOff>
      <xdr:row>38</xdr:row>
      <xdr:rowOff>83820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56031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45212</xdr:rowOff>
    </xdr:from>
    <xdr:to>
      <xdr:col>77</xdr:col>
      <xdr:colOff>44450</xdr:colOff>
      <xdr:row>38</xdr:row>
      <xdr:rowOff>64516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5603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64516</xdr:rowOff>
    </xdr:from>
    <xdr:to>
      <xdr:col>72</xdr:col>
      <xdr:colOff>203200</xdr:colOff>
      <xdr:row>38</xdr:row>
      <xdr:rowOff>112776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657961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112776</xdr:rowOff>
    </xdr:from>
    <xdr:to>
      <xdr:col>68</xdr:col>
      <xdr:colOff>152400</xdr:colOff>
      <xdr:row>39</xdr:row>
      <xdr:rowOff>47498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662787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33020</xdr:rowOff>
    </xdr:from>
    <xdr:to>
      <xdr:col>81</xdr:col>
      <xdr:colOff>95250</xdr:colOff>
      <xdr:row>38</xdr:row>
      <xdr:rowOff>134620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49547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165862</xdr:rowOff>
    </xdr:from>
    <xdr:to>
      <xdr:col>77</xdr:col>
      <xdr:colOff>95250</xdr:colOff>
      <xdr:row>38</xdr:row>
      <xdr:rowOff>96012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106189</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27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13716</xdr:rowOff>
    </xdr:from>
    <xdr:to>
      <xdr:col>73</xdr:col>
      <xdr:colOff>44450</xdr:colOff>
      <xdr:row>38</xdr:row>
      <xdr:rowOff>115316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125493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2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168148</xdr:rowOff>
    </xdr:from>
    <xdr:to>
      <xdr:col>64</xdr:col>
      <xdr:colOff>152400</xdr:colOff>
      <xdr:row>39</xdr:row>
      <xdr:rowOff>98298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108475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％下がっている。</a:t>
          </a:r>
        </a:p>
        <a:p>
          <a:r>
            <a:rPr kumimoji="1" lang="ja-JP" altLang="en-US" sz="1300">
              <a:latin typeface="ＭＳ Ｐゴシック" panose="020B0600070205080204" pitchFamily="50" charset="-128"/>
              <a:ea typeface="ＭＳ Ｐゴシック" panose="020B0600070205080204" pitchFamily="50" charset="-128"/>
            </a:rPr>
            <a:t>　これは合併特例債の償還がピークを迎えており地方債残高が減少していること、起債の新規発行抑制により地方債残高を減少させたことが主な要因である。　</a:t>
          </a:r>
        </a:p>
        <a:p>
          <a:r>
            <a:rPr kumimoji="1" lang="ja-JP" altLang="en-US" sz="1300">
              <a:latin typeface="ＭＳ Ｐゴシック" panose="020B0600070205080204" pitchFamily="50" charset="-128"/>
              <a:ea typeface="ＭＳ Ｐゴシック" panose="020B0600070205080204" pitchFamily="50" charset="-128"/>
            </a:rPr>
            <a:t>　将来への負担を少しでも軽減できるよう、今後も事業を精査するとともに、交付税措置のない市債の発行を極力抑制するよう努めていく。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117433</xdr:rowOff>
    </xdr:from>
    <xdr:to>
      <xdr:col>81</xdr:col>
      <xdr:colOff>44450</xdr:colOff>
      <xdr:row>15</xdr:row>
      <xdr:rowOff>120650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689183"/>
          <a:ext cx="8382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120650</xdr:rowOff>
    </xdr:from>
    <xdr:to>
      <xdr:col>77</xdr:col>
      <xdr:colOff>44450</xdr:colOff>
      <xdr:row>15</xdr:row>
      <xdr:rowOff>132715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6924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132715</xdr:rowOff>
    </xdr:from>
    <xdr:to>
      <xdr:col>72</xdr:col>
      <xdr:colOff>203200</xdr:colOff>
      <xdr:row>15</xdr:row>
      <xdr:rowOff>160867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7044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158454</xdr:rowOff>
    </xdr:from>
    <xdr:to>
      <xdr:col>68</xdr:col>
      <xdr:colOff>152400</xdr:colOff>
      <xdr:row>15</xdr:row>
      <xdr:rowOff>160867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7302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66633</xdr:rowOff>
    </xdr:from>
    <xdr:to>
      <xdr:col>81</xdr:col>
      <xdr:colOff>95250</xdr:colOff>
      <xdr:row>15</xdr:row>
      <xdr:rowOff>168233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38710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1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81915</xdr:rowOff>
    </xdr:from>
    <xdr:to>
      <xdr:col>73</xdr:col>
      <xdr:colOff>44450</xdr:colOff>
      <xdr:row>16</xdr:row>
      <xdr:rowOff>12065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168292</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110067</xdr:rowOff>
    </xdr:from>
    <xdr:to>
      <xdr:col>68</xdr:col>
      <xdr:colOff>203200</xdr:colOff>
      <xdr:row>16</xdr:row>
      <xdr:rowOff>40217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6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24994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76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107654</xdr:rowOff>
    </xdr:from>
    <xdr:to>
      <xdr:col>64</xdr:col>
      <xdr:colOff>152400</xdr:colOff>
      <xdr:row>16</xdr:row>
      <xdr:rowOff>37804</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22581</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76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会計年度任用職員制度の導入にともない、これまで物件費として計上していた短時間の嘱託職員等の賃金が人件費に計上されることとなり、前年度よりも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億円増加したことから、前年度比＋</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今後も財政負担の抑制に留意しつつ、引き続き適正な定員管理を行っていく。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74004"/>
          <a:ext cx="8382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xdr:rowOff>
    </xdr:from>
    <xdr:to>
      <xdr:col>19</xdr:col>
      <xdr:colOff>187325</xdr:colOff>
      <xdr:row>34</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37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34</xdr:row>
      <xdr:rowOff>8128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73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115570</xdr:rowOff>
    </xdr:from>
    <xdr:to>
      <xdr:col>11</xdr:col>
      <xdr:colOff>9525</xdr:colOff>
      <xdr:row>33</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773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128778</xdr:rowOff>
    </xdr:from>
    <xdr:to>
      <xdr:col>15</xdr:col>
      <xdr:colOff>149225</xdr:colOff>
      <xdr:row>34</xdr:row>
      <xdr:rowOff>58928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8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69105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119634</xdr:rowOff>
    </xdr:from>
    <xdr:to>
      <xdr:col>6</xdr:col>
      <xdr:colOff>171450</xdr:colOff>
      <xdr:row>34</xdr:row>
      <xdr:rowOff>49784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59961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令和２年度は前年度と比べて</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％と大幅に減少している。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これは、会計年度任用職員制度の導入にともない、これまで物件費として計上していた短時間の嘱託職員等の賃金が人件費に計上されることとなり、物件費全体で</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引き続き、外部委託している事業の見直し等により、経費の抑制に努める。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88900</xdr:rowOff>
    </xdr:from>
    <xdr:to>
      <xdr:col>82</xdr:col>
      <xdr:colOff>107950</xdr:colOff>
      <xdr:row>20</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1750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96520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87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58420</xdr:rowOff>
    </xdr:from>
    <xdr:to>
      <xdr:col>73</xdr:col>
      <xdr:colOff>180975</xdr:colOff>
      <xdr:row>20</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87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161290</xdr:rowOff>
    </xdr:from>
    <xdr:to>
      <xdr:col>69</xdr:col>
      <xdr:colOff>92075</xdr:colOff>
      <xdr:row>20</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18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38100</xdr:rowOff>
    </xdr:from>
    <xdr:to>
      <xdr:col>69</xdr:col>
      <xdr:colOff>142875</xdr:colOff>
      <xdr:row>20</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110490</xdr:rowOff>
    </xdr:from>
    <xdr:to>
      <xdr:col>65</xdr:col>
      <xdr:colOff>53975</xdr:colOff>
      <xdr:row>20</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5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近年は増加傾向が続いていたが、令和２年度は前年度よりも</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％減少している。主な要因としては、コロナ禍における病院の受診控え等による乳幼児福祉医療費の減などがあげられる。</a:t>
          </a:r>
        </a:p>
        <a:p>
          <a:r>
            <a:rPr kumimoji="1" lang="ja-JP" altLang="en-US" sz="1300">
              <a:latin typeface="ＭＳ Ｐゴシック" panose="020B0600070205080204" pitchFamily="50" charset="-128"/>
              <a:ea typeface="ＭＳ Ｐゴシック" panose="020B0600070205080204" pitchFamily="50" charset="-128"/>
            </a:rPr>
            <a:t>　今後も高齢化の進展等により増加が見込まれるため、介護予防や健康増進等の取組を進め、財政負担の抑制につなげる。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23585</xdr:rowOff>
    </xdr:from>
    <xdr:to>
      <xdr:col>24</xdr:col>
      <xdr:colOff>25400</xdr:colOff>
      <xdr:row>57</xdr:row>
      <xdr:rowOff>4535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24785"/>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57</xdr:row>
      <xdr:rowOff>4535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5672"/>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116312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4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国民健康保険特別会計や後期高齢者医療事業特別会計への繰出が減少したことから、前年度比で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％の減少となっている。</a:t>
          </a:r>
        </a:p>
        <a:p>
          <a:r>
            <a:rPr kumimoji="1" lang="ja-JP" altLang="en-US" sz="1300">
              <a:latin typeface="ＭＳ Ｐゴシック" panose="020B0600070205080204" pitchFamily="50" charset="-128"/>
              <a:ea typeface="ＭＳ Ｐゴシック" panose="020B0600070205080204" pitchFamily="50" charset="-128"/>
            </a:rPr>
            <a:t>　今後も急激な悪化を回避し、各事業を安定して継続していくためにも、受益者負担額の改定なども含めた事業の見直しを進めていく。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41275</xdr:rowOff>
    </xdr:from>
    <xdr:to>
      <xdr:col>82</xdr:col>
      <xdr:colOff>107950</xdr:colOff>
      <xdr:row>58</xdr:row>
      <xdr:rowOff>117475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8537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117475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0330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121302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3175</xdr:rowOff>
    </xdr:from>
    <xdr:to>
      <xdr:col>73</xdr:col>
      <xdr:colOff>180975</xdr:colOff>
      <xdr:row>58</xdr:row>
      <xdr:rowOff>88900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9472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xdr:rowOff>
    </xdr:from>
    <xdr:to>
      <xdr:col>69</xdr:col>
      <xdr:colOff>92075</xdr:colOff>
      <xdr:row>58</xdr:row>
      <xdr:rowOff>31750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947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161925</xdr:rowOff>
    </xdr:from>
    <xdr:to>
      <xdr:col>82</xdr:col>
      <xdr:colOff>158750</xdr:colOff>
      <xdr:row>58</xdr:row>
      <xdr:rowOff>92075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134002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66675</xdr:rowOff>
    </xdr:from>
    <xdr:to>
      <xdr:col>78</xdr:col>
      <xdr:colOff>120650</xdr:colOff>
      <xdr:row>58</xdr:row>
      <xdr:rowOff>168275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153052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9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64152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92727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令和２年度は前年度と比べて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％減少している。</a:t>
          </a:r>
        </a:p>
        <a:p>
          <a:r>
            <a:rPr kumimoji="1" lang="ja-JP" altLang="en-US" sz="1300">
              <a:latin typeface="ＭＳ Ｐゴシック" panose="020B0600070205080204" pitchFamily="50" charset="-128"/>
              <a:ea typeface="ＭＳ Ｐゴシック" panose="020B0600070205080204" pitchFamily="50" charset="-128"/>
            </a:rPr>
            <a:t>　これは、新型コロナウイルス感染症の影響によるイベント中止にともなう補助金の減や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企業誘致にかかる優遇措置助成金の減</a:t>
          </a:r>
          <a:r>
            <a:rPr kumimoji="1" lang="ja-JP" altLang="en-US" sz="1300">
              <a:latin typeface="ＭＳ Ｐゴシック" panose="020B0600070205080204" pitchFamily="50" charset="-128"/>
              <a:ea typeface="ＭＳ Ｐゴシック" panose="020B0600070205080204" pitchFamily="50" charset="-128"/>
            </a:rPr>
            <a:t>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引き続き、財政健全化の取組の一環である事業の見直しなどにより抑制に努める。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88138</xdr:rowOff>
    </xdr:from>
    <xdr:to>
      <xdr:col>82</xdr:col>
      <xdr:colOff>107950</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0888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97282</xdr:rowOff>
    </xdr:from>
    <xdr:to>
      <xdr:col>78</xdr:col>
      <xdr:colOff>69850</xdr:colOff>
      <xdr:row>35</xdr:row>
      <xdr:rowOff>110998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0980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110998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0751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78994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0751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37338</xdr:rowOff>
    </xdr:from>
    <xdr:to>
      <xdr:col>82</xdr:col>
      <xdr:colOff>158750</xdr:colOff>
      <xdr:row>35</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53865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588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46482</xdr:rowOff>
    </xdr:from>
    <xdr:to>
      <xdr:col>78</xdr:col>
      <xdr:colOff>120650</xdr:colOff>
      <xdr:row>35</xdr:row>
      <xdr:rowOff>148082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158259</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60198</xdr:rowOff>
    </xdr:from>
    <xdr:to>
      <xdr:col>74</xdr:col>
      <xdr:colOff>31750</xdr:colOff>
      <xdr:row>35</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525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合体育館などの大型事業の償還が増加していることに加え、合併特例債の償還がピークを迎えており、元利償還金が前年度と比較して増加したこと、新型コロナウイルス感染症の影響による市税収入減少にともなう標準財政規模の縮小により、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今後もごみ処理施設の更新などの大型事業が控えているため、国・県補助金及び交付税措置率の高い起債を活用する。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78994</xdr:rowOff>
    </xdr:from>
    <xdr:to>
      <xdr:col>24</xdr:col>
      <xdr:colOff>25400</xdr:colOff>
      <xdr:row>77</xdr:row>
      <xdr:rowOff>147574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80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78994</xdr:rowOff>
    </xdr:from>
    <xdr:to>
      <xdr:col>19</xdr:col>
      <xdr:colOff>187325</xdr:colOff>
      <xdr:row>77</xdr:row>
      <xdr:rowOff>78994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80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101854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80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133858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28194</xdr:rowOff>
    </xdr:from>
    <xdr:to>
      <xdr:col>20</xdr:col>
      <xdr:colOff>38100</xdr:colOff>
      <xdr:row>77</xdr:row>
      <xdr:rowOff>129794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139971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過去５か年の推移で比較すると、当市の公債費以外の経費の増加幅は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％となっており、類似団体の</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％と比べて大きくなっている。</a:t>
          </a:r>
        </a:p>
        <a:p>
          <a:r>
            <a:rPr kumimoji="1" lang="ja-JP" altLang="en-US" sz="1300">
              <a:latin typeface="ＭＳ Ｐゴシック" panose="020B0600070205080204" pitchFamily="50" charset="-128"/>
              <a:ea typeface="ＭＳ Ｐゴシック" panose="020B0600070205080204" pitchFamily="50" charset="-128"/>
            </a:rPr>
            <a:t>　今後は事業の見直し等により経費の増加を抑制していく必要がある。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4086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99585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152146</xdr:rowOff>
    </xdr:from>
    <xdr:to>
      <xdr:col>78</xdr:col>
      <xdr:colOff>69850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537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92711</xdr:rowOff>
    </xdr:from>
    <xdr:to>
      <xdr:col>73</xdr:col>
      <xdr:colOff>180975</xdr:colOff>
      <xdr:row>77</xdr:row>
      <xdr:rowOff>152146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294361"/>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37846</xdr:rowOff>
    </xdr:from>
    <xdr:to>
      <xdr:col>69</xdr:col>
      <xdr:colOff>92075</xdr:colOff>
      <xdr:row>77</xdr:row>
      <xdr:rowOff>92711</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394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153688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128288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101346</xdr:rowOff>
    </xdr:from>
    <xdr:to>
      <xdr:col>74</xdr:col>
      <xdr:colOff>31750</xdr:colOff>
      <xdr:row>78</xdr:row>
      <xdr:rowOff>31496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16273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41911</xdr:rowOff>
    </xdr:from>
    <xdr:to>
      <xdr:col>69</xdr:col>
      <xdr:colOff>142875</xdr:colOff>
      <xdr:row>77</xdr:row>
      <xdr:rowOff>143511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89014</xdr:rowOff>
    </xdr:from>
    <xdr:to>
      <xdr:col>29</xdr:col>
      <xdr:colOff>127000</xdr:colOff>
      <xdr:row>17</xdr:row>
      <xdr:rowOff>171131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51289"/>
          <a:ext cx="647700" cy="82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171131</xdr:rowOff>
    </xdr:from>
    <xdr:to>
      <xdr:col>26</xdr:col>
      <xdr:colOff>50800</xdr:colOff>
      <xdr:row>18</xdr:row>
      <xdr:rowOff>39735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3406"/>
          <a:ext cx="698500" cy="40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39735</xdr:rowOff>
    </xdr:from>
    <xdr:to>
      <xdr:col>22</xdr:col>
      <xdr:colOff>114300</xdr:colOff>
      <xdr:row>18</xdr:row>
      <xdr:rowOff>71820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3460"/>
          <a:ext cx="698500" cy="32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71820</xdr:rowOff>
    </xdr:from>
    <xdr:to>
      <xdr:col>18</xdr:col>
      <xdr:colOff>177800</xdr:colOff>
      <xdr:row>18</xdr:row>
      <xdr:rowOff>80556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5545"/>
          <a:ext cx="698500" cy="8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161340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4308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38214</xdr:rowOff>
    </xdr:from>
    <xdr:to>
      <xdr:col>29</xdr:col>
      <xdr:colOff>177800</xdr:colOff>
      <xdr:row>17</xdr:row>
      <xdr:rowOff>139814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004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10291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120331</xdr:rowOff>
    </xdr:from>
    <xdr:to>
      <xdr:col>26</xdr:col>
      <xdr:colOff>101600</xdr:colOff>
      <xdr:row>18</xdr:row>
      <xdr:rowOff>50481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2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35258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1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160385</xdr:rowOff>
    </xdr:from>
    <xdr:to>
      <xdr:col>22</xdr:col>
      <xdr:colOff>165100</xdr:colOff>
      <xdr:row>18</xdr:row>
      <xdr:rowOff>90535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2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75312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0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21020</xdr:rowOff>
    </xdr:from>
    <xdr:to>
      <xdr:col>19</xdr:col>
      <xdr:colOff>38100</xdr:colOff>
      <xdr:row>18</xdr:row>
      <xdr:rowOff>122620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547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107397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4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29756</xdr:rowOff>
    </xdr:from>
    <xdr:to>
      <xdr:col>15</xdr:col>
      <xdr:colOff>101600</xdr:colOff>
      <xdr:row>18</xdr:row>
      <xdr:rowOff>131356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63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116133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249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54876</xdr:rowOff>
    </xdr:from>
    <xdr:to>
      <xdr:col>29</xdr:col>
      <xdr:colOff>127000</xdr:colOff>
      <xdr:row>37</xdr:row>
      <xdr:rowOff>173101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179576"/>
          <a:ext cx="647700" cy="118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173101</xdr:rowOff>
    </xdr:from>
    <xdr:to>
      <xdr:col>26</xdr:col>
      <xdr:colOff>50800</xdr:colOff>
      <xdr:row>37</xdr:row>
      <xdr:rowOff>247358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97801"/>
          <a:ext cx="698500" cy="7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159842</xdr:rowOff>
    </xdr:from>
    <xdr:to>
      <xdr:col>22</xdr:col>
      <xdr:colOff>114300</xdr:colOff>
      <xdr:row>37</xdr:row>
      <xdr:rowOff>247358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84542"/>
          <a:ext cx="698500" cy="87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139535</xdr:rowOff>
    </xdr:from>
    <xdr:to>
      <xdr:col>18</xdr:col>
      <xdr:colOff>177800</xdr:colOff>
      <xdr:row>37</xdr:row>
      <xdr:rowOff>159842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264235"/>
          <a:ext cx="698500" cy="20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4076</xdr:rowOff>
    </xdr:from>
    <xdr:to>
      <xdr:col>29</xdr:col>
      <xdr:colOff>177800</xdr:colOff>
      <xdr:row>37</xdr:row>
      <xdr:rowOff>105676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28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147603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122301</xdr:rowOff>
    </xdr:from>
    <xdr:to>
      <xdr:col>26</xdr:col>
      <xdr:colOff>101600</xdr:colOff>
      <xdr:row>37</xdr:row>
      <xdr:rowOff>223901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24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208678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33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196558</xdr:rowOff>
    </xdr:from>
    <xdr:to>
      <xdr:col>22</xdr:col>
      <xdr:colOff>165100</xdr:colOff>
      <xdr:row>37</xdr:row>
      <xdr:rowOff>298158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282935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0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109042</xdr:rowOff>
    </xdr:from>
    <xdr:to>
      <xdr:col>19</xdr:col>
      <xdr:colOff>38100</xdr:colOff>
      <xdr:row>37</xdr:row>
      <xdr:rowOff>210642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233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195419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320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88735</xdr:rowOff>
    </xdr:from>
    <xdr:to>
      <xdr:col>15</xdr:col>
      <xdr:colOff>101600</xdr:colOff>
      <xdr:row>37</xdr:row>
      <xdr:rowOff>190335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13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175112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9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10884</xdr:rowOff>
    </xdr:from>
    <xdr:to>
      <xdr:col>24</xdr:col>
      <xdr:colOff>63500</xdr:colOff>
      <xdr:row>37</xdr:row>
      <xdr:rowOff>28239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011634"/>
          <a:ext cx="838200" cy="3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28239</xdr:rowOff>
    </xdr:from>
    <xdr:to>
      <xdr:col>19</xdr:col>
      <xdr:colOff>177800</xdr:colOff>
      <xdr:row>37</xdr:row>
      <xdr:rowOff>53823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1889"/>
          <a:ext cx="889000" cy="2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53823</xdr:rowOff>
    </xdr:from>
    <xdr:to>
      <xdr:col>15</xdr:col>
      <xdr:colOff>50800</xdr:colOff>
      <xdr:row>37</xdr:row>
      <xdr:rowOff>90132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7473"/>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90132</xdr:rowOff>
    </xdr:from>
    <xdr:to>
      <xdr:col>10</xdr:col>
      <xdr:colOff>114300</xdr:colOff>
      <xdr:row>37</xdr:row>
      <xdr:rowOff>92913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33782"/>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131534</xdr:rowOff>
    </xdr:from>
    <xdr:to>
      <xdr:col>24</xdr:col>
      <xdr:colOff>114300</xdr:colOff>
      <xdr:row>35</xdr:row>
      <xdr:rowOff>61684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154411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81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148889</xdr:rowOff>
    </xdr:from>
    <xdr:to>
      <xdr:col>20</xdr:col>
      <xdr:colOff>38100</xdr:colOff>
      <xdr:row>37</xdr:row>
      <xdr:rowOff>79039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70166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3023</xdr:rowOff>
    </xdr:from>
    <xdr:to>
      <xdr:col>15</xdr:col>
      <xdr:colOff>101600</xdr:colOff>
      <xdr:row>37</xdr:row>
      <xdr:rowOff>104623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39332</xdr:rowOff>
    </xdr:from>
    <xdr:to>
      <xdr:col>10</xdr:col>
      <xdr:colOff>165100</xdr:colOff>
      <xdr:row>37</xdr:row>
      <xdr:rowOff>140932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132059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42113</xdr:rowOff>
    </xdr:from>
    <xdr:to>
      <xdr:col>6</xdr:col>
      <xdr:colOff>38100</xdr:colOff>
      <xdr:row>37</xdr:row>
      <xdr:rowOff>143713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134840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78015</xdr:rowOff>
    </xdr:from>
    <xdr:to>
      <xdr:col>24</xdr:col>
      <xdr:colOff>63500</xdr:colOff>
      <xdr:row>57</xdr:row>
      <xdr:rowOff>127703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50665"/>
          <a:ext cx="838200" cy="49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78015</xdr:rowOff>
    </xdr:from>
    <xdr:to>
      <xdr:col>19</xdr:col>
      <xdr:colOff>177800</xdr:colOff>
      <xdr:row>57</xdr:row>
      <xdr:rowOff>140413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0665"/>
          <a:ext cx="889000" cy="6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140413</xdr:rowOff>
    </xdr:from>
    <xdr:to>
      <xdr:col>15</xdr:col>
      <xdr:colOff>50800</xdr:colOff>
      <xdr:row>57</xdr:row>
      <xdr:rowOff>142562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13063"/>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142562</xdr:rowOff>
    </xdr:from>
    <xdr:to>
      <xdr:col>10</xdr:col>
      <xdr:colOff>114300</xdr:colOff>
      <xdr:row>57</xdr:row>
      <xdr:rowOff>154623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15212"/>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76903</xdr:rowOff>
    </xdr:from>
    <xdr:to>
      <xdr:col>24</xdr:col>
      <xdr:colOff>114300</xdr:colOff>
      <xdr:row>58</xdr:row>
      <xdr:rowOff>7053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99780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0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27215</xdr:rowOff>
    </xdr:from>
    <xdr:to>
      <xdr:col>20</xdr:col>
      <xdr:colOff>38100</xdr:colOff>
      <xdr:row>57</xdr:row>
      <xdr:rowOff>128815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145342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57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89613</xdr:rowOff>
    </xdr:from>
    <xdr:to>
      <xdr:col>15</xdr:col>
      <xdr:colOff>101600</xdr:colOff>
      <xdr:row>58</xdr:row>
      <xdr:rowOff>19763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36290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3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91762</xdr:rowOff>
    </xdr:from>
    <xdr:to>
      <xdr:col>10</xdr:col>
      <xdr:colOff>165100</xdr:colOff>
      <xdr:row>58</xdr:row>
      <xdr:rowOff>21912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38439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6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103823</xdr:rowOff>
    </xdr:from>
    <xdr:to>
      <xdr:col>6</xdr:col>
      <xdr:colOff>38100</xdr:colOff>
      <xdr:row>58</xdr:row>
      <xdr:rowOff>33973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25100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79006</xdr:rowOff>
    </xdr:from>
    <xdr:to>
      <xdr:col>24</xdr:col>
      <xdr:colOff>63500</xdr:colOff>
      <xdr:row>77</xdr:row>
      <xdr:rowOff>89294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80656"/>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25685</xdr:rowOff>
    </xdr:from>
    <xdr:to>
      <xdr:col>19</xdr:col>
      <xdr:colOff>177800</xdr:colOff>
      <xdr:row>77</xdr:row>
      <xdr:rowOff>79006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27335"/>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25457</xdr:rowOff>
    </xdr:from>
    <xdr:to>
      <xdr:col>15</xdr:col>
      <xdr:colOff>50800</xdr:colOff>
      <xdr:row>77</xdr:row>
      <xdr:rowOff>25685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271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25457</xdr:rowOff>
    </xdr:from>
    <xdr:to>
      <xdr:col>10</xdr:col>
      <xdr:colOff>114300</xdr:colOff>
      <xdr:row>77</xdr:row>
      <xdr:rowOff>40260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27107"/>
          <a:ext cx="889000" cy="1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38494</xdr:rowOff>
    </xdr:from>
    <xdr:to>
      <xdr:col>24</xdr:col>
      <xdr:colOff>114300</xdr:colOff>
      <xdr:row>77</xdr:row>
      <xdr:rowOff>140094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4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124871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28206</xdr:rowOff>
    </xdr:from>
    <xdr:to>
      <xdr:col>20</xdr:col>
      <xdr:colOff>38100</xdr:colOff>
      <xdr:row>77</xdr:row>
      <xdr:rowOff>129806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2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120933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22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146335</xdr:rowOff>
    </xdr:from>
    <xdr:to>
      <xdr:col>15</xdr:col>
      <xdr:colOff>101600</xdr:colOff>
      <xdr:row>77</xdr:row>
      <xdr:rowOff>76485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67612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146107</xdr:rowOff>
    </xdr:from>
    <xdr:to>
      <xdr:col>10</xdr:col>
      <xdr:colOff>165100</xdr:colOff>
      <xdr:row>77</xdr:row>
      <xdr:rowOff>76257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67384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6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160910</xdr:rowOff>
    </xdr:from>
    <xdr:to>
      <xdr:col>6</xdr:col>
      <xdr:colOff>38100</xdr:colOff>
      <xdr:row>77</xdr:row>
      <xdr:rowOff>91060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82187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8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165722</xdr:rowOff>
    </xdr:from>
    <xdr:to>
      <xdr:col>24</xdr:col>
      <xdr:colOff>63500</xdr:colOff>
      <xdr:row>97</xdr:row>
      <xdr:rowOff>5741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624922"/>
          <a:ext cx="8382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5741</xdr:rowOff>
    </xdr:from>
    <xdr:to>
      <xdr:col>19</xdr:col>
      <xdr:colOff>177800</xdr:colOff>
      <xdr:row>97</xdr:row>
      <xdr:rowOff>45186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36391"/>
          <a:ext cx="8890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44411</xdr:rowOff>
    </xdr:from>
    <xdr:to>
      <xdr:col>15</xdr:col>
      <xdr:colOff>50800</xdr:colOff>
      <xdr:row>97</xdr:row>
      <xdr:rowOff>45186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675061"/>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44411</xdr:rowOff>
    </xdr:from>
    <xdr:to>
      <xdr:col>10</xdr:col>
      <xdr:colOff>114300</xdr:colOff>
      <xdr:row>97</xdr:row>
      <xdr:rowOff>113094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75061"/>
          <a:ext cx="889000" cy="6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114922</xdr:rowOff>
    </xdr:from>
    <xdr:to>
      <xdr:col>24</xdr:col>
      <xdr:colOff>114300</xdr:colOff>
      <xdr:row>97</xdr:row>
      <xdr:rowOff>45072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7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137799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126391</xdr:rowOff>
    </xdr:from>
    <xdr:to>
      <xdr:col>20</xdr:col>
      <xdr:colOff>38100</xdr:colOff>
      <xdr:row>97</xdr:row>
      <xdr:rowOff>56541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8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73068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3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165836</xdr:rowOff>
    </xdr:from>
    <xdr:to>
      <xdr:col>15</xdr:col>
      <xdr:colOff>101600</xdr:colOff>
      <xdr:row>97</xdr:row>
      <xdr:rowOff>95986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112513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0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165061</xdr:rowOff>
    </xdr:from>
    <xdr:to>
      <xdr:col>10</xdr:col>
      <xdr:colOff>165100</xdr:colOff>
      <xdr:row>97</xdr:row>
      <xdr:rowOff>95211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111738</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39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62294</xdr:rowOff>
    </xdr:from>
    <xdr:to>
      <xdr:col>6</xdr:col>
      <xdr:colOff>38100</xdr:colOff>
      <xdr:row>97</xdr:row>
      <xdr:rowOff>163894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8971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46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81165</xdr:rowOff>
    </xdr:from>
    <xdr:to>
      <xdr:col>55</xdr:col>
      <xdr:colOff>0</xdr:colOff>
      <xdr:row>37</xdr:row>
      <xdr:rowOff>44154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10465"/>
          <a:ext cx="838200" cy="47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44154</xdr:rowOff>
    </xdr:from>
    <xdr:to>
      <xdr:col>50</xdr:col>
      <xdr:colOff>114300</xdr:colOff>
      <xdr:row>37</xdr:row>
      <xdr:rowOff>58693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87804"/>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58693</xdr:rowOff>
    </xdr:from>
    <xdr:to>
      <xdr:col>45</xdr:col>
      <xdr:colOff>177800</xdr:colOff>
      <xdr:row>37</xdr:row>
      <xdr:rowOff>62342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402343"/>
          <a:ext cx="8890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62342</xdr:rowOff>
    </xdr:from>
    <xdr:to>
      <xdr:col>41</xdr:col>
      <xdr:colOff>50800</xdr:colOff>
      <xdr:row>37</xdr:row>
      <xdr:rowOff>66077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405992"/>
          <a:ext cx="8890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30365</xdr:rowOff>
    </xdr:from>
    <xdr:to>
      <xdr:col>55</xdr:col>
      <xdr:colOff>50800</xdr:colOff>
      <xdr:row>34</xdr:row>
      <xdr:rowOff>131965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8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53242</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164804</xdr:rowOff>
    </xdr:from>
    <xdr:to>
      <xdr:col>50</xdr:col>
      <xdr:colOff>165100</xdr:colOff>
      <xdr:row>37</xdr:row>
      <xdr:rowOff>94954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3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111481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1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7893</xdr:rowOff>
    </xdr:from>
    <xdr:to>
      <xdr:col>46</xdr:col>
      <xdr:colOff>38100</xdr:colOff>
      <xdr:row>37</xdr:row>
      <xdr:rowOff>109493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126020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12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11542</xdr:rowOff>
    </xdr:from>
    <xdr:to>
      <xdr:col>41</xdr:col>
      <xdr:colOff>101600</xdr:colOff>
      <xdr:row>37</xdr:row>
      <xdr:rowOff>113142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129669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3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15277</xdr:rowOff>
    </xdr:from>
    <xdr:to>
      <xdr:col>36</xdr:col>
      <xdr:colOff>165100</xdr:colOff>
      <xdr:row>37</xdr:row>
      <xdr:rowOff>116877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5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133404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3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157717</xdr:rowOff>
    </xdr:from>
    <xdr:to>
      <xdr:col>55</xdr:col>
      <xdr:colOff>0</xdr:colOff>
      <xdr:row>59</xdr:row>
      <xdr:rowOff>24888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01817"/>
          <a:ext cx="838200" cy="3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17601</xdr:rowOff>
    </xdr:from>
    <xdr:to>
      <xdr:col>50</xdr:col>
      <xdr:colOff>114300</xdr:colOff>
      <xdr:row>59</xdr:row>
      <xdr:rowOff>24888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133151"/>
          <a:ext cx="889000" cy="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133931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73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98689</xdr:rowOff>
    </xdr:from>
    <xdr:to>
      <xdr:col>45</xdr:col>
      <xdr:colOff>177800</xdr:colOff>
      <xdr:row>59</xdr:row>
      <xdr:rowOff>17601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042789"/>
          <a:ext cx="889000" cy="9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98689</xdr:rowOff>
    </xdr:from>
    <xdr:to>
      <xdr:col>41</xdr:col>
      <xdr:colOff>50800</xdr:colOff>
      <xdr:row>58</xdr:row>
      <xdr:rowOff>136520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42789"/>
          <a:ext cx="889000" cy="3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106917</xdr:rowOff>
    </xdr:from>
    <xdr:to>
      <xdr:col>55</xdr:col>
      <xdr:colOff>50800</xdr:colOff>
      <xdr:row>59</xdr:row>
      <xdr:rowOff>37067</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5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21844</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6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145538</xdr:rowOff>
    </xdr:from>
    <xdr:to>
      <xdr:col>50</xdr:col>
      <xdr:colOff>165100</xdr:colOff>
      <xdr:row>59</xdr:row>
      <xdr:rowOff>75688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08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66815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138251</xdr:rowOff>
    </xdr:from>
    <xdr:to>
      <xdr:col>46</xdr:col>
      <xdr:colOff>38100</xdr:colOff>
      <xdr:row>59</xdr:row>
      <xdr:rowOff>68401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8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59528</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7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47889</xdr:rowOff>
    </xdr:from>
    <xdr:to>
      <xdr:col>41</xdr:col>
      <xdr:colOff>101600</xdr:colOff>
      <xdr:row>58</xdr:row>
      <xdr:rowOff>149489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9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140616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08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85720</xdr:rowOff>
    </xdr:from>
    <xdr:to>
      <xdr:col>36</xdr:col>
      <xdr:colOff>165100</xdr:colOff>
      <xdr:row>59</xdr:row>
      <xdr:rowOff>15870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2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6997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2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133245</xdr:rowOff>
    </xdr:from>
    <xdr:to>
      <xdr:col>55</xdr:col>
      <xdr:colOff>0</xdr:colOff>
      <xdr:row>78</xdr:row>
      <xdr:rowOff>134117</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06345"/>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130186</xdr:rowOff>
    </xdr:from>
    <xdr:to>
      <xdr:col>50</xdr:col>
      <xdr:colOff>114300</xdr:colOff>
      <xdr:row>78</xdr:row>
      <xdr:rowOff>133245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03286"/>
          <a:ext cx="8890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18400</xdr:rowOff>
    </xdr:from>
    <xdr:to>
      <xdr:col>45</xdr:col>
      <xdr:colOff>177800</xdr:colOff>
      <xdr:row>78</xdr:row>
      <xdr:rowOff>130186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391500"/>
          <a:ext cx="889000" cy="11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18400</xdr:rowOff>
    </xdr:from>
    <xdr:to>
      <xdr:col>41</xdr:col>
      <xdr:colOff>50800</xdr:colOff>
      <xdr:row>78</xdr:row>
      <xdr:rowOff>84548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391500"/>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108031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4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83317</xdr:rowOff>
    </xdr:from>
    <xdr:to>
      <xdr:col>55</xdr:col>
      <xdr:colOff>50800</xdr:colOff>
      <xdr:row>79</xdr:row>
      <xdr:rowOff>13467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5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169694</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82445</xdr:rowOff>
    </xdr:from>
    <xdr:to>
      <xdr:col>50</xdr:col>
      <xdr:colOff>165100</xdr:colOff>
      <xdr:row>79</xdr:row>
      <xdr:rowOff>12595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5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3722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4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79386</xdr:rowOff>
    </xdr:from>
    <xdr:to>
      <xdr:col>46</xdr:col>
      <xdr:colOff>38100</xdr:colOff>
      <xdr:row>79</xdr:row>
      <xdr:rowOff>9536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5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4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139050</xdr:rowOff>
    </xdr:from>
    <xdr:to>
      <xdr:col>41</xdr:col>
      <xdr:colOff>101600</xdr:colOff>
      <xdr:row>78</xdr:row>
      <xdr:rowOff>69200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4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85727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11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33748</xdr:rowOff>
    </xdr:from>
    <xdr:to>
      <xdr:col>36</xdr:col>
      <xdr:colOff>165100</xdr:colOff>
      <xdr:row>78</xdr:row>
      <xdr:rowOff>135348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0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126475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9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105105</xdr:rowOff>
    </xdr:from>
    <xdr:to>
      <xdr:col>55</xdr:col>
      <xdr:colOff>0</xdr:colOff>
      <xdr:row>98</xdr:row>
      <xdr:rowOff>85238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35755"/>
          <a:ext cx="838200" cy="15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80144</xdr:rowOff>
    </xdr:from>
    <xdr:to>
      <xdr:col>50</xdr:col>
      <xdr:colOff>114300</xdr:colOff>
      <xdr:row>98</xdr:row>
      <xdr:rowOff>85238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882244"/>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80144</xdr:rowOff>
    </xdr:from>
    <xdr:to>
      <xdr:col>45</xdr:col>
      <xdr:colOff>177800</xdr:colOff>
      <xdr:row>98</xdr:row>
      <xdr:rowOff>91770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882244"/>
          <a:ext cx="8890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1527</xdr:rowOff>
    </xdr:from>
    <xdr:to>
      <xdr:col>41</xdr:col>
      <xdr:colOff>50800</xdr:colOff>
      <xdr:row>98</xdr:row>
      <xdr:rowOff>91770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03627"/>
          <a:ext cx="889000" cy="9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37471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54305</xdr:rowOff>
    </xdr:from>
    <xdr:to>
      <xdr:col>55</xdr:col>
      <xdr:colOff>50800</xdr:colOff>
      <xdr:row>97</xdr:row>
      <xdr:rowOff>155905</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68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32732</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6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34438</xdr:rowOff>
    </xdr:from>
    <xdr:to>
      <xdr:col>50</xdr:col>
      <xdr:colOff>165100</xdr:colOff>
      <xdr:row>98</xdr:row>
      <xdr:rowOff>136038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127165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29344</xdr:rowOff>
    </xdr:from>
    <xdr:to>
      <xdr:col>46</xdr:col>
      <xdr:colOff>38100</xdr:colOff>
      <xdr:row>98</xdr:row>
      <xdr:rowOff>130944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122071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92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40970</xdr:rowOff>
    </xdr:from>
    <xdr:to>
      <xdr:col>41</xdr:col>
      <xdr:colOff>101600</xdr:colOff>
      <xdr:row>98</xdr:row>
      <xdr:rowOff>142570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4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133697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3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122177</xdr:rowOff>
    </xdr:from>
    <xdr:to>
      <xdr:col>36</xdr:col>
      <xdr:colOff>165100</xdr:colOff>
      <xdr:row>98</xdr:row>
      <xdr:rowOff>52327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7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43454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4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125268</xdr:rowOff>
    </xdr:from>
    <xdr:to>
      <xdr:col>85</xdr:col>
      <xdr:colOff>127000</xdr:colOff>
      <xdr:row>39</xdr:row>
      <xdr:rowOff>36015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640368"/>
          <a:ext cx="838200" cy="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125268</xdr:rowOff>
    </xdr:from>
    <xdr:to>
      <xdr:col>81</xdr:col>
      <xdr:colOff>50800</xdr:colOff>
      <xdr:row>39</xdr:row>
      <xdr:rowOff>13094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40368"/>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13094</xdr:rowOff>
    </xdr:from>
    <xdr:to>
      <xdr:col>76</xdr:col>
      <xdr:colOff>114300</xdr:colOff>
      <xdr:row>39</xdr:row>
      <xdr:rowOff>37081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699644"/>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69796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7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31038</xdr:rowOff>
    </xdr:from>
    <xdr:to>
      <xdr:col>71</xdr:col>
      <xdr:colOff>177800</xdr:colOff>
      <xdr:row>39</xdr:row>
      <xdr:rowOff>37081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17588"/>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156665</xdr:rowOff>
    </xdr:from>
    <xdr:to>
      <xdr:col>85</xdr:col>
      <xdr:colOff>177800</xdr:colOff>
      <xdr:row>39</xdr:row>
      <xdr:rowOff>86815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469744"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74468</xdr:rowOff>
    </xdr:from>
    <xdr:to>
      <xdr:col>81</xdr:col>
      <xdr:colOff>101600</xdr:colOff>
      <xdr:row>39</xdr:row>
      <xdr:rowOff>4618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58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21145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6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133744</xdr:rowOff>
    </xdr:from>
    <xdr:to>
      <xdr:col>76</xdr:col>
      <xdr:colOff>165100</xdr:colOff>
      <xdr:row>39</xdr:row>
      <xdr:rowOff>63894</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4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80421</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42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157731</xdr:rowOff>
    </xdr:from>
    <xdr:to>
      <xdr:col>72</xdr:col>
      <xdr:colOff>38100</xdr:colOff>
      <xdr:row>39</xdr:row>
      <xdr:rowOff>87881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79008</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5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151688</xdr:rowOff>
    </xdr:from>
    <xdr:to>
      <xdr:col>67</xdr:col>
      <xdr:colOff>101600</xdr:colOff>
      <xdr:row>39</xdr:row>
      <xdr:rowOff>81838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6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72965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675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83769</xdr:rowOff>
    </xdr:from>
    <xdr:to>
      <xdr:col>85</xdr:col>
      <xdr:colOff>127000</xdr:colOff>
      <xdr:row>74</xdr:row>
      <xdr:rowOff>162617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771069"/>
          <a:ext cx="838200" cy="7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154083</xdr:rowOff>
    </xdr:from>
    <xdr:to>
      <xdr:col>81</xdr:col>
      <xdr:colOff>50800</xdr:colOff>
      <xdr:row>74</xdr:row>
      <xdr:rowOff>162617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84138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144900</xdr:rowOff>
    </xdr:from>
    <xdr:to>
      <xdr:col>76</xdr:col>
      <xdr:colOff>114300</xdr:colOff>
      <xdr:row>74</xdr:row>
      <xdr:rowOff>154083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832200"/>
          <a:ext cx="889000" cy="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123165</xdr:rowOff>
    </xdr:from>
    <xdr:to>
      <xdr:col>71</xdr:col>
      <xdr:colOff>177800</xdr:colOff>
      <xdr:row>74</xdr:row>
      <xdr:rowOff>144900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810465"/>
          <a:ext cx="889000" cy="2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32969</xdr:rowOff>
    </xdr:from>
    <xdr:to>
      <xdr:col>85</xdr:col>
      <xdr:colOff>177800</xdr:colOff>
      <xdr:row>74</xdr:row>
      <xdr:rowOff>134569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72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55846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5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111817</xdr:rowOff>
    </xdr:from>
    <xdr:to>
      <xdr:col>81</xdr:col>
      <xdr:colOff>101600</xdr:colOff>
      <xdr:row>75</xdr:row>
      <xdr:rowOff>41967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7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33094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103283</xdr:rowOff>
    </xdr:from>
    <xdr:to>
      <xdr:col>76</xdr:col>
      <xdr:colOff>165100</xdr:colOff>
      <xdr:row>75</xdr:row>
      <xdr:rowOff>33433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79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24560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88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94100</xdr:rowOff>
    </xdr:from>
    <xdr:to>
      <xdr:col>72</xdr:col>
      <xdr:colOff>38100</xdr:colOff>
      <xdr:row>75</xdr:row>
      <xdr:rowOff>24250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7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15377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8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72365</xdr:rowOff>
    </xdr:from>
    <xdr:to>
      <xdr:col>67</xdr:col>
      <xdr:colOff>101600</xdr:colOff>
      <xdr:row>75</xdr:row>
      <xdr:rowOff>2515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7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19042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5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166205</xdr:rowOff>
    </xdr:from>
    <xdr:to>
      <xdr:col>85</xdr:col>
      <xdr:colOff>127000</xdr:colOff>
      <xdr:row>98</xdr:row>
      <xdr:rowOff>171348</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68305"/>
          <a:ext cx="83820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171348</xdr:rowOff>
    </xdr:from>
    <xdr:to>
      <xdr:col>81</xdr:col>
      <xdr:colOff>50800</xdr:colOff>
      <xdr:row>99</xdr:row>
      <xdr:rowOff>11354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73448"/>
          <a:ext cx="889000" cy="1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11354</xdr:rowOff>
    </xdr:from>
    <xdr:to>
      <xdr:col>76</xdr:col>
      <xdr:colOff>114300</xdr:colOff>
      <xdr:row>99</xdr:row>
      <xdr:rowOff>21971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84904"/>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15506</xdr:rowOff>
    </xdr:from>
    <xdr:to>
      <xdr:col>71</xdr:col>
      <xdr:colOff>177800</xdr:colOff>
      <xdr:row>99</xdr:row>
      <xdr:rowOff>21971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89056"/>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115405</xdr:rowOff>
    </xdr:from>
    <xdr:to>
      <xdr:col>85</xdr:col>
      <xdr:colOff>177800</xdr:colOff>
      <xdr:row>99</xdr:row>
      <xdr:rowOff>45555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30332</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3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120548</xdr:rowOff>
    </xdr:from>
    <xdr:to>
      <xdr:col>81</xdr:col>
      <xdr:colOff>101600</xdr:colOff>
      <xdr:row>99</xdr:row>
      <xdr:rowOff>50698</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2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41825</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1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132004</xdr:rowOff>
    </xdr:from>
    <xdr:to>
      <xdr:col>76</xdr:col>
      <xdr:colOff>165100</xdr:colOff>
      <xdr:row>99</xdr:row>
      <xdr:rowOff>62154</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53281</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02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142621</xdr:rowOff>
    </xdr:from>
    <xdr:to>
      <xdr:col>72</xdr:col>
      <xdr:colOff>38100</xdr:colOff>
      <xdr:row>99</xdr:row>
      <xdr:rowOff>72771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63898</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3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136156</xdr:rowOff>
    </xdr:from>
    <xdr:to>
      <xdr:col>67</xdr:col>
      <xdr:colOff>101600</xdr:colOff>
      <xdr:row>99</xdr:row>
      <xdr:rowOff>66306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57433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3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69596</xdr:rowOff>
    </xdr:from>
    <xdr:to>
      <xdr:col>116</xdr:col>
      <xdr:colOff>63500</xdr:colOff>
      <xdr:row>57</xdr:row>
      <xdr:rowOff>81483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42246"/>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166904</xdr:rowOff>
    </xdr:from>
    <xdr:to>
      <xdr:col>111</xdr:col>
      <xdr:colOff>177800</xdr:colOff>
      <xdr:row>57</xdr:row>
      <xdr:rowOff>69596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768104"/>
          <a:ext cx="889000" cy="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148958</xdr:rowOff>
    </xdr:from>
    <xdr:to>
      <xdr:col>107</xdr:col>
      <xdr:colOff>50800</xdr:colOff>
      <xdr:row>56</xdr:row>
      <xdr:rowOff>166904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750158"/>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148958</xdr:rowOff>
    </xdr:from>
    <xdr:to>
      <xdr:col>102</xdr:col>
      <xdr:colOff>114300</xdr:colOff>
      <xdr:row>56</xdr:row>
      <xdr:rowOff>158597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8656300" y="9750158"/>
          <a:ext cx="889000" cy="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30683</xdr:rowOff>
    </xdr:from>
    <xdr:to>
      <xdr:col>116</xdr:col>
      <xdr:colOff>114300</xdr:colOff>
      <xdr:row>57</xdr:row>
      <xdr:rowOff>132283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53560</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5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18796</xdr:rowOff>
    </xdr:from>
    <xdr:to>
      <xdr:col>112</xdr:col>
      <xdr:colOff>38100</xdr:colOff>
      <xdr:row>57</xdr:row>
      <xdr:rowOff>120396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79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136923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56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116104</xdr:rowOff>
    </xdr:from>
    <xdr:to>
      <xdr:col>107</xdr:col>
      <xdr:colOff>101600</xdr:colOff>
      <xdr:row>57</xdr:row>
      <xdr:rowOff>46254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62781</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9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98158</xdr:rowOff>
    </xdr:from>
    <xdr:to>
      <xdr:col>102</xdr:col>
      <xdr:colOff>165100</xdr:colOff>
      <xdr:row>57</xdr:row>
      <xdr:rowOff>28308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44835</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107797</xdr:rowOff>
    </xdr:from>
    <xdr:to>
      <xdr:col>98</xdr:col>
      <xdr:colOff>38100</xdr:colOff>
      <xdr:row>57</xdr:row>
      <xdr:rowOff>37947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54474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4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92478</xdr:rowOff>
    </xdr:from>
    <xdr:to>
      <xdr:col>116</xdr:col>
      <xdr:colOff>63500</xdr:colOff>
      <xdr:row>73</xdr:row>
      <xdr:rowOff>95090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60832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95090</xdr:rowOff>
    </xdr:from>
    <xdr:to>
      <xdr:col>111</xdr:col>
      <xdr:colOff>177800</xdr:colOff>
      <xdr:row>74</xdr:row>
      <xdr:rowOff>18183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610940"/>
          <a:ext cx="889000" cy="9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18183</xdr:rowOff>
    </xdr:from>
    <xdr:to>
      <xdr:col>107</xdr:col>
      <xdr:colOff>50800</xdr:colOff>
      <xdr:row>74</xdr:row>
      <xdr:rowOff>101132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705483"/>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96070</xdr:rowOff>
    </xdr:from>
    <xdr:to>
      <xdr:col>102</xdr:col>
      <xdr:colOff>114300</xdr:colOff>
      <xdr:row>74</xdr:row>
      <xdr:rowOff>101132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2783370"/>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41678</xdr:rowOff>
    </xdr:from>
    <xdr:to>
      <xdr:col>116</xdr:col>
      <xdr:colOff>114300</xdr:colOff>
      <xdr:row>73</xdr:row>
      <xdr:rowOff>143278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55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64555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40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44290</xdr:rowOff>
    </xdr:from>
    <xdr:to>
      <xdr:col>112</xdr:col>
      <xdr:colOff>38100</xdr:colOff>
      <xdr:row>73</xdr:row>
      <xdr:rowOff>145890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5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162417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3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138833</xdr:rowOff>
    </xdr:from>
    <xdr:to>
      <xdr:col>107</xdr:col>
      <xdr:colOff>101600</xdr:colOff>
      <xdr:row>74</xdr:row>
      <xdr:rowOff>68983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6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60110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50332</xdr:rowOff>
    </xdr:from>
    <xdr:to>
      <xdr:col>102</xdr:col>
      <xdr:colOff>165100</xdr:colOff>
      <xdr:row>74</xdr:row>
      <xdr:rowOff>151932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73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143059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83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45270</xdr:rowOff>
    </xdr:from>
    <xdr:to>
      <xdr:col>98</xdr:col>
      <xdr:colOff>38100</xdr:colOff>
      <xdr:row>74</xdr:row>
      <xdr:rowOff>146870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7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137997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82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類似団体を上回るコスト負担があるのは、人件費、物件費、扶助費、補助費等、公債費、貸付金、繰出金である。</a:t>
          </a:r>
        </a:p>
        <a:p>
          <a:r>
            <a:rPr kumimoji="1" lang="ja-JP" altLang="en-US" sz="1300">
              <a:latin typeface="ＭＳ Ｐゴシック" panose="020B0600070205080204" pitchFamily="50" charset="-128"/>
              <a:ea typeface="ＭＳ Ｐゴシック" panose="020B0600070205080204" pitchFamily="50" charset="-128"/>
            </a:rPr>
            <a:t>　人件費は会計年度任用職員制度の導入等による職員給の増加により、物件費は委託料等の増加により、扶助費は高齢化の進展や障害福祉サービスの増加、子育て支援策の充実により、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赤字バス運行維持のための補助金や北播磨総合医療センターの運営負担金により、公債費は臨時財政対策債や合併特例債などの償還により、貸付金は経済対策として実施している中小企業振興資金預託金により、繰出金は介護保険特別会計への繰出が増加したことにより、</a:t>
          </a:r>
          <a:r>
            <a:rPr kumimoji="1" lang="ja-JP" altLang="en-US" sz="1300">
              <a:latin typeface="ＭＳ Ｐゴシック" panose="020B0600070205080204" pitchFamily="50" charset="-128"/>
              <a:ea typeface="ＭＳ Ｐゴシック" panose="020B0600070205080204" pitchFamily="50" charset="-128"/>
            </a:rPr>
            <a:t>類似団体と比較して高くなっている。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兵庫県三木市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76,565
74,609
176.51
41,287,480
41,009,945
92,182
18,951,801
38,144,513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39.6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140157</xdr:rowOff>
    </xdr:from>
    <xdr:to>
      <xdr:col>24</xdr:col>
      <xdr:colOff>63500</xdr:colOff>
      <xdr:row>36</xdr:row>
      <xdr:rowOff>149301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312357"/>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127356</xdr:rowOff>
    </xdr:from>
    <xdr:to>
      <xdr:col>19</xdr:col>
      <xdr:colOff>177800</xdr:colOff>
      <xdr:row>36</xdr:row>
      <xdr:rowOff>149301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99556"/>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127356</xdr:rowOff>
    </xdr:from>
    <xdr:to>
      <xdr:col>15</xdr:col>
      <xdr:colOff>50800</xdr:colOff>
      <xdr:row>36</xdr:row>
      <xdr:rowOff>141529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99556"/>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141529</xdr:rowOff>
    </xdr:from>
    <xdr:to>
      <xdr:col>10</xdr:col>
      <xdr:colOff>114300</xdr:colOff>
      <xdr:row>36</xdr:row>
      <xdr:rowOff>157074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3729"/>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89357</xdr:rowOff>
    </xdr:from>
    <xdr:to>
      <xdr:col>24</xdr:col>
      <xdr:colOff>114300</xdr:colOff>
      <xdr:row>37</xdr:row>
      <xdr:rowOff>19507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67784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98501</xdr:rowOff>
    </xdr:from>
    <xdr:to>
      <xdr:col>20</xdr:col>
      <xdr:colOff>38100</xdr:colOff>
      <xdr:row>37</xdr:row>
      <xdr:rowOff>28651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7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19778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6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76556</xdr:rowOff>
    </xdr:from>
    <xdr:to>
      <xdr:col>15</xdr:col>
      <xdr:colOff>101600</xdr:colOff>
      <xdr:row>37</xdr:row>
      <xdr:rowOff>6706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4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169283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4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90729</xdr:rowOff>
    </xdr:from>
    <xdr:to>
      <xdr:col>10</xdr:col>
      <xdr:colOff>165100</xdr:colOff>
      <xdr:row>37</xdr:row>
      <xdr:rowOff>20879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12006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106274</xdr:rowOff>
    </xdr:from>
    <xdr:to>
      <xdr:col>6</xdr:col>
      <xdr:colOff>38100</xdr:colOff>
      <xdr:row>37</xdr:row>
      <xdr:rowOff>36424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7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27551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151222</xdr:rowOff>
    </xdr:from>
    <xdr:to>
      <xdr:col>24</xdr:col>
      <xdr:colOff>63500</xdr:colOff>
      <xdr:row>58</xdr:row>
      <xdr:rowOff>30208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80972"/>
          <a:ext cx="838200" cy="39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30208</xdr:rowOff>
    </xdr:from>
    <xdr:to>
      <xdr:col>19</xdr:col>
      <xdr:colOff>177800</xdr:colOff>
      <xdr:row>58</xdr:row>
      <xdr:rowOff>39093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74308"/>
          <a:ext cx="889000" cy="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39093</xdr:rowOff>
    </xdr:from>
    <xdr:to>
      <xdr:col>15</xdr:col>
      <xdr:colOff>50800</xdr:colOff>
      <xdr:row>58</xdr:row>
      <xdr:rowOff>48154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83193"/>
          <a:ext cx="889000" cy="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44058</xdr:rowOff>
    </xdr:from>
    <xdr:to>
      <xdr:col>10</xdr:col>
      <xdr:colOff>114300</xdr:colOff>
      <xdr:row>58</xdr:row>
      <xdr:rowOff>48154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88158"/>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100422</xdr:rowOff>
    </xdr:from>
    <xdr:to>
      <xdr:col>24</xdr:col>
      <xdr:colOff>114300</xdr:colOff>
      <xdr:row>56</xdr:row>
      <xdr:rowOff>30572</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150858</xdr:rowOff>
    </xdr:from>
    <xdr:to>
      <xdr:col>20</xdr:col>
      <xdr:colOff>38100</xdr:colOff>
      <xdr:row>58</xdr:row>
      <xdr:rowOff>81008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2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72135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100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159743</xdr:rowOff>
    </xdr:from>
    <xdr:to>
      <xdr:col>15</xdr:col>
      <xdr:colOff>101600</xdr:colOff>
      <xdr:row>58</xdr:row>
      <xdr:rowOff>89893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9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81020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02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168804</xdr:rowOff>
    </xdr:from>
    <xdr:to>
      <xdr:col>10</xdr:col>
      <xdr:colOff>165100</xdr:colOff>
      <xdr:row>58</xdr:row>
      <xdr:rowOff>98954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4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90081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164708</xdr:rowOff>
    </xdr:from>
    <xdr:to>
      <xdr:col>6</xdr:col>
      <xdr:colOff>38100</xdr:colOff>
      <xdr:row>58</xdr:row>
      <xdr:rowOff>94858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9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85985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100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49153</xdr:rowOff>
    </xdr:from>
    <xdr:to>
      <xdr:col>24</xdr:col>
      <xdr:colOff>63500</xdr:colOff>
      <xdr:row>75</xdr:row>
      <xdr:rowOff>78283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07903"/>
          <a:ext cx="838200" cy="29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78283</xdr:rowOff>
    </xdr:from>
    <xdr:to>
      <xdr:col>19</xdr:col>
      <xdr:colOff>177800</xdr:colOff>
      <xdr:row>76</xdr:row>
      <xdr:rowOff>5654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37033"/>
          <a:ext cx="889000" cy="9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169625</xdr:rowOff>
    </xdr:from>
    <xdr:to>
      <xdr:col>15</xdr:col>
      <xdr:colOff>50800</xdr:colOff>
      <xdr:row>76</xdr:row>
      <xdr:rowOff>5654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028375"/>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169625</xdr:rowOff>
    </xdr:from>
    <xdr:to>
      <xdr:col>10</xdr:col>
      <xdr:colOff>114300</xdr:colOff>
      <xdr:row>76</xdr:row>
      <xdr:rowOff>37091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028375"/>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169803</xdr:rowOff>
    </xdr:from>
    <xdr:to>
      <xdr:col>24</xdr:col>
      <xdr:colOff>114300</xdr:colOff>
      <xdr:row>75</xdr:row>
      <xdr:rowOff>99953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5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21230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8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27483</xdr:rowOff>
    </xdr:from>
    <xdr:to>
      <xdr:col>20</xdr:col>
      <xdr:colOff>38100</xdr:colOff>
      <xdr:row>75</xdr:row>
      <xdr:rowOff>129083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8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145610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6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126303</xdr:rowOff>
    </xdr:from>
    <xdr:to>
      <xdr:col>15</xdr:col>
      <xdr:colOff>101600</xdr:colOff>
      <xdr:row>76</xdr:row>
      <xdr:rowOff>56452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9850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72980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6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118825</xdr:rowOff>
    </xdr:from>
    <xdr:to>
      <xdr:col>10</xdr:col>
      <xdr:colOff>165100</xdr:colOff>
      <xdr:row>76</xdr:row>
      <xdr:rowOff>48974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775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65502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75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157741</xdr:rowOff>
    </xdr:from>
    <xdr:to>
      <xdr:col>6</xdr:col>
      <xdr:colOff>38100</xdr:colOff>
      <xdr:row>76</xdr:row>
      <xdr:rowOff>87891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79018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0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87702</xdr:rowOff>
    </xdr:from>
    <xdr:to>
      <xdr:col>24</xdr:col>
      <xdr:colOff>63500</xdr:colOff>
      <xdr:row>97</xdr:row>
      <xdr:rowOff>107704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18352"/>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107704</xdr:rowOff>
    </xdr:from>
    <xdr:to>
      <xdr:col>19</xdr:col>
      <xdr:colOff>177800</xdr:colOff>
      <xdr:row>97</xdr:row>
      <xdr:rowOff>120368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38354"/>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110903</xdr:rowOff>
    </xdr:from>
    <xdr:to>
      <xdr:col>15</xdr:col>
      <xdr:colOff>50800</xdr:colOff>
      <xdr:row>97</xdr:row>
      <xdr:rowOff>120368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41553"/>
          <a:ext cx="889000" cy="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110903</xdr:rowOff>
    </xdr:from>
    <xdr:to>
      <xdr:col>10</xdr:col>
      <xdr:colOff>114300</xdr:colOff>
      <xdr:row>97</xdr:row>
      <xdr:rowOff>118204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41553"/>
          <a:ext cx="889000" cy="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36902</xdr:rowOff>
    </xdr:from>
    <xdr:to>
      <xdr:col>24</xdr:col>
      <xdr:colOff>114300</xdr:colOff>
      <xdr:row>97</xdr:row>
      <xdr:rowOff>138502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15329</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56904</xdr:rowOff>
    </xdr:from>
    <xdr:to>
      <xdr:col>20</xdr:col>
      <xdr:colOff>38100</xdr:colOff>
      <xdr:row>97</xdr:row>
      <xdr:rowOff>158504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149631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8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69568</xdr:rowOff>
    </xdr:from>
    <xdr:to>
      <xdr:col>15</xdr:col>
      <xdr:colOff>101600</xdr:colOff>
      <xdr:row>97</xdr:row>
      <xdr:rowOff>171168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162295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9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60103</xdr:rowOff>
    </xdr:from>
    <xdr:to>
      <xdr:col>10</xdr:col>
      <xdr:colOff>165100</xdr:colOff>
      <xdr:row>97</xdr:row>
      <xdr:rowOff>161703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6780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6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67404</xdr:rowOff>
    </xdr:from>
    <xdr:to>
      <xdr:col>6</xdr:col>
      <xdr:colOff>38100</xdr:colOff>
      <xdr:row>97</xdr:row>
      <xdr:rowOff>169004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9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160131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79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99866</xdr:rowOff>
    </xdr:from>
    <xdr:to>
      <xdr:col>55</xdr:col>
      <xdr:colOff>0</xdr:colOff>
      <xdr:row>37</xdr:row>
      <xdr:rowOff>107810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443516"/>
          <a:ext cx="838200" cy="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88436</xdr:rowOff>
    </xdr:from>
    <xdr:to>
      <xdr:col>50</xdr:col>
      <xdr:colOff>114300</xdr:colOff>
      <xdr:row>37</xdr:row>
      <xdr:rowOff>99866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4320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53061</xdr:rowOff>
    </xdr:from>
    <xdr:to>
      <xdr:col>45</xdr:col>
      <xdr:colOff>177800</xdr:colOff>
      <xdr:row>37</xdr:row>
      <xdr:rowOff>88436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396711"/>
          <a:ext cx="889000" cy="3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47003</xdr:rowOff>
    </xdr:from>
    <xdr:to>
      <xdr:col>41</xdr:col>
      <xdr:colOff>50800</xdr:colOff>
      <xdr:row>37</xdr:row>
      <xdr:rowOff>53061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0653"/>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57010</xdr:rowOff>
    </xdr:from>
    <xdr:to>
      <xdr:col>55</xdr:col>
      <xdr:colOff>50800</xdr:colOff>
      <xdr:row>37</xdr:row>
      <xdr:rowOff>158610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16387</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8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49066</xdr:rowOff>
    </xdr:from>
    <xdr:to>
      <xdr:col>50</xdr:col>
      <xdr:colOff>165100</xdr:colOff>
      <xdr:row>37</xdr:row>
      <xdr:rowOff>150666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167193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6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37636</xdr:rowOff>
    </xdr:from>
    <xdr:to>
      <xdr:col>46</xdr:col>
      <xdr:colOff>38100</xdr:colOff>
      <xdr:row>37</xdr:row>
      <xdr:rowOff>139236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8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155763</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2261</xdr:rowOff>
    </xdr:from>
    <xdr:to>
      <xdr:col>41</xdr:col>
      <xdr:colOff>101600</xdr:colOff>
      <xdr:row>37</xdr:row>
      <xdr:rowOff>103861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120388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2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167653</xdr:rowOff>
    </xdr:from>
    <xdr:to>
      <xdr:col>36</xdr:col>
      <xdr:colOff>165100</xdr:colOff>
      <xdr:row>37</xdr:row>
      <xdr:rowOff>97803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114330</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1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34507</xdr:rowOff>
    </xdr:from>
    <xdr:to>
      <xdr:col>55</xdr:col>
      <xdr:colOff>0</xdr:colOff>
      <xdr:row>58</xdr:row>
      <xdr:rowOff>40451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78607"/>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40451</xdr:rowOff>
    </xdr:from>
    <xdr:to>
      <xdr:col>50</xdr:col>
      <xdr:colOff>114300</xdr:colOff>
      <xdr:row>58</xdr:row>
      <xdr:rowOff>54761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84551"/>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51533</xdr:rowOff>
    </xdr:from>
    <xdr:to>
      <xdr:col>45</xdr:col>
      <xdr:colOff>177800</xdr:colOff>
      <xdr:row>58</xdr:row>
      <xdr:rowOff>54761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95633"/>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49010</xdr:rowOff>
    </xdr:from>
    <xdr:to>
      <xdr:col>41</xdr:col>
      <xdr:colOff>50800</xdr:colOff>
      <xdr:row>58</xdr:row>
      <xdr:rowOff>51533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93110"/>
          <a:ext cx="889000" cy="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155157</xdr:rowOff>
    </xdr:from>
    <xdr:to>
      <xdr:col>55</xdr:col>
      <xdr:colOff>50800</xdr:colOff>
      <xdr:row>58</xdr:row>
      <xdr:rowOff>85307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2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161101</xdr:rowOff>
    </xdr:from>
    <xdr:to>
      <xdr:col>50</xdr:col>
      <xdr:colOff>165100</xdr:colOff>
      <xdr:row>58</xdr:row>
      <xdr:rowOff>91251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82378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3961</xdr:rowOff>
    </xdr:from>
    <xdr:to>
      <xdr:col>46</xdr:col>
      <xdr:colOff>38100</xdr:colOff>
      <xdr:row>58</xdr:row>
      <xdr:rowOff>105561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4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96688</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4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733</xdr:rowOff>
    </xdr:from>
    <xdr:to>
      <xdr:col>41</xdr:col>
      <xdr:colOff>101600</xdr:colOff>
      <xdr:row>58</xdr:row>
      <xdr:rowOff>102333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4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93460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3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169660</xdr:rowOff>
    </xdr:from>
    <xdr:to>
      <xdr:col>36</xdr:col>
      <xdr:colOff>165100</xdr:colOff>
      <xdr:row>58</xdr:row>
      <xdr:rowOff>99810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90937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3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161006</xdr:rowOff>
    </xdr:from>
    <xdr:to>
      <xdr:col>55</xdr:col>
      <xdr:colOff>0</xdr:colOff>
      <xdr:row>76</xdr:row>
      <xdr:rowOff>96106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019756"/>
          <a:ext cx="8382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81956</xdr:rowOff>
    </xdr:from>
    <xdr:to>
      <xdr:col>50</xdr:col>
      <xdr:colOff>114300</xdr:colOff>
      <xdr:row>76</xdr:row>
      <xdr:rowOff>96106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112156"/>
          <a:ext cx="889000" cy="1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64742</xdr:rowOff>
    </xdr:from>
    <xdr:to>
      <xdr:col>45</xdr:col>
      <xdr:colOff>177800</xdr:colOff>
      <xdr:row>76</xdr:row>
      <xdr:rowOff>81956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94942"/>
          <a:ext cx="889000" cy="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58410</xdr:rowOff>
    </xdr:from>
    <xdr:to>
      <xdr:col>41</xdr:col>
      <xdr:colOff>50800</xdr:colOff>
      <xdr:row>76</xdr:row>
      <xdr:rowOff>64742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088610"/>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110206</xdr:rowOff>
    </xdr:from>
    <xdr:to>
      <xdr:col>55</xdr:col>
      <xdr:colOff>50800</xdr:colOff>
      <xdr:row>76</xdr:row>
      <xdr:rowOff>40356</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96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133083</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82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45306</xdr:rowOff>
    </xdr:from>
    <xdr:to>
      <xdr:col>50</xdr:col>
      <xdr:colOff>165100</xdr:colOff>
      <xdr:row>76</xdr:row>
      <xdr:rowOff>146906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07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163433</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85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31156</xdr:rowOff>
    </xdr:from>
    <xdr:to>
      <xdr:col>46</xdr:col>
      <xdr:colOff>38100</xdr:colOff>
      <xdr:row>76</xdr:row>
      <xdr:rowOff>132756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0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149282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8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13942</xdr:rowOff>
    </xdr:from>
    <xdr:to>
      <xdr:col>41</xdr:col>
      <xdr:colOff>101600</xdr:colOff>
      <xdr:row>76</xdr:row>
      <xdr:rowOff>115542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04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132069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81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7610</xdr:rowOff>
    </xdr:from>
    <xdr:to>
      <xdr:col>36</xdr:col>
      <xdr:colOff>165100</xdr:colOff>
      <xdr:row>76</xdr:row>
      <xdr:rowOff>109210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125737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8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103837</xdr:rowOff>
    </xdr:from>
    <xdr:to>
      <xdr:col>55</xdr:col>
      <xdr:colOff>0</xdr:colOff>
      <xdr:row>98</xdr:row>
      <xdr:rowOff>112519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905937"/>
          <a:ext cx="838200" cy="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104674</xdr:rowOff>
    </xdr:from>
    <xdr:to>
      <xdr:col>50</xdr:col>
      <xdr:colOff>114300</xdr:colOff>
      <xdr:row>98</xdr:row>
      <xdr:rowOff>112519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906774"/>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83567</xdr:rowOff>
    </xdr:from>
    <xdr:to>
      <xdr:col>45</xdr:col>
      <xdr:colOff>177800</xdr:colOff>
      <xdr:row>98</xdr:row>
      <xdr:rowOff>104674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8566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83567</xdr:rowOff>
    </xdr:from>
    <xdr:to>
      <xdr:col>41</xdr:col>
      <xdr:colOff>50800</xdr:colOff>
      <xdr:row>98</xdr:row>
      <xdr:rowOff>103205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85667"/>
          <a:ext cx="889000" cy="1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53037</xdr:rowOff>
    </xdr:from>
    <xdr:to>
      <xdr:col>55</xdr:col>
      <xdr:colOff>50800</xdr:colOff>
      <xdr:row>98</xdr:row>
      <xdr:rowOff>154637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5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61719</xdr:rowOff>
    </xdr:from>
    <xdr:to>
      <xdr:col>50</xdr:col>
      <xdr:colOff>165100</xdr:colOff>
      <xdr:row>98</xdr:row>
      <xdr:rowOff>163319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6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154446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95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53874</xdr:rowOff>
    </xdr:from>
    <xdr:to>
      <xdr:col>46</xdr:col>
      <xdr:colOff>38100</xdr:colOff>
      <xdr:row>98</xdr:row>
      <xdr:rowOff>155474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146601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4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32767</xdr:rowOff>
    </xdr:from>
    <xdr:to>
      <xdr:col>41</xdr:col>
      <xdr:colOff>101600</xdr:colOff>
      <xdr:row>98</xdr:row>
      <xdr:rowOff>134367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3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125494</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92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52405</xdr:rowOff>
    </xdr:from>
    <xdr:to>
      <xdr:col>36</xdr:col>
      <xdr:colOff>165100</xdr:colOff>
      <xdr:row>98</xdr:row>
      <xdr:rowOff>154005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85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145132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94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158445</xdr:rowOff>
    </xdr:from>
    <xdr:to>
      <xdr:col>85</xdr:col>
      <xdr:colOff>127000</xdr:colOff>
      <xdr:row>37</xdr:row>
      <xdr:rowOff>157439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30645"/>
          <a:ext cx="838200" cy="17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157439</xdr:rowOff>
    </xdr:from>
    <xdr:to>
      <xdr:col>81</xdr:col>
      <xdr:colOff>50800</xdr:colOff>
      <xdr:row>37</xdr:row>
      <xdr:rowOff>159771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50108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159771</xdr:rowOff>
    </xdr:from>
    <xdr:to>
      <xdr:col>76</xdr:col>
      <xdr:colOff>114300</xdr:colOff>
      <xdr:row>38</xdr:row>
      <xdr:rowOff>39162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503421"/>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142260</xdr:rowOff>
    </xdr:from>
    <xdr:to>
      <xdr:col>71</xdr:col>
      <xdr:colOff>177800</xdr:colOff>
      <xdr:row>38</xdr:row>
      <xdr:rowOff>39162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85910"/>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107645</xdr:rowOff>
    </xdr:from>
    <xdr:to>
      <xdr:col>85</xdr:col>
      <xdr:colOff>177800</xdr:colOff>
      <xdr:row>37</xdr:row>
      <xdr:rowOff>37795</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7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130522</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3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106639</xdr:rowOff>
    </xdr:from>
    <xdr:to>
      <xdr:col>81</xdr:col>
      <xdr:colOff>101600</xdr:colOff>
      <xdr:row>38</xdr:row>
      <xdr:rowOff>36789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27916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54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108971</xdr:rowOff>
    </xdr:from>
    <xdr:to>
      <xdr:col>76</xdr:col>
      <xdr:colOff>165100</xdr:colOff>
      <xdr:row>38</xdr:row>
      <xdr:rowOff>39122</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526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30248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159812</xdr:rowOff>
    </xdr:from>
    <xdr:to>
      <xdr:col>72</xdr:col>
      <xdr:colOff>38100</xdr:colOff>
      <xdr:row>38</xdr:row>
      <xdr:rowOff>89962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5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81089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9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91460</xdr:rowOff>
    </xdr:from>
    <xdr:to>
      <xdr:col>67</xdr:col>
      <xdr:colOff>101600</xdr:colOff>
      <xdr:row>38</xdr:row>
      <xdr:rowOff>21610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12737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28657</xdr:rowOff>
    </xdr:from>
    <xdr:to>
      <xdr:col>85</xdr:col>
      <xdr:colOff>127000</xdr:colOff>
      <xdr:row>58</xdr:row>
      <xdr:rowOff>64243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5481300" y="9801307"/>
          <a:ext cx="838200" cy="20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64243</xdr:rowOff>
    </xdr:from>
    <xdr:to>
      <xdr:col>81</xdr:col>
      <xdr:colOff>50800</xdr:colOff>
      <xdr:row>58</xdr:row>
      <xdr:rowOff>90398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10008343"/>
          <a:ext cx="889000" cy="2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124384</xdr:rowOff>
    </xdr:from>
    <xdr:to>
      <xdr:col>76</xdr:col>
      <xdr:colOff>114300</xdr:colOff>
      <xdr:row>58</xdr:row>
      <xdr:rowOff>90398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25584"/>
          <a:ext cx="889000" cy="30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140867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74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124384</xdr:rowOff>
    </xdr:from>
    <xdr:to>
      <xdr:col>71</xdr:col>
      <xdr:colOff>177800</xdr:colOff>
      <xdr:row>58</xdr:row>
      <xdr:rowOff>22123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25584"/>
          <a:ext cx="889000" cy="24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149307</xdr:rowOff>
    </xdr:from>
    <xdr:to>
      <xdr:col>85</xdr:col>
      <xdr:colOff>177800</xdr:colOff>
      <xdr:row>57</xdr:row>
      <xdr:rowOff>79457</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734</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13443</xdr:rowOff>
    </xdr:from>
    <xdr:to>
      <xdr:col>81</xdr:col>
      <xdr:colOff>101600</xdr:colOff>
      <xdr:row>58</xdr:row>
      <xdr:rowOff>115043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5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106170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100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39598</xdr:rowOff>
    </xdr:from>
    <xdr:to>
      <xdr:col>76</xdr:col>
      <xdr:colOff>165100</xdr:colOff>
      <xdr:row>58</xdr:row>
      <xdr:rowOff>141198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9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132325</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1007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73584</xdr:rowOff>
    </xdr:from>
    <xdr:to>
      <xdr:col>72</xdr:col>
      <xdr:colOff>38100</xdr:colOff>
      <xdr:row>57</xdr:row>
      <xdr:rowOff>3734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20261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142773</xdr:rowOff>
    </xdr:from>
    <xdr:to>
      <xdr:col>67</xdr:col>
      <xdr:colOff>101600</xdr:colOff>
      <xdr:row>58</xdr:row>
      <xdr:rowOff>72923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9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89450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125268</xdr:rowOff>
    </xdr:from>
    <xdr:to>
      <xdr:col>85</xdr:col>
      <xdr:colOff>127000</xdr:colOff>
      <xdr:row>79</xdr:row>
      <xdr:rowOff>36015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498368"/>
          <a:ext cx="838200" cy="8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125268</xdr:rowOff>
    </xdr:from>
    <xdr:to>
      <xdr:col>81</xdr:col>
      <xdr:colOff>50800</xdr:colOff>
      <xdr:row>79</xdr:row>
      <xdr:rowOff>13094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498368"/>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13094</xdr:rowOff>
    </xdr:from>
    <xdr:to>
      <xdr:col>76</xdr:col>
      <xdr:colOff>114300</xdr:colOff>
      <xdr:row>79</xdr:row>
      <xdr:rowOff>37081</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57644"/>
          <a:ext cx="889000" cy="2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69789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614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31038</xdr:rowOff>
    </xdr:from>
    <xdr:to>
      <xdr:col>71</xdr:col>
      <xdr:colOff>177800</xdr:colOff>
      <xdr:row>79</xdr:row>
      <xdr:rowOff>37081</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75588"/>
          <a:ext cx="889000" cy="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156665</xdr:rowOff>
    </xdr:from>
    <xdr:to>
      <xdr:col>85</xdr:col>
      <xdr:colOff>177800</xdr:colOff>
      <xdr:row>79</xdr:row>
      <xdr:rowOff>86815</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2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469744"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74468</xdr:rowOff>
    </xdr:from>
    <xdr:to>
      <xdr:col>81</xdr:col>
      <xdr:colOff>101600</xdr:colOff>
      <xdr:row>79</xdr:row>
      <xdr:rowOff>4618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4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21145</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14111" y="1322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133744</xdr:rowOff>
    </xdr:from>
    <xdr:to>
      <xdr:col>76</xdr:col>
      <xdr:colOff>165100</xdr:colOff>
      <xdr:row>79</xdr:row>
      <xdr:rowOff>63894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80421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8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157731</xdr:rowOff>
    </xdr:from>
    <xdr:to>
      <xdr:col>72</xdr:col>
      <xdr:colOff>38100</xdr:colOff>
      <xdr:row>79</xdr:row>
      <xdr:rowOff>87881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79008</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3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151688</xdr:rowOff>
    </xdr:from>
    <xdr:to>
      <xdr:col>67</xdr:col>
      <xdr:colOff>101600</xdr:colOff>
      <xdr:row>79</xdr:row>
      <xdr:rowOff>81838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72965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61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83769</xdr:rowOff>
    </xdr:from>
    <xdr:to>
      <xdr:col>85</xdr:col>
      <xdr:colOff>127000</xdr:colOff>
      <xdr:row>94</xdr:row>
      <xdr:rowOff>162616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6200069"/>
          <a:ext cx="838200" cy="7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154082</xdr:rowOff>
    </xdr:from>
    <xdr:to>
      <xdr:col>81</xdr:col>
      <xdr:colOff>50800</xdr:colOff>
      <xdr:row>94</xdr:row>
      <xdr:rowOff>162616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270382"/>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144901</xdr:rowOff>
    </xdr:from>
    <xdr:to>
      <xdr:col>76</xdr:col>
      <xdr:colOff>114300</xdr:colOff>
      <xdr:row>94</xdr:row>
      <xdr:rowOff>154082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261201"/>
          <a:ext cx="889000" cy="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123165</xdr:rowOff>
    </xdr:from>
    <xdr:to>
      <xdr:col>71</xdr:col>
      <xdr:colOff>177800</xdr:colOff>
      <xdr:row>94</xdr:row>
      <xdr:rowOff>144901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239465"/>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32969</xdr:rowOff>
    </xdr:from>
    <xdr:to>
      <xdr:col>85</xdr:col>
      <xdr:colOff>177800</xdr:colOff>
      <xdr:row>94</xdr:row>
      <xdr:rowOff>134569</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1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55846</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0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111816</xdr:rowOff>
    </xdr:from>
    <xdr:to>
      <xdr:col>81</xdr:col>
      <xdr:colOff>101600</xdr:colOff>
      <xdr:row>95</xdr:row>
      <xdr:rowOff>41966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2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33093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32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103282</xdr:rowOff>
    </xdr:from>
    <xdr:to>
      <xdr:col>76</xdr:col>
      <xdr:colOff>165100</xdr:colOff>
      <xdr:row>95</xdr:row>
      <xdr:rowOff>33432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24559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31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94101</xdr:rowOff>
    </xdr:from>
    <xdr:to>
      <xdr:col>72</xdr:col>
      <xdr:colOff>38100</xdr:colOff>
      <xdr:row>95</xdr:row>
      <xdr:rowOff>24251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72365</xdr:rowOff>
    </xdr:from>
    <xdr:to>
      <xdr:col>67</xdr:col>
      <xdr:colOff>101600</xdr:colOff>
      <xdr:row>95</xdr:row>
      <xdr:rowOff>2515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18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19042</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96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類似団体を上回るコスト負担があるのは、民生費、労働費、商工費、消防費、教育費、公債費である。</a:t>
          </a:r>
        </a:p>
        <a:p>
          <a:r>
            <a:rPr kumimoji="1" lang="ja-JP" altLang="en-US" sz="1300">
              <a:latin typeface="ＭＳ Ｐゴシック" panose="020B0600070205080204" pitchFamily="50" charset="-128"/>
              <a:ea typeface="ＭＳ Ｐゴシック" panose="020B0600070205080204" pitchFamily="50" charset="-128"/>
            </a:rPr>
            <a:t>　民生費は認定こども園の市独自の</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才児の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保育料軽減や副食費の補助、障害福祉サービスの増加及び高齢者等へのバス券助成などにより、労働費は勤労者福祉センターの維持管理により、商工費は企業誘致助成金や中小企業振興資金預託金などにより、消防費は消防指令システム更新により、教育費は公民館や学校施設の改修などにより、公債費は臨時財政対策債や合併特例債などの償還により、類似団体と比較して高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財政調整基金残高は前年度より約</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億円減少し、標準財政規模比は前年度と比較して</a:t>
          </a:r>
          <a:r>
            <a:rPr kumimoji="1" lang="en-US" altLang="ja-JP" sz="1400">
              <a:latin typeface="ＭＳ ゴシック" pitchFamily="49" charset="-128"/>
              <a:ea typeface="ＭＳ ゴシック" pitchFamily="49" charset="-128"/>
            </a:rPr>
            <a:t>1.52</a:t>
          </a:r>
          <a:r>
            <a:rPr kumimoji="1" lang="ja-JP" altLang="en-US" sz="1400">
              <a:latin typeface="ＭＳ ゴシック" pitchFamily="49" charset="-128"/>
              <a:ea typeface="ＭＳ ゴシック" pitchFamily="49" charset="-128"/>
            </a:rPr>
            <a:t>％下がっている。実質収支は引き続き黒字を確保しており、前年度に比べて標準財政規模比は</a:t>
          </a:r>
          <a:r>
            <a:rPr kumimoji="1" lang="en-US" altLang="ja-JP" sz="1400">
              <a:latin typeface="ＭＳ ゴシック" pitchFamily="49" charset="-128"/>
              <a:ea typeface="ＭＳ ゴシック" pitchFamily="49" charset="-128"/>
            </a:rPr>
            <a:t>0.36</a:t>
          </a:r>
          <a:r>
            <a:rPr kumimoji="1" lang="ja-JP" altLang="en-US" sz="1400">
              <a:latin typeface="ＭＳ ゴシック" pitchFamily="49" charset="-128"/>
              <a:ea typeface="ＭＳ ゴシック" pitchFamily="49" charset="-128"/>
            </a:rPr>
            <a:t>％上がっているものの、実質単年度収支は</a:t>
          </a:r>
          <a:r>
            <a:rPr kumimoji="1" lang="en-US" altLang="ja-JP" sz="1400">
              <a:latin typeface="ＭＳ ゴシック" pitchFamily="49" charset="-128"/>
              <a:ea typeface="ＭＳ ゴシック" pitchFamily="49" charset="-128"/>
            </a:rPr>
            <a:t>0.34</a:t>
          </a:r>
          <a:r>
            <a:rPr kumimoji="1" lang="ja-JP" altLang="en-US" sz="1400">
              <a:latin typeface="ＭＳ ゴシック" pitchFamily="49" charset="-128"/>
              <a:ea typeface="ＭＳ ゴシック" pitchFamily="49" charset="-128"/>
            </a:rPr>
            <a:t>％下がっている。今後は、扶助費の増加や公共施設の維持補修等にかかる歳出増などが見込まれるため、基金の取崩額を抑制できるよう、事業の見直し等を行っていく。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国民健康保険特別会計は、保険加入者の減少にともない、保険税収が見込みを下回ったことから、約</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億円の赤字決算となった。その他の会計では黒字を確保しているものの、市会計全体では前年度と比較して減少に転じている。</a:t>
          </a:r>
        </a:p>
        <a:p>
          <a:r>
            <a:rPr kumimoji="1" lang="ja-JP" altLang="en-US" sz="1400">
              <a:latin typeface="ＭＳ ゴシック" pitchFamily="49" charset="-128"/>
              <a:ea typeface="ＭＳ ゴシック" pitchFamily="49" charset="-128"/>
            </a:rPr>
            <a:t>　市内人口が減少の一途を辿っている現状に鑑みると、いずれの会計も今後は厳しい運営が予想されるため、財政健全化の取組による事業の見直しやさらなるコストの削減に努め、収支のバランスを確保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41287480</v>
      </c>
      <c r="BO4" s="433"/>
      <c r="BP4" s="433"/>
      <c r="BQ4" s="433"/>
      <c r="BR4" s="433"/>
      <c r="BS4" s="433"/>
      <c r="BT4" s="433"/>
      <c r="BU4" s="434"/>
      <c r="BV4" s="432">
        <v>31937922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0.5</v>
      </c>
      <c r="CU4" s="439"/>
      <c r="CV4" s="439"/>
      <c r="CW4" s="439"/>
      <c r="CX4" s="439"/>
      <c r="CY4" s="439"/>
      <c r="CZ4" s="439"/>
      <c r="DA4" s="440"/>
      <c r="DB4" s="438">
        <v>0.1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41009945</v>
      </c>
      <c r="BO5" s="470"/>
      <c r="BP5" s="470"/>
      <c r="BQ5" s="470"/>
      <c r="BR5" s="470"/>
      <c r="BS5" s="470"/>
      <c r="BT5" s="470"/>
      <c r="BU5" s="471"/>
      <c r="BV5" s="469">
        <v>31796215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94.7</v>
      </c>
      <c r="CU5" s="467"/>
      <c r="CV5" s="467"/>
      <c r="CW5" s="467"/>
      <c r="CX5" s="467"/>
      <c r="CY5" s="467"/>
      <c r="CZ5" s="467"/>
      <c r="DA5" s="468"/>
      <c r="DB5" s="466">
        <v>94.2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277535</v>
      </c>
      <c r="BO6" s="470"/>
      <c r="BP6" s="470"/>
      <c r="BQ6" s="470"/>
      <c r="BR6" s="470"/>
      <c r="BS6" s="470"/>
      <c r="BT6" s="470"/>
      <c r="BU6" s="471"/>
      <c r="BV6" s="469">
        <v>141707</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100.7</v>
      </c>
      <c r="CU6" s="507"/>
      <c r="CV6" s="507"/>
      <c r="CW6" s="507"/>
      <c r="CX6" s="507"/>
      <c r="CY6" s="507"/>
      <c r="CZ6" s="507"/>
      <c r="DA6" s="508"/>
      <c r="DB6" s="506">
        <v>99.8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185353</v>
      </c>
      <c r="BO7" s="470"/>
      <c r="BP7" s="470"/>
      <c r="BQ7" s="470"/>
      <c r="BR7" s="470"/>
      <c r="BS7" s="470"/>
      <c r="BT7" s="470"/>
      <c r="BU7" s="471"/>
      <c r="BV7" s="469">
        <v>118151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18951801</v>
      </c>
      <c r="CU7" s="470"/>
      <c r="CV7" s="470"/>
      <c r="CW7" s="470"/>
      <c r="CX7" s="470"/>
      <c r="CY7" s="470"/>
      <c r="CZ7" s="470"/>
      <c r="DA7" s="471"/>
      <c r="DB7" s="469">
        <v>18600562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92182</v>
      </c>
      <c r="BO8" s="470"/>
      <c r="BP8" s="470"/>
      <c r="BQ8" s="470"/>
      <c r="BR8" s="470"/>
      <c r="BS8" s="470"/>
      <c r="BT8" s="470"/>
      <c r="BU8" s="471"/>
      <c r="BV8" s="469">
        <v>23556</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75294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105</v>
      </c>
      <c r="AV9" s="502"/>
      <c r="AW9" s="502"/>
      <c r="AX9" s="502"/>
      <c r="AY9" s="503" t="s">
        <v>116</v>
      </c>
      <c r="AZ9" s="504"/>
      <c r="BA9" s="504"/>
      <c r="BB9" s="504"/>
      <c r="BC9" s="504"/>
      <c r="BD9" s="504"/>
      <c r="BE9" s="504"/>
      <c r="BF9" s="504"/>
      <c r="BG9" s="504"/>
      <c r="BH9" s="504"/>
      <c r="BI9" s="504"/>
      <c r="BJ9" s="504"/>
      <c r="BK9" s="504"/>
      <c r="BL9" s="504"/>
      <c r="BM9" s="505"/>
      <c r="BN9" s="469">
        <v>68626</v>
      </c>
      <c r="BO9" s="470"/>
      <c r="BP9" s="470"/>
      <c r="BQ9" s="470"/>
      <c r="BR9" s="470"/>
      <c r="BS9" s="470"/>
      <c r="BT9" s="470"/>
      <c r="BU9" s="471"/>
      <c r="BV9" s="469">
        <v>-30035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14.5</v>
      </c>
      <c r="CU9" s="467"/>
      <c r="CV9" s="467"/>
      <c r="CW9" s="467"/>
      <c r="CX9" s="467"/>
      <c r="CY9" s="467"/>
      <c r="CZ9" s="467"/>
      <c r="DA9" s="468"/>
      <c r="DB9" s="466">
        <v>13.6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77178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13753</v>
      </c>
      <c r="BO10" s="470"/>
      <c r="BP10" s="470"/>
      <c r="BQ10" s="470"/>
      <c r="BR10" s="470"/>
      <c r="BS10" s="470"/>
      <c r="BT10" s="470"/>
      <c r="BU10" s="471"/>
      <c r="BV10" s="469">
        <v>29020</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105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76565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250000</v>
      </c>
      <c r="BO12" s="470"/>
      <c r="BP12" s="470"/>
      <c r="BQ12" s="470"/>
      <c r="BR12" s="470"/>
      <c r="BS12" s="470"/>
      <c r="BT12" s="470"/>
      <c r="BU12" s="471"/>
      <c r="BV12" s="469">
        <v>100000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74609</v>
      </c>
      <c r="S13" s="554"/>
      <c r="T13" s="554"/>
      <c r="U13" s="554"/>
      <c r="V13" s="555"/>
      <c r="W13" s="485" t="s">
        <v>139</v>
      </c>
      <c r="X13" s="486"/>
      <c r="Y13" s="486"/>
      <c r="Z13" s="486"/>
      <c r="AA13" s="486"/>
      <c r="AB13" s="476"/>
      <c r="AC13" s="520">
        <v>1450</v>
      </c>
      <c r="AD13" s="521"/>
      <c r="AE13" s="521"/>
      <c r="AF13" s="521"/>
      <c r="AG13" s="563"/>
      <c r="AH13" s="520">
        <v>1191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-167621</v>
      </c>
      <c r="BO13" s="470"/>
      <c r="BP13" s="470"/>
      <c r="BQ13" s="470"/>
      <c r="BR13" s="470"/>
      <c r="BS13" s="470"/>
      <c r="BT13" s="470"/>
      <c r="BU13" s="471"/>
      <c r="BV13" s="469">
        <v>-101015</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3.5</v>
      </c>
      <c r="CU13" s="467"/>
      <c r="CV13" s="467"/>
      <c r="CW13" s="467"/>
      <c r="CX13" s="467"/>
      <c r="CY13" s="467"/>
      <c r="CZ13" s="467"/>
      <c r="DA13" s="468"/>
      <c r="DB13" s="466">
        <v>3.1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77238</v>
      </c>
      <c r="S14" s="554"/>
      <c r="T14" s="554"/>
      <c r="U14" s="554"/>
      <c r="V14" s="555"/>
      <c r="W14" s="459"/>
      <c r="X14" s="460"/>
      <c r="Y14" s="460"/>
      <c r="Z14" s="460"/>
      <c r="AA14" s="460"/>
      <c r="AB14" s="449"/>
      <c r="AC14" s="556">
        <v>4.0999999999999996</v>
      </c>
      <c r="AD14" s="557"/>
      <c r="AE14" s="557"/>
      <c r="AF14" s="557"/>
      <c r="AG14" s="558"/>
      <c r="AH14" s="556">
        <v>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39.6</v>
      </c>
      <c r="CU14" s="568"/>
      <c r="CV14" s="568"/>
      <c r="CW14" s="568"/>
      <c r="CX14" s="568"/>
      <c r="CY14" s="568"/>
      <c r="CZ14" s="568"/>
      <c r="DA14" s="569"/>
      <c r="DB14" s="567">
        <v>40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75435</v>
      </c>
      <c r="S15" s="554"/>
      <c r="T15" s="554"/>
      <c r="U15" s="554"/>
      <c r="V15" s="555"/>
      <c r="W15" s="485" t="s">
        <v>146</v>
      </c>
      <c r="X15" s="486"/>
      <c r="Y15" s="486"/>
      <c r="Z15" s="486"/>
      <c r="AA15" s="486"/>
      <c r="AB15" s="476"/>
      <c r="AC15" s="520">
        <v>10802</v>
      </c>
      <c r="AD15" s="521"/>
      <c r="AE15" s="521"/>
      <c r="AF15" s="521"/>
      <c r="AG15" s="563"/>
      <c r="AH15" s="520">
        <v>10948</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10627550</v>
      </c>
      <c r="BO15" s="433"/>
      <c r="BP15" s="433"/>
      <c r="BQ15" s="433"/>
      <c r="BR15" s="433"/>
      <c r="BS15" s="433"/>
      <c r="BT15" s="433"/>
      <c r="BU15" s="434"/>
      <c r="BV15" s="432">
        <v>10135077</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30.8</v>
      </c>
      <c r="AD16" s="557"/>
      <c r="AE16" s="557"/>
      <c r="AF16" s="557"/>
      <c r="AG16" s="558"/>
      <c r="AH16" s="556">
        <v>30.4</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14931987</v>
      </c>
      <c r="BO16" s="470"/>
      <c r="BP16" s="470"/>
      <c r="BQ16" s="470"/>
      <c r="BR16" s="470"/>
      <c r="BS16" s="470"/>
      <c r="BT16" s="470"/>
      <c r="BU16" s="471"/>
      <c r="BV16" s="469">
        <v>14516170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22791</v>
      </c>
      <c r="AD17" s="521"/>
      <c r="AE17" s="521"/>
      <c r="AF17" s="521"/>
      <c r="AG17" s="563"/>
      <c r="AH17" s="520">
        <v>23893</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13543839</v>
      </c>
      <c r="BO17" s="470"/>
      <c r="BP17" s="470"/>
      <c r="BQ17" s="470"/>
      <c r="BR17" s="470"/>
      <c r="BS17" s="470"/>
      <c r="BT17" s="470"/>
      <c r="BU17" s="471"/>
      <c r="BV17" s="469">
        <v>12995865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176.51</v>
      </c>
      <c r="M18" s="585"/>
      <c r="N18" s="585"/>
      <c r="O18" s="585"/>
      <c r="P18" s="585"/>
      <c r="Q18" s="585"/>
      <c r="R18" s="586"/>
      <c r="S18" s="586"/>
      <c r="T18" s="586"/>
      <c r="U18" s="586"/>
      <c r="V18" s="587"/>
      <c r="W18" s="487"/>
      <c r="X18" s="488"/>
      <c r="Y18" s="488"/>
      <c r="Z18" s="488"/>
      <c r="AA18" s="488"/>
      <c r="AB18" s="479"/>
      <c r="AC18" s="588">
        <v>65</v>
      </c>
      <c r="AD18" s="589"/>
      <c r="AE18" s="589"/>
      <c r="AF18" s="589"/>
      <c r="AG18" s="590"/>
      <c r="AH18" s="588">
        <v>66.3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18126053</v>
      </c>
      <c r="BO18" s="470"/>
      <c r="BP18" s="470"/>
      <c r="BQ18" s="470"/>
      <c r="BR18" s="470"/>
      <c r="BS18" s="470"/>
      <c r="BT18" s="470"/>
      <c r="BU18" s="471"/>
      <c r="BV18" s="469">
        <v>18017465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427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22074751</v>
      </c>
      <c r="BO19" s="470"/>
      <c r="BP19" s="470"/>
      <c r="BQ19" s="470"/>
      <c r="BR19" s="470"/>
      <c r="BS19" s="470"/>
      <c r="BT19" s="470"/>
      <c r="BU19" s="471"/>
      <c r="BV19" s="469">
        <v>21300361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30370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38144513</v>
      </c>
      <c r="BO23" s="470"/>
      <c r="BP23" s="470"/>
      <c r="BQ23" s="470"/>
      <c r="BR23" s="470"/>
      <c r="BS23" s="470"/>
      <c r="BT23" s="470"/>
      <c r="BU23" s="471"/>
      <c r="BV23" s="469">
        <v>38264566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9800</v>
      </c>
      <c r="R24" s="521"/>
      <c r="S24" s="521"/>
      <c r="T24" s="521"/>
      <c r="U24" s="521"/>
      <c r="V24" s="563"/>
      <c r="W24" s="622"/>
      <c r="X24" s="610"/>
      <c r="Y24" s="611"/>
      <c r="Z24" s="519" t="s">
        <v>170</v>
      </c>
      <c r="AA24" s="499"/>
      <c r="AB24" s="499"/>
      <c r="AC24" s="499"/>
      <c r="AD24" s="499"/>
      <c r="AE24" s="499"/>
      <c r="AF24" s="499"/>
      <c r="AG24" s="500"/>
      <c r="AH24" s="520">
        <v>482</v>
      </c>
      <c r="AI24" s="521"/>
      <c r="AJ24" s="521"/>
      <c r="AK24" s="521"/>
      <c r="AL24" s="563"/>
      <c r="AM24" s="520">
        <v>1504322</v>
      </c>
      <c r="AN24" s="521"/>
      <c r="AO24" s="521"/>
      <c r="AP24" s="521"/>
      <c r="AQ24" s="521"/>
      <c r="AR24" s="563"/>
      <c r="AS24" s="520">
        <v>3121</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20949573</v>
      </c>
      <c r="BO24" s="470"/>
      <c r="BP24" s="470"/>
      <c r="BQ24" s="470"/>
      <c r="BR24" s="470"/>
      <c r="BS24" s="470"/>
      <c r="BT24" s="470"/>
      <c r="BU24" s="471"/>
      <c r="BV24" s="469">
        <v>20669033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8300</v>
      </c>
      <c r="R25" s="521"/>
      <c r="S25" s="521"/>
      <c r="T25" s="521"/>
      <c r="U25" s="521"/>
      <c r="V25" s="563"/>
      <c r="W25" s="622"/>
      <c r="X25" s="610"/>
      <c r="Y25" s="611"/>
      <c r="Z25" s="519" t="s">
        <v>173</v>
      </c>
      <c r="AA25" s="499"/>
      <c r="AB25" s="499"/>
      <c r="AC25" s="499"/>
      <c r="AD25" s="499"/>
      <c r="AE25" s="499"/>
      <c r="AF25" s="499"/>
      <c r="AG25" s="500"/>
      <c r="AH25" s="520">
        <v>96</v>
      </c>
      <c r="AI25" s="521"/>
      <c r="AJ25" s="521"/>
      <c r="AK25" s="521"/>
      <c r="AL25" s="563"/>
      <c r="AM25" s="520">
        <v>286272</v>
      </c>
      <c r="AN25" s="521"/>
      <c r="AO25" s="521"/>
      <c r="AP25" s="521"/>
      <c r="AQ25" s="521"/>
      <c r="AR25" s="563"/>
      <c r="AS25" s="520">
        <v>2982</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2250929</v>
      </c>
      <c r="BO25" s="433"/>
      <c r="BP25" s="433"/>
      <c r="BQ25" s="433"/>
      <c r="BR25" s="433"/>
      <c r="BS25" s="433"/>
      <c r="BT25" s="433"/>
      <c r="BU25" s="434"/>
      <c r="BV25" s="432">
        <v>2729234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7100</v>
      </c>
      <c r="R26" s="521"/>
      <c r="S26" s="521"/>
      <c r="T26" s="521"/>
      <c r="U26" s="521"/>
      <c r="V26" s="563"/>
      <c r="W26" s="622"/>
      <c r="X26" s="610"/>
      <c r="Y26" s="611"/>
      <c r="Z26" s="519" t="s">
        <v>176</v>
      </c>
      <c r="AA26" s="632"/>
      <c r="AB26" s="632"/>
      <c r="AC26" s="632"/>
      <c r="AD26" s="632"/>
      <c r="AE26" s="632"/>
      <c r="AF26" s="632"/>
      <c r="AG26" s="633"/>
      <c r="AH26" s="520">
        <v>36</v>
      </c>
      <c r="AI26" s="521"/>
      <c r="AJ26" s="521"/>
      <c r="AK26" s="521"/>
      <c r="AL26" s="563"/>
      <c r="AM26" s="520">
        <v>114768</v>
      </c>
      <c r="AN26" s="521"/>
      <c r="AO26" s="521"/>
      <c r="AP26" s="521"/>
      <c r="AQ26" s="521"/>
      <c r="AR26" s="563"/>
      <c r="AS26" s="520">
        <v>3188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5540</v>
      </c>
      <c r="R27" s="521"/>
      <c r="S27" s="521"/>
      <c r="T27" s="521"/>
      <c r="U27" s="521"/>
      <c r="V27" s="563"/>
      <c r="W27" s="622"/>
      <c r="X27" s="610"/>
      <c r="Y27" s="611"/>
      <c r="Z27" s="519" t="s">
        <v>180</v>
      </c>
      <c r="AA27" s="499"/>
      <c r="AB27" s="499"/>
      <c r="AC27" s="499"/>
      <c r="AD27" s="499"/>
      <c r="AE27" s="499"/>
      <c r="AF27" s="499"/>
      <c r="AG27" s="500"/>
      <c r="AH27" s="520">
        <v>38</v>
      </c>
      <c r="AI27" s="521"/>
      <c r="AJ27" s="521"/>
      <c r="AK27" s="521"/>
      <c r="AL27" s="563"/>
      <c r="AM27" s="520">
        <v>135342</v>
      </c>
      <c r="AN27" s="521"/>
      <c r="AO27" s="521"/>
      <c r="AP27" s="521"/>
      <c r="AQ27" s="521"/>
      <c r="AR27" s="563"/>
      <c r="AS27" s="520">
        <v>3562</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137</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4780</v>
      </c>
      <c r="R28" s="521"/>
      <c r="S28" s="521"/>
      <c r="T28" s="521"/>
      <c r="U28" s="521"/>
      <c r="V28" s="563"/>
      <c r="W28" s="622"/>
      <c r="X28" s="610"/>
      <c r="Y28" s="611"/>
      <c r="Z28" s="519" t="s">
        <v>183</v>
      </c>
      <c r="AA28" s="499"/>
      <c r="AB28" s="499"/>
      <c r="AC28" s="499"/>
      <c r="AD28" s="499"/>
      <c r="AE28" s="499"/>
      <c r="AF28" s="499"/>
      <c r="AG28" s="500"/>
      <c r="AH28" s="520" t="s">
        <v>137</v>
      </c>
      <c r="AI28" s="521"/>
      <c r="AJ28" s="521"/>
      <c r="AK28" s="521"/>
      <c r="AL28" s="563"/>
      <c r="AM28" s="520" t="s">
        <v>137</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2436153</v>
      </c>
      <c r="BO28" s="433"/>
      <c r="BP28" s="433"/>
      <c r="BQ28" s="433"/>
      <c r="BR28" s="433"/>
      <c r="BS28" s="433"/>
      <c r="BT28" s="433"/>
      <c r="BU28" s="434"/>
      <c r="BV28" s="432">
        <v>2672400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14</v>
      </c>
      <c r="M29" s="521"/>
      <c r="N29" s="521"/>
      <c r="O29" s="521"/>
      <c r="P29" s="563"/>
      <c r="Q29" s="520">
        <v>4230</v>
      </c>
      <c r="R29" s="521"/>
      <c r="S29" s="521"/>
      <c r="T29" s="521"/>
      <c r="U29" s="521"/>
      <c r="V29" s="563"/>
      <c r="W29" s="623"/>
      <c r="X29" s="624"/>
      <c r="Y29" s="625"/>
      <c r="Z29" s="519" t="s">
        <v>186</v>
      </c>
      <c r="AA29" s="499"/>
      <c r="AB29" s="499"/>
      <c r="AC29" s="499"/>
      <c r="AD29" s="499"/>
      <c r="AE29" s="499"/>
      <c r="AF29" s="499"/>
      <c r="AG29" s="500"/>
      <c r="AH29" s="520">
        <v>520</v>
      </c>
      <c r="AI29" s="521"/>
      <c r="AJ29" s="521"/>
      <c r="AK29" s="521"/>
      <c r="AL29" s="563"/>
      <c r="AM29" s="520">
        <v>1639664</v>
      </c>
      <c r="AN29" s="521"/>
      <c r="AO29" s="521"/>
      <c r="AP29" s="521"/>
      <c r="AQ29" s="521"/>
      <c r="AR29" s="563"/>
      <c r="AS29" s="520">
        <v>3153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1765959</v>
      </c>
      <c r="BO29" s="470"/>
      <c r="BP29" s="470"/>
      <c r="BQ29" s="470"/>
      <c r="BR29" s="470"/>
      <c r="BS29" s="470"/>
      <c r="BT29" s="470"/>
      <c r="BU29" s="471"/>
      <c r="BV29" s="469">
        <v>1963406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100.7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1171590</v>
      </c>
      <c r="BO30" s="646"/>
      <c r="BP30" s="646"/>
      <c r="BQ30" s="646"/>
      <c r="BR30" s="646"/>
      <c r="BS30" s="646"/>
      <c r="BT30" s="646"/>
      <c r="BU30" s="647"/>
      <c r="BV30" s="645">
        <v>1344247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195</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兵庫県市町村職員退職手当組合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11</v>
      </c>
      <c r="CP34" s="658"/>
      <c r="CQ34" s="659" t="str">
        <f>IF('各会計、関係団体の財政状況及び健全化判断比率'!BS7="","",'各会計、関係団体の財政状況及び健全化判断比率'!BS7)</f>
        <v>（公財）三木市文化振興財団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学校給食事業特別会計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兵庫県後期高齢者医療広域連合</v>
      </c>
      <c r="BZ35" s="659"/>
      <c r="CA35" s="659"/>
      <c r="CB35" s="659"/>
      <c r="CC35" s="659"/>
      <c r="CD35" s="659"/>
      <c r="CE35" s="659"/>
      <c r="CF35" s="659"/>
      <c r="CG35" s="659"/>
      <c r="CH35" s="659"/>
      <c r="CI35" s="659"/>
      <c r="CJ35" s="659"/>
      <c r="CK35" s="659"/>
      <c r="CL35" s="659"/>
      <c r="CM35" s="659"/>
      <c r="CN35" s="214"/>
      <c r="CO35" s="658">
        <f t="shared" ref="CO35:CO43" si="3">IF(CQ35="","",CO34+1)</f>
        <v>12</v>
      </c>
      <c r="CP35" s="658"/>
      <c r="CQ35" s="659" t="str">
        <f>IF('各会計、関係団体の財政状況及び健全化判断比率'!BS8="","",'各会計、関係団体の財政状況及び健全化判断比率'!BS8)</f>
        <v>（公財）三木市スポーツ振興基金</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北播磨総合医療センター企業団</v>
      </c>
      <c r="BZ36" s="659"/>
      <c r="CA36" s="659"/>
      <c r="CB36" s="659"/>
      <c r="CC36" s="659"/>
      <c r="CD36" s="659"/>
      <c r="CE36" s="659"/>
      <c r="CF36" s="659"/>
      <c r="CG36" s="659"/>
      <c r="CH36" s="659"/>
      <c r="CI36" s="659"/>
      <c r="CJ36" s="659"/>
      <c r="CK36" s="659"/>
      <c r="CL36" s="659"/>
      <c r="CM36" s="659"/>
      <c r="CN36" s="214"/>
      <c r="CO36" s="658">
        <f t="shared" si="3"/>
        <v>13</v>
      </c>
      <c r="CP36" s="658"/>
      <c r="CQ36" s="659" t="str">
        <f>IF('各会計、関係団体の財政状況及び健全化判断比率'!BS9="","",'各会計、関係団体の財政状況及び健全化判断比率'!BS9)</f>
        <v>（公財）三木山人と馬とのふれあいの森協会</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14</v>
      </c>
      <c r="CP37" s="658"/>
      <c r="CQ37" s="659" t="str">
        <f>IF('各会計、関係団体の財政状況及び健全化判断比率'!BS10="","",'各会計、関係団体の財政状況及び健全化判断比率'!BS10)</f>
        <v>みきやま（株）</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15</v>
      </c>
      <c r="CP38" s="658"/>
      <c r="CQ38" s="659" t="str">
        <f>IF('各会計、関係団体の財政状況及び健全化判断比率'!BS11="","",'各会計、関係団体の財政状況及び健全化判断比率'!BS11)</f>
        <v>（株）エフエム三木</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16</v>
      </c>
      <c r="CP39" s="658"/>
      <c r="CQ39" s="659" t="str">
        <f>IF('各会計、関係団体の財政状況及び健全化判断比率'!BS12="","",'各会計、関係団体の財政状況及び健全化判断比率'!BS12)</f>
        <v>三木市土地開発公社</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17</v>
      </c>
      <c r="CP40" s="658"/>
      <c r="CQ40" s="659" t="str">
        <f>IF('各会計、関係団体の財政状況及び健全化判断比率'!BS13="","",'各会計、関係団体の財政状況及び健全化判断比率'!BS13)</f>
        <v>（株）吉川まちづくり公社</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gdk6oR8xPy76SpteGbZCXIEZ35oTxxLRzsOVk3HjRMqXVDF5aBhdMijNGuiTAZbX+F29fvttGWNEmzDRu1dEtA==" saltValue="B5h+BHjKKYLJ3kKRWxBm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v>0.02</v>
      </c>
      <c r="G34" s="33">
        <v>0.56999999999999995</v>
      </c>
      <c r="H34" s="33" t="s">
        <v>567</v>
      </c>
      <c r="I34" s="33" t="s">
        <v>568</v>
      </c>
      <c r="J34" s="34" t="s">
        <v>569</v>
      </c>
      <c r="K34" s="22"/>
      <c r="L34" s="22"/>
      <c r="M34" s="22"/>
      <c r="N34" s="22"/>
      <c r="O34" s="22"/>
      <c r="P34" s="22"/>
    </row>
    <row r="35" spans="1:16" ht="39" customHeight="1" x14ac:dyDescent="0.15">
      <c r="A35" s="22"/>
      <c r="B35" s="35"/>
      <c r="C35" s="1244" t="s">
        <v>570</v>
      </c>
      <c r="D35" s="1245"/>
      <c r="E35" s="1246"/>
      <c r="F35" s="36">
        <v>9.8000000000000007</v>
      </c>
      <c r="G35" s="37">
        <v>11.55</v>
      </c>
      <c r="H35" s="37">
        <v>12.41</v>
      </c>
      <c r="I35" s="37">
        <v>13.85</v>
      </c>
      <c r="J35" s="38">
        <v>12.79</v>
      </c>
      <c r="K35" s="22"/>
      <c r="L35" s="22"/>
      <c r="M35" s="22"/>
      <c r="N35" s="22"/>
      <c r="O35" s="22"/>
      <c r="P35" s="22"/>
    </row>
    <row r="36" spans="1:16" ht="39" customHeight="1" x14ac:dyDescent="0.15">
      <c r="A36" s="22"/>
      <c r="B36" s="35"/>
      <c r="C36" s="1244" t="s">
        <v>571</v>
      </c>
      <c r="D36" s="1245"/>
      <c r="E36" s="1246"/>
      <c r="F36" s="36">
        <v>6.69</v>
      </c>
      <c r="G36" s="37">
        <v>7.46</v>
      </c>
      <c r="H36" s="37">
        <v>7.31</v>
      </c>
      <c r="I36" s="37">
        <v>7.24</v>
      </c>
      <c r="J36" s="38">
        <v>6.67</v>
      </c>
      <c r="K36" s="22"/>
      <c r="L36" s="22"/>
      <c r="M36" s="22"/>
      <c r="N36" s="22"/>
      <c r="O36" s="22"/>
      <c r="P36" s="22"/>
    </row>
    <row r="37" spans="1:16" ht="39" customHeight="1" x14ac:dyDescent="0.15">
      <c r="A37" s="22"/>
      <c r="B37" s="35"/>
      <c r="C37" s="1244" t="s">
        <v>572</v>
      </c>
      <c r="D37" s="1245"/>
      <c r="E37" s="1246"/>
      <c r="F37" s="36">
        <v>1.47</v>
      </c>
      <c r="G37" s="37">
        <v>1.71</v>
      </c>
      <c r="H37" s="37">
        <v>1.54</v>
      </c>
      <c r="I37" s="37">
        <v>0.89</v>
      </c>
      <c r="J37" s="38">
        <v>0.64</v>
      </c>
      <c r="K37" s="22"/>
      <c r="L37" s="22"/>
      <c r="M37" s="22"/>
      <c r="N37" s="22"/>
      <c r="O37" s="22"/>
      <c r="P37" s="22"/>
    </row>
    <row r="38" spans="1:16" ht="39" customHeight="1" x14ac:dyDescent="0.15">
      <c r="A38" s="22"/>
      <c r="B38" s="35"/>
      <c r="C38" s="1244" t="s">
        <v>573</v>
      </c>
      <c r="D38" s="1245"/>
      <c r="E38" s="1246"/>
      <c r="F38" s="36">
        <v>0.45</v>
      </c>
      <c r="G38" s="37">
        <v>0.54</v>
      </c>
      <c r="H38" s="37">
        <v>0.27</v>
      </c>
      <c r="I38" s="37">
        <v>0.12</v>
      </c>
      <c r="J38" s="38">
        <v>0.47</v>
      </c>
      <c r="K38" s="22"/>
      <c r="L38" s="22"/>
      <c r="M38" s="22"/>
      <c r="N38" s="22"/>
      <c r="O38" s="22"/>
      <c r="P38" s="22"/>
    </row>
    <row r="39" spans="1:16" ht="39" customHeight="1" x14ac:dyDescent="0.15">
      <c r="A39" s="22"/>
      <c r="B39" s="35"/>
      <c r="C39" s="1244" t="s">
        <v>574</v>
      </c>
      <c r="D39" s="1245"/>
      <c r="E39" s="1246"/>
      <c r="F39" s="36">
        <v>0.14000000000000001</v>
      </c>
      <c r="G39" s="37">
        <v>0.18</v>
      </c>
      <c r="H39" s="37">
        <v>0.15</v>
      </c>
      <c r="I39" s="37">
        <v>0.14000000000000001</v>
      </c>
      <c r="J39" s="38">
        <v>0.16</v>
      </c>
      <c r="K39" s="22"/>
      <c r="L39" s="22"/>
      <c r="M39" s="22"/>
      <c r="N39" s="22"/>
      <c r="O39" s="22"/>
      <c r="P39" s="22"/>
    </row>
    <row r="40" spans="1:16" ht="39" customHeight="1" x14ac:dyDescent="0.15">
      <c r="A40" s="22"/>
      <c r="B40" s="35"/>
      <c r="C40" s="1244" t="s">
        <v>575</v>
      </c>
      <c r="D40" s="1245"/>
      <c r="E40" s="1246"/>
      <c r="F40" s="36">
        <v>0</v>
      </c>
      <c r="G40" s="37">
        <v>0</v>
      </c>
      <c r="H40" s="37">
        <v>0.01</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576</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577</v>
      </c>
      <c r="D43" s="1248"/>
      <c r="E43" s="1249"/>
      <c r="F43" s="41">
        <v>0.32</v>
      </c>
      <c r="G43" s="42">
        <v>0.32</v>
      </c>
      <c r="H43" s="42">
        <v>0.27</v>
      </c>
      <c r="I43" s="42">
        <v>0.27</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TrKqlD/xc6ELy4/bCSpaEwcVI0Sa8GZlkowHLTG5l4PUhP8B4vyRoWtZKLH0igjG6a4wLbjiJsi5WchZvIYqw==" saltValue="jvtT3MdVWW0E/LBHrKSJ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3216</v>
      </c>
      <c r="L45" s="60">
        <v>3111</v>
      </c>
      <c r="M45" s="60">
        <v>3056</v>
      </c>
      <c r="N45" s="60">
        <v>2996</v>
      </c>
      <c r="O45" s="61">
        <v>3287</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938</v>
      </c>
      <c r="L48" s="64">
        <v>935</v>
      </c>
      <c r="M48" s="64">
        <v>938</v>
      </c>
      <c r="N48" s="64">
        <v>935</v>
      </c>
      <c r="O48" s="65">
        <v>923</v>
      </c>
      <c r="P48" s="48"/>
      <c r="Q48" s="48"/>
      <c r="R48" s="48"/>
      <c r="S48" s="48"/>
      <c r="T48" s="48"/>
      <c r="U48" s="48"/>
    </row>
    <row r="49" spans="1:21" ht="30.75" customHeight="1" x14ac:dyDescent="0.15">
      <c r="A49" s="48"/>
      <c r="B49" s="1254"/>
      <c r="C49" s="1255"/>
      <c r="D49" s="62"/>
      <c r="E49" s="1260" t="s">
        <v>16</v>
      </c>
      <c r="F49" s="1260"/>
      <c r="G49" s="1260"/>
      <c r="H49" s="1260"/>
      <c r="I49" s="1260"/>
      <c r="J49" s="1261"/>
      <c r="K49" s="63">
        <v>273</v>
      </c>
      <c r="L49" s="64">
        <v>303</v>
      </c>
      <c r="M49" s="64">
        <v>279</v>
      </c>
      <c r="N49" s="64">
        <v>259</v>
      </c>
      <c r="O49" s="65">
        <v>252</v>
      </c>
      <c r="P49" s="48"/>
      <c r="Q49" s="48"/>
      <c r="R49" s="48"/>
      <c r="S49" s="48"/>
      <c r="T49" s="48"/>
      <c r="U49" s="48"/>
    </row>
    <row r="50" spans="1:21" ht="30.75" customHeight="1" x14ac:dyDescent="0.15">
      <c r="A50" s="48"/>
      <c r="B50" s="1254"/>
      <c r="C50" s="1255"/>
      <c r="D50" s="62"/>
      <c r="E50" s="1260" t="s">
        <v>17</v>
      </c>
      <c r="F50" s="1260"/>
      <c r="G50" s="1260"/>
      <c r="H50" s="1260"/>
      <c r="I50" s="1260"/>
      <c r="J50" s="1261"/>
      <c r="K50" s="63">
        <v>10</v>
      </c>
      <c r="L50" s="64">
        <v>8</v>
      </c>
      <c r="M50" s="64">
        <v>17</v>
      </c>
      <c r="N50" s="64">
        <v>23</v>
      </c>
      <c r="O50" s="65">
        <v>10</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v>0</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3834</v>
      </c>
      <c r="L52" s="64">
        <v>3797</v>
      </c>
      <c r="M52" s="64">
        <v>3913</v>
      </c>
      <c r="N52" s="64">
        <v>3688</v>
      </c>
      <c r="O52" s="65">
        <v>3714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604</v>
      </c>
      <c r="L53" s="69">
        <v>560</v>
      </c>
      <c r="M53" s="69">
        <v>377</v>
      </c>
      <c r="N53" s="69">
        <v>525</v>
      </c>
      <c r="O53" s="70">
        <v>758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y+DkD9SAoU2O4Xy4N5R4k9KO4k6NsTollcdVP57aI12l4tcoxlqFrHKUWQWgDxzL9nGUwr8HV0a+8clXeOKMw==" saltValue="VhiYvu079kMpxqNO/h+Y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37710</v>
      </c>
      <c r="J41" s="104">
        <v>38952</v>
      </c>
      <c r="K41" s="104">
        <v>38760</v>
      </c>
      <c r="L41" s="104">
        <v>38265</v>
      </c>
      <c r="M41" s="105">
        <v>38145</v>
      </c>
    </row>
    <row r="42" spans="2:13" ht="27.75" customHeight="1" x14ac:dyDescent="0.15">
      <c r="B42" s="1280"/>
      <c r="C42" s="1281"/>
      <c r="D42" s="106"/>
      <c r="E42" s="1286" t="s">
        <v>32</v>
      </c>
      <c r="F42" s="1286"/>
      <c r="G42" s="1286"/>
      <c r="H42" s="1287"/>
      <c r="I42" s="107">
        <v>194</v>
      </c>
      <c r="J42" s="108">
        <v>81</v>
      </c>
      <c r="K42" s="108">
        <v>13</v>
      </c>
      <c r="L42" s="108" t="s">
        <v>518</v>
      </c>
      <c r="M42" s="109" t="s">
        <v>518</v>
      </c>
    </row>
    <row r="43" spans="2:13" ht="27.75" customHeight="1" x14ac:dyDescent="0.15">
      <c r="B43" s="1280"/>
      <c r="C43" s="1281"/>
      <c r="D43" s="106"/>
      <c r="E43" s="1286" t="s">
        <v>33</v>
      </c>
      <c r="F43" s="1286"/>
      <c r="G43" s="1286"/>
      <c r="H43" s="1287"/>
      <c r="I43" s="107">
        <v>13601</v>
      </c>
      <c r="J43" s="108">
        <v>13613</v>
      </c>
      <c r="K43" s="108">
        <v>13230</v>
      </c>
      <c r="L43" s="108">
        <v>12676</v>
      </c>
      <c r="M43" s="109">
        <v>11898</v>
      </c>
    </row>
    <row r="44" spans="2:13" ht="27.75" customHeight="1" x14ac:dyDescent="0.15">
      <c r="B44" s="1280"/>
      <c r="C44" s="1281"/>
      <c r="D44" s="106"/>
      <c r="E44" s="1286" t="s">
        <v>34</v>
      </c>
      <c r="F44" s="1286"/>
      <c r="G44" s="1286"/>
      <c r="H44" s="1287"/>
      <c r="I44" s="107">
        <v>2849</v>
      </c>
      <c r="J44" s="108">
        <v>2711</v>
      </c>
      <c r="K44" s="108">
        <v>2788</v>
      </c>
      <c r="L44" s="108">
        <v>2698</v>
      </c>
      <c r="M44" s="109">
        <v>3222</v>
      </c>
    </row>
    <row r="45" spans="2:13" ht="27.75" customHeight="1" x14ac:dyDescent="0.15">
      <c r="B45" s="1280"/>
      <c r="C45" s="1281"/>
      <c r="D45" s="106"/>
      <c r="E45" s="1286" t="s">
        <v>35</v>
      </c>
      <c r="F45" s="1286"/>
      <c r="G45" s="1286"/>
      <c r="H45" s="1287"/>
      <c r="I45" s="107">
        <v>5135</v>
      </c>
      <c r="J45" s="108">
        <v>5346</v>
      </c>
      <c r="K45" s="108">
        <v>4983</v>
      </c>
      <c r="L45" s="108">
        <v>4950</v>
      </c>
      <c r="M45" s="109">
        <v>4493</v>
      </c>
    </row>
    <row r="46" spans="2:13" ht="27.75" customHeight="1" x14ac:dyDescent="0.15">
      <c r="B46" s="1280"/>
      <c r="C46" s="1281"/>
      <c r="D46" s="110"/>
      <c r="E46" s="1286" t="s">
        <v>36</v>
      </c>
      <c r="F46" s="1286"/>
      <c r="G46" s="1286"/>
      <c r="H46" s="1287"/>
      <c r="I46" s="107">
        <v>1660</v>
      </c>
      <c r="J46" s="108">
        <v>1456</v>
      </c>
      <c r="K46" s="108">
        <v>1478</v>
      </c>
      <c r="L46" s="108">
        <v>1405</v>
      </c>
      <c r="M46" s="109">
        <v>1284</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6866</v>
      </c>
      <c r="J50" s="108">
        <v>7119</v>
      </c>
      <c r="K50" s="108">
        <v>7285</v>
      </c>
      <c r="L50" s="108">
        <v>7053</v>
      </c>
      <c r="M50" s="109">
        <v>6613</v>
      </c>
    </row>
    <row r="51" spans="2:13" ht="27.75" customHeight="1" x14ac:dyDescent="0.15">
      <c r="B51" s="1280"/>
      <c r="C51" s="1281"/>
      <c r="D51" s="106"/>
      <c r="E51" s="1286" t="s">
        <v>42</v>
      </c>
      <c r="F51" s="1286"/>
      <c r="G51" s="1286"/>
      <c r="H51" s="1287"/>
      <c r="I51" s="107">
        <v>6965</v>
      </c>
      <c r="J51" s="108">
        <v>7589</v>
      </c>
      <c r="K51" s="108">
        <v>7735</v>
      </c>
      <c r="L51" s="108">
        <v>7390</v>
      </c>
      <c r="M51" s="109">
        <v>7156</v>
      </c>
    </row>
    <row r="52" spans="2:13" ht="27.75" customHeight="1" x14ac:dyDescent="0.15">
      <c r="B52" s="1282"/>
      <c r="C52" s="1283"/>
      <c r="D52" s="106"/>
      <c r="E52" s="1286" t="s">
        <v>43</v>
      </c>
      <c r="F52" s="1286"/>
      <c r="G52" s="1286"/>
      <c r="H52" s="1287"/>
      <c r="I52" s="107">
        <v>40351</v>
      </c>
      <c r="J52" s="108">
        <v>40492</v>
      </c>
      <c r="K52" s="108">
        <v>39762</v>
      </c>
      <c r="L52" s="108">
        <v>39311</v>
      </c>
      <c r="M52" s="109">
        <v>38979</v>
      </c>
    </row>
    <row r="53" spans="2:13" ht="27.75" customHeight="1" thickBot="1" x14ac:dyDescent="0.2">
      <c r="B53" s="1293" t="s">
        <v>44</v>
      </c>
      <c r="C53" s="1294"/>
      <c r="D53" s="113"/>
      <c r="E53" s="1295" t="s">
        <v>45</v>
      </c>
      <c r="F53" s="1295"/>
      <c r="G53" s="1295"/>
      <c r="H53" s="1296"/>
      <c r="I53" s="114">
        <v>6966</v>
      </c>
      <c r="J53" s="115">
        <v>6958</v>
      </c>
      <c r="K53" s="115">
        <v>6469</v>
      </c>
      <c r="L53" s="115">
        <v>6242</v>
      </c>
      <c r="M53" s="116">
        <v>6293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ju00CDONMSN4HPJ3ar0se8PWPW0OHKGkE1Rg418ggRIGH6edz3IwJJtE2fUw/sYifydierPAq2vX+AVcxaE4w==" saltValue="V38T9+rcXOMMfczJ3GHn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2743</v>
      </c>
      <c r="G55" s="128">
        <v>2672</v>
      </c>
      <c r="H55" s="129">
        <v>2436</v>
      </c>
    </row>
    <row r="56" spans="2:8" ht="52.5" customHeight="1" x14ac:dyDescent="0.15">
      <c r="B56" s="130"/>
      <c r="C56" s="1307" t="s">
        <v>49</v>
      </c>
      <c r="D56" s="1307"/>
      <c r="E56" s="1308"/>
      <c r="F56" s="131">
        <v>2159</v>
      </c>
      <c r="G56" s="131">
        <v>1963</v>
      </c>
      <c r="H56" s="132">
        <v>1766</v>
      </c>
    </row>
    <row r="57" spans="2:8" ht="53.25" customHeight="1" x14ac:dyDescent="0.15">
      <c r="B57" s="130"/>
      <c r="C57" s="1309" t="s">
        <v>50</v>
      </c>
      <c r="D57" s="1309"/>
      <c r="E57" s="1310"/>
      <c r="F57" s="133">
        <v>1507</v>
      </c>
      <c r="G57" s="133">
        <v>1344</v>
      </c>
      <c r="H57" s="134">
        <v>1172</v>
      </c>
    </row>
    <row r="58" spans="2:8" ht="45.75" customHeight="1" x14ac:dyDescent="0.15">
      <c r="B58" s="135"/>
      <c r="C58" s="1297" t="s">
        <v>604</v>
      </c>
      <c r="D58" s="1298"/>
      <c r="E58" s="1299"/>
      <c r="F58" s="136">
        <v>807</v>
      </c>
      <c r="G58" s="136">
        <v>658</v>
      </c>
      <c r="H58" s="137">
        <v>515</v>
      </c>
    </row>
    <row r="59" spans="2:8" ht="45.75" customHeight="1" x14ac:dyDescent="0.15">
      <c r="B59" s="135"/>
      <c r="C59" s="1297" t="s">
        <v>605</v>
      </c>
      <c r="D59" s="1298"/>
      <c r="E59" s="1299"/>
      <c r="F59" s="136">
        <v>147</v>
      </c>
      <c r="G59" s="136">
        <v>218</v>
      </c>
      <c r="H59" s="137">
        <v>336</v>
      </c>
    </row>
    <row r="60" spans="2:8" ht="45.75" customHeight="1" x14ac:dyDescent="0.15">
      <c r="B60" s="135"/>
      <c r="C60" s="1297" t="s">
        <v>606</v>
      </c>
      <c r="D60" s="1298"/>
      <c r="E60" s="1299"/>
      <c r="F60" s="136">
        <v>352</v>
      </c>
      <c r="G60" s="136">
        <v>280</v>
      </c>
      <c r="H60" s="137">
        <v>187</v>
      </c>
    </row>
    <row r="61" spans="2:8" ht="45.75" customHeight="1" x14ac:dyDescent="0.15">
      <c r="B61" s="135"/>
      <c r="C61" s="1297" t="s">
        <v>607</v>
      </c>
      <c r="D61" s="1298"/>
      <c r="E61" s="1299"/>
      <c r="F61" s="136">
        <v>76</v>
      </c>
      <c r="G61" s="136">
        <v>74</v>
      </c>
      <c r="H61" s="137">
        <v>74</v>
      </c>
    </row>
    <row r="62" spans="2:8" ht="45.75" customHeight="1" thickBot="1" x14ac:dyDescent="0.2">
      <c r="B62" s="138"/>
      <c r="C62" s="1300" t="s">
        <v>608</v>
      </c>
      <c r="D62" s="1301"/>
      <c r="E62" s="1302"/>
      <c r="F62" s="139">
        <v>108</v>
      </c>
      <c r="G62" s="139">
        <v>94</v>
      </c>
      <c r="H62" s="140">
        <v>42</v>
      </c>
    </row>
    <row r="63" spans="2:8" ht="52.5" customHeight="1" thickBot="1" x14ac:dyDescent="0.2">
      <c r="B63" s="141"/>
      <c r="C63" s="1303" t="s">
        <v>51</v>
      </c>
      <c r="D63" s="1303"/>
      <c r="E63" s="1304"/>
      <c r="F63" s="142">
        <v>6409</v>
      </c>
      <c r="G63" s="142">
        <v>5980</v>
      </c>
      <c r="H63" s="143">
        <v>5374</v>
      </c>
    </row>
    <row r="64" spans="2:8" ht="15" customHeight="1" x14ac:dyDescent="0.15"/>
  </sheetData>
  <sheetProtection algorithmName="SHA-512" hashValue="pbT5RKwCoVSqrHrcLPZmb9JgriTbu0JHs1bpMaYCEXkEoyc7QFV3gZ6g5Z3I09ky1ghgbSm3hjQkEow1D8MWSg==" saltValue="mubwhr9ViSKUaPvLAcIh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559</v>
      </c>
      <c r="BQ50" s="1316"/>
      <c r="BR50" s="1316"/>
      <c r="BS50" s="1316"/>
      <c r="BT50" s="1316"/>
      <c r="BU50" s="1316"/>
      <c r="BV50" s="1316"/>
      <c r="BW50" s="1316"/>
      <c r="BX50" s="1316" t="s">
        <v>560</v>
      </c>
      <c r="BY50" s="1316"/>
      <c r="BZ50" s="1316"/>
      <c r="CA50" s="1316"/>
      <c r="CB50" s="1316"/>
      <c r="CC50" s="1316"/>
      <c r="CD50" s="1316"/>
      <c r="CE50" s="1316"/>
      <c r="CF50" s="1316" t="s">
        <v>561</v>
      </c>
      <c r="CG50" s="1316"/>
      <c r="CH50" s="1316"/>
      <c r="CI50" s="1316"/>
      <c r="CJ50" s="1316"/>
      <c r="CK50" s="1316"/>
      <c r="CL50" s="1316"/>
      <c r="CM50" s="1316"/>
      <c r="CN50" s="1316" t="s">
        <v>562</v>
      </c>
      <c r="CO50" s="1316"/>
      <c r="CP50" s="1316"/>
      <c r="CQ50" s="1316"/>
      <c r="CR50" s="1316"/>
      <c r="CS50" s="1316"/>
      <c r="CT50" s="1316"/>
      <c r="CU50" s="1316"/>
      <c r="CV50" s="1316" t="s">
        <v>563</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44.7</v>
      </c>
      <c r="BQ51" s="1311"/>
      <c r="BR51" s="1311"/>
      <c r="BS51" s="1311"/>
      <c r="BT51" s="1311"/>
      <c r="BU51" s="1311"/>
      <c r="BV51" s="1311"/>
      <c r="BW51" s="1311"/>
      <c r="BX51" s="1311">
        <v>45</v>
      </c>
      <c r="BY51" s="1311"/>
      <c r="BZ51" s="1311"/>
      <c r="CA51" s="1311"/>
      <c r="CB51" s="1311"/>
      <c r="CC51" s="1311"/>
      <c r="CD51" s="1311"/>
      <c r="CE51" s="1311"/>
      <c r="CF51" s="1311">
        <v>41.5</v>
      </c>
      <c r="CG51" s="1311"/>
      <c r="CH51" s="1311"/>
      <c r="CI51" s="1311"/>
      <c r="CJ51" s="1311"/>
      <c r="CK51" s="1311"/>
      <c r="CL51" s="1311"/>
      <c r="CM51" s="1311"/>
      <c r="CN51" s="1311">
        <v>40</v>
      </c>
      <c r="CO51" s="1311"/>
      <c r="CP51" s="1311"/>
      <c r="CQ51" s="1311"/>
      <c r="CR51" s="1311"/>
      <c r="CS51" s="1311"/>
      <c r="CT51" s="1311"/>
      <c r="CU51" s="1311"/>
      <c r="CV51" s="1311">
        <v>39.6</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58.3</v>
      </c>
      <c r="BQ53" s="1311"/>
      <c r="BR53" s="1311"/>
      <c r="BS53" s="1311"/>
      <c r="BT53" s="1311"/>
      <c r="BU53" s="1311"/>
      <c r="BV53" s="1311"/>
      <c r="BW53" s="1311"/>
      <c r="BX53" s="1311">
        <v>58.6</v>
      </c>
      <c r="BY53" s="1311"/>
      <c r="BZ53" s="1311"/>
      <c r="CA53" s="1311"/>
      <c r="CB53" s="1311"/>
      <c r="CC53" s="1311"/>
      <c r="CD53" s="1311"/>
      <c r="CE53" s="1311"/>
      <c r="CF53" s="1311">
        <v>60</v>
      </c>
      <c r="CG53" s="1311"/>
      <c r="CH53" s="1311"/>
      <c r="CI53" s="1311"/>
      <c r="CJ53" s="1311"/>
      <c r="CK53" s="1311"/>
      <c r="CL53" s="1311"/>
      <c r="CM53" s="1311"/>
      <c r="CN53" s="1311">
        <v>61.6</v>
      </c>
      <c r="CO53" s="1311"/>
      <c r="CP53" s="1311"/>
      <c r="CQ53" s="1311"/>
      <c r="CR53" s="1311"/>
      <c r="CS53" s="1311"/>
      <c r="CT53" s="1311"/>
      <c r="CU53" s="1311"/>
      <c r="CV53" s="1311">
        <v>63</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618</v>
      </c>
      <c r="BC55" s="1314"/>
      <c r="BD55" s="1314"/>
      <c r="BE55" s="1314"/>
      <c r="BF55" s="1314"/>
      <c r="BG55" s="1314"/>
      <c r="BH55" s="1314"/>
      <c r="BI55" s="1314"/>
      <c r="BJ55" s="1314"/>
      <c r="BK55" s="1314"/>
      <c r="BL55" s="1314"/>
      <c r="BM55" s="1314"/>
      <c r="BN55" s="1314"/>
      <c r="BO55" s="1314"/>
      <c r="BP55" s="1311">
        <v>33.1</v>
      </c>
      <c r="BQ55" s="1311"/>
      <c r="BR55" s="1311"/>
      <c r="BS55" s="1311"/>
      <c r="BT55" s="1311"/>
      <c r="BU55" s="1311"/>
      <c r="BV55" s="1311"/>
      <c r="BW55" s="1311"/>
      <c r="BX55" s="1311">
        <v>31.3</v>
      </c>
      <c r="BY55" s="1311"/>
      <c r="BZ55" s="1311"/>
      <c r="CA55" s="1311"/>
      <c r="CB55" s="1311"/>
      <c r="CC55" s="1311"/>
      <c r="CD55" s="1311"/>
      <c r="CE55" s="1311"/>
      <c r="CF55" s="1311">
        <v>25.3</v>
      </c>
      <c r="CG55" s="1311"/>
      <c r="CH55" s="1311"/>
      <c r="CI55" s="1311"/>
      <c r="CJ55" s="1311"/>
      <c r="CK55" s="1311"/>
      <c r="CL55" s="1311"/>
      <c r="CM55" s="1311"/>
      <c r="CN55" s="1311">
        <v>25.5</v>
      </c>
      <c r="CO55" s="1311"/>
      <c r="CP55" s="1311"/>
      <c r="CQ55" s="1311"/>
      <c r="CR55" s="1311"/>
      <c r="CS55" s="1311"/>
      <c r="CT55" s="1311"/>
      <c r="CU55" s="1311"/>
      <c r="CV55" s="1311">
        <v>25.1</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619</v>
      </c>
      <c r="BC57" s="1314"/>
      <c r="BD57" s="1314"/>
      <c r="BE57" s="1314"/>
      <c r="BF57" s="1314"/>
      <c r="BG57" s="1314"/>
      <c r="BH57" s="1314"/>
      <c r="BI57" s="1314"/>
      <c r="BJ57" s="1314"/>
      <c r="BK57" s="1314"/>
      <c r="BL57" s="1314"/>
      <c r="BM57" s="1314"/>
      <c r="BN57" s="1314"/>
      <c r="BO57" s="1314"/>
      <c r="BP57" s="1311">
        <v>57.2</v>
      </c>
      <c r="BQ57" s="1311"/>
      <c r="BR57" s="1311"/>
      <c r="BS57" s="1311"/>
      <c r="BT57" s="1311"/>
      <c r="BU57" s="1311"/>
      <c r="BV57" s="1311"/>
      <c r="BW57" s="1311"/>
      <c r="BX57" s="1311">
        <v>58.5</v>
      </c>
      <c r="BY57" s="1311"/>
      <c r="BZ57" s="1311"/>
      <c r="CA57" s="1311"/>
      <c r="CB57" s="1311"/>
      <c r="CC57" s="1311"/>
      <c r="CD57" s="1311"/>
      <c r="CE57" s="1311"/>
      <c r="CF57" s="1311">
        <v>59.8</v>
      </c>
      <c r="CG57" s="1311"/>
      <c r="CH57" s="1311"/>
      <c r="CI57" s="1311"/>
      <c r="CJ57" s="1311"/>
      <c r="CK57" s="1311"/>
      <c r="CL57" s="1311"/>
      <c r="CM57" s="1311"/>
      <c r="CN57" s="1311">
        <v>61.1</v>
      </c>
      <c r="CO57" s="1311"/>
      <c r="CP57" s="1311"/>
      <c r="CQ57" s="1311"/>
      <c r="CR57" s="1311"/>
      <c r="CS57" s="1311"/>
      <c r="CT57" s="1311"/>
      <c r="CU57" s="1311"/>
      <c r="CV57" s="1311">
        <v>61</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620</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559</v>
      </c>
      <c r="BQ72" s="1316"/>
      <c r="BR72" s="1316"/>
      <c r="BS72" s="1316"/>
      <c r="BT72" s="1316"/>
      <c r="BU72" s="1316"/>
      <c r="BV72" s="1316"/>
      <c r="BW72" s="1316"/>
      <c r="BX72" s="1316" t="s">
        <v>560</v>
      </c>
      <c r="BY72" s="1316"/>
      <c r="BZ72" s="1316"/>
      <c r="CA72" s="1316"/>
      <c r="CB72" s="1316"/>
      <c r="CC72" s="1316"/>
      <c r="CD72" s="1316"/>
      <c r="CE72" s="1316"/>
      <c r="CF72" s="1316" t="s">
        <v>561</v>
      </c>
      <c r="CG72" s="1316"/>
      <c r="CH72" s="1316"/>
      <c r="CI72" s="1316"/>
      <c r="CJ72" s="1316"/>
      <c r="CK72" s="1316"/>
      <c r="CL72" s="1316"/>
      <c r="CM72" s="1316"/>
      <c r="CN72" s="1316" t="s">
        <v>562</v>
      </c>
      <c r="CO72" s="1316"/>
      <c r="CP72" s="1316"/>
      <c r="CQ72" s="1316"/>
      <c r="CR72" s="1316"/>
      <c r="CS72" s="1316"/>
      <c r="CT72" s="1316"/>
      <c r="CU72" s="1316"/>
      <c r="CV72" s="1316" t="s">
        <v>563</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622</v>
      </c>
      <c r="BC73" s="1314"/>
      <c r="BD73" s="1314"/>
      <c r="BE73" s="1314"/>
      <c r="BF73" s="1314"/>
      <c r="BG73" s="1314"/>
      <c r="BH73" s="1314"/>
      <c r="BI73" s="1314"/>
      <c r="BJ73" s="1314"/>
      <c r="BK73" s="1314"/>
      <c r="BL73" s="1314"/>
      <c r="BM73" s="1314"/>
      <c r="BN73" s="1314"/>
      <c r="BO73" s="1314"/>
      <c r="BP73" s="1311">
        <v>44.7</v>
      </c>
      <c r="BQ73" s="1311"/>
      <c r="BR73" s="1311"/>
      <c r="BS73" s="1311"/>
      <c r="BT73" s="1311"/>
      <c r="BU73" s="1311"/>
      <c r="BV73" s="1311"/>
      <c r="BW73" s="1311"/>
      <c r="BX73" s="1311">
        <v>45</v>
      </c>
      <c r="BY73" s="1311"/>
      <c r="BZ73" s="1311"/>
      <c r="CA73" s="1311"/>
      <c r="CB73" s="1311"/>
      <c r="CC73" s="1311"/>
      <c r="CD73" s="1311"/>
      <c r="CE73" s="1311"/>
      <c r="CF73" s="1311">
        <v>41.5</v>
      </c>
      <c r="CG73" s="1311"/>
      <c r="CH73" s="1311"/>
      <c r="CI73" s="1311"/>
      <c r="CJ73" s="1311"/>
      <c r="CK73" s="1311"/>
      <c r="CL73" s="1311"/>
      <c r="CM73" s="1311"/>
      <c r="CN73" s="1311">
        <v>40</v>
      </c>
      <c r="CO73" s="1311"/>
      <c r="CP73" s="1311"/>
      <c r="CQ73" s="1311"/>
      <c r="CR73" s="1311"/>
      <c r="CS73" s="1311"/>
      <c r="CT73" s="1311"/>
      <c r="CU73" s="1311"/>
      <c r="CV73" s="1311">
        <v>39.6</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623</v>
      </c>
      <c r="BC75" s="1314"/>
      <c r="BD75" s="1314"/>
      <c r="BE75" s="1314"/>
      <c r="BF75" s="1314"/>
      <c r="BG75" s="1314"/>
      <c r="BH75" s="1314"/>
      <c r="BI75" s="1314"/>
      <c r="BJ75" s="1314"/>
      <c r="BK75" s="1314"/>
      <c r="BL75" s="1314"/>
      <c r="BM75" s="1314"/>
      <c r="BN75" s="1314"/>
      <c r="BO75" s="1314"/>
      <c r="BP75" s="1311">
        <v>4.9000000000000004</v>
      </c>
      <c r="BQ75" s="1311"/>
      <c r="BR75" s="1311"/>
      <c r="BS75" s="1311"/>
      <c r="BT75" s="1311"/>
      <c r="BU75" s="1311"/>
      <c r="BV75" s="1311"/>
      <c r="BW75" s="1311"/>
      <c r="BX75" s="1311">
        <v>3.8</v>
      </c>
      <c r="BY75" s="1311"/>
      <c r="BZ75" s="1311"/>
      <c r="CA75" s="1311"/>
      <c r="CB75" s="1311"/>
      <c r="CC75" s="1311"/>
      <c r="CD75" s="1311"/>
      <c r="CE75" s="1311"/>
      <c r="CF75" s="1311">
        <v>3.3</v>
      </c>
      <c r="CG75" s="1311"/>
      <c r="CH75" s="1311"/>
      <c r="CI75" s="1311"/>
      <c r="CJ75" s="1311"/>
      <c r="CK75" s="1311"/>
      <c r="CL75" s="1311"/>
      <c r="CM75" s="1311"/>
      <c r="CN75" s="1311">
        <v>3.1</v>
      </c>
      <c r="CO75" s="1311"/>
      <c r="CP75" s="1311"/>
      <c r="CQ75" s="1311"/>
      <c r="CR75" s="1311"/>
      <c r="CS75" s="1311"/>
      <c r="CT75" s="1311"/>
      <c r="CU75" s="1311"/>
      <c r="CV75" s="1311">
        <v>3.5</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624</v>
      </c>
      <c r="AO77" s="1316"/>
      <c r="AP77" s="1316"/>
      <c r="AQ77" s="1316"/>
      <c r="AR77" s="1316"/>
      <c r="AS77" s="1316"/>
      <c r="AT77" s="1316"/>
      <c r="AU77" s="1316"/>
      <c r="AV77" s="1316"/>
      <c r="AW77" s="1316"/>
      <c r="AX77" s="1316"/>
      <c r="AY77" s="1316"/>
      <c r="AZ77" s="1316"/>
      <c r="BA77" s="1316"/>
      <c r="BB77" s="1314" t="s">
        <v>618</v>
      </c>
      <c r="BC77" s="1314"/>
      <c r="BD77" s="1314"/>
      <c r="BE77" s="1314"/>
      <c r="BF77" s="1314"/>
      <c r="BG77" s="1314"/>
      <c r="BH77" s="1314"/>
      <c r="BI77" s="1314"/>
      <c r="BJ77" s="1314"/>
      <c r="BK77" s="1314"/>
      <c r="BL77" s="1314"/>
      <c r="BM77" s="1314"/>
      <c r="BN77" s="1314"/>
      <c r="BO77" s="1314"/>
      <c r="BP77" s="1311">
        <v>33.1</v>
      </c>
      <c r="BQ77" s="1311"/>
      <c r="BR77" s="1311"/>
      <c r="BS77" s="1311"/>
      <c r="BT77" s="1311"/>
      <c r="BU77" s="1311"/>
      <c r="BV77" s="1311"/>
      <c r="BW77" s="1311"/>
      <c r="BX77" s="1311">
        <v>31.3</v>
      </c>
      <c r="BY77" s="1311"/>
      <c r="BZ77" s="1311"/>
      <c r="CA77" s="1311"/>
      <c r="CB77" s="1311"/>
      <c r="CC77" s="1311"/>
      <c r="CD77" s="1311"/>
      <c r="CE77" s="1311"/>
      <c r="CF77" s="1311">
        <v>25.3</v>
      </c>
      <c r="CG77" s="1311"/>
      <c r="CH77" s="1311"/>
      <c r="CI77" s="1311"/>
      <c r="CJ77" s="1311"/>
      <c r="CK77" s="1311"/>
      <c r="CL77" s="1311"/>
      <c r="CM77" s="1311"/>
      <c r="CN77" s="1311">
        <v>25.5</v>
      </c>
      <c r="CO77" s="1311"/>
      <c r="CP77" s="1311"/>
      <c r="CQ77" s="1311"/>
      <c r="CR77" s="1311"/>
      <c r="CS77" s="1311"/>
      <c r="CT77" s="1311"/>
      <c r="CU77" s="1311"/>
      <c r="CV77" s="1311">
        <v>25.1</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623</v>
      </c>
      <c r="BC79" s="1314"/>
      <c r="BD79" s="1314"/>
      <c r="BE79" s="1314"/>
      <c r="BF79" s="1314"/>
      <c r="BG79" s="1314"/>
      <c r="BH79" s="1314"/>
      <c r="BI79" s="1314"/>
      <c r="BJ79" s="1314"/>
      <c r="BK79" s="1314"/>
      <c r="BL79" s="1314"/>
      <c r="BM79" s="1314"/>
      <c r="BN79" s="1314"/>
      <c r="BO79" s="1314"/>
      <c r="BP79" s="1311">
        <v>7.5</v>
      </c>
      <c r="BQ79" s="1311"/>
      <c r="BR79" s="1311"/>
      <c r="BS79" s="1311"/>
      <c r="BT79" s="1311"/>
      <c r="BU79" s="1311"/>
      <c r="BV79" s="1311"/>
      <c r="BW79" s="1311"/>
      <c r="BX79" s="1311">
        <v>7.2</v>
      </c>
      <c r="BY79" s="1311"/>
      <c r="BZ79" s="1311"/>
      <c r="CA79" s="1311"/>
      <c r="CB79" s="1311"/>
      <c r="CC79" s="1311"/>
      <c r="CD79" s="1311"/>
      <c r="CE79" s="1311"/>
      <c r="CF79" s="1311">
        <v>6.9</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TUl3xMXYvkXv4BwFvIEY9TDsDyXYYY49GwsUePHTwVfbfZOpk71fu85dibMlaeSiOxDgFxNJwwqD7R/HDxS2Q==" saltValue="Rg3u8S6cixCBcbw1LQcP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Ysm8jrGFwjmtvWPZRd22BtDwh1OU4wWIQoGh0L233EeIuVSh9Vswx0NP87mI+u5rMWmjtRzrTdIJRtpQY+rIog==" saltValue="y1MhNASFAGD43Mmi2qDw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625</v>
      </c>
    </row>
  </sheetData>
  <sheetProtection algorithmName="SHA-512" hashValue="5+0vd1cofRb8Q7wsugg4LqNVh20irO137734nLrgK8sanR6evaP6A+BGGNLTpIYa9rYOBHNXQLd+ky7FuZhMQw==" saltValue="npcIKDGcerlWQsPMraAT8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40974</v>
      </c>
      <c r="E3" s="162"/>
      <c r="F3" s="163">
        <v>57295</v>
      </c>
      <c r="G3" s="164"/>
      <c r="H3" s="165"/>
    </row>
    <row r="4" spans="1:8" x14ac:dyDescent="0.15">
      <c r="A4" s="166"/>
      <c r="B4" s="167"/>
      <c r="C4" s="168"/>
      <c r="D4" s="169">
        <v>25600</v>
      </c>
      <c r="E4" s="170"/>
      <c r="F4" s="171">
        <v>32771</v>
      </c>
      <c r="G4" s="172"/>
      <c r="H4" s="173"/>
    </row>
    <row r="5" spans="1:8" x14ac:dyDescent="0.15">
      <c r="A5" s="154" t="s">
        <v>551</v>
      </c>
      <c r="B5" s="159"/>
      <c r="C5" s="160"/>
      <c r="D5" s="161">
        <v>52558</v>
      </c>
      <c r="E5" s="162"/>
      <c r="F5" s="163">
        <v>54110</v>
      </c>
      <c r="G5" s="164"/>
      <c r="H5" s="165"/>
    </row>
    <row r="6" spans="1:8" x14ac:dyDescent="0.15">
      <c r="A6" s="166"/>
      <c r="B6" s="167"/>
      <c r="C6" s="168"/>
      <c r="D6" s="169">
        <v>31104</v>
      </c>
      <c r="E6" s="170"/>
      <c r="F6" s="171">
        <v>30620</v>
      </c>
      <c r="G6" s="172"/>
      <c r="H6" s="173"/>
    </row>
    <row r="7" spans="1:8" x14ac:dyDescent="0.15">
      <c r="A7" s="154" t="s">
        <v>552</v>
      </c>
      <c r="B7" s="159"/>
      <c r="C7" s="160"/>
      <c r="D7" s="161">
        <v>24888</v>
      </c>
      <c r="E7" s="162"/>
      <c r="F7" s="163">
        <v>54684</v>
      </c>
      <c r="G7" s="164"/>
      <c r="H7" s="165"/>
    </row>
    <row r="8" spans="1:8" x14ac:dyDescent="0.15">
      <c r="A8" s="166"/>
      <c r="B8" s="167"/>
      <c r="C8" s="168"/>
      <c r="D8" s="169">
        <v>17204</v>
      </c>
      <c r="E8" s="170"/>
      <c r="F8" s="171">
        <v>32829</v>
      </c>
      <c r="G8" s="172"/>
      <c r="H8" s="173"/>
    </row>
    <row r="9" spans="1:8" x14ac:dyDescent="0.15">
      <c r="A9" s="154" t="s">
        <v>553</v>
      </c>
      <c r="B9" s="159"/>
      <c r="C9" s="160"/>
      <c r="D9" s="161">
        <v>22657</v>
      </c>
      <c r="E9" s="162"/>
      <c r="F9" s="163">
        <v>62383</v>
      </c>
      <c r="G9" s="164"/>
      <c r="H9" s="165"/>
    </row>
    <row r="10" spans="1:8" x14ac:dyDescent="0.15">
      <c r="A10" s="166"/>
      <c r="B10" s="167"/>
      <c r="C10" s="168"/>
      <c r="D10" s="169">
        <v>16666</v>
      </c>
      <c r="E10" s="170"/>
      <c r="F10" s="171">
        <v>35325</v>
      </c>
      <c r="G10" s="172"/>
      <c r="H10" s="173"/>
    </row>
    <row r="11" spans="1:8" x14ac:dyDescent="0.15">
      <c r="A11" s="154" t="s">
        <v>554</v>
      </c>
      <c r="B11" s="159"/>
      <c r="C11" s="160"/>
      <c r="D11" s="161">
        <v>34483</v>
      </c>
      <c r="E11" s="162"/>
      <c r="F11" s="163">
        <v>63812</v>
      </c>
      <c r="G11" s="164"/>
      <c r="H11" s="165"/>
    </row>
    <row r="12" spans="1:8" x14ac:dyDescent="0.15">
      <c r="A12" s="166"/>
      <c r="B12" s="167"/>
      <c r="C12" s="174"/>
      <c r="D12" s="169">
        <v>22885</v>
      </c>
      <c r="E12" s="170"/>
      <c r="F12" s="171">
        <v>33848</v>
      </c>
      <c r="G12" s="172"/>
      <c r="H12" s="173"/>
    </row>
    <row r="13" spans="1:8" x14ac:dyDescent="0.15">
      <c r="A13" s="154"/>
      <c r="B13" s="159"/>
      <c r="C13" s="175"/>
      <c r="D13" s="176">
        <v>35112</v>
      </c>
      <c r="E13" s="177"/>
      <c r="F13" s="178">
        <v>58457</v>
      </c>
      <c r="G13" s="179"/>
      <c r="H13" s="165"/>
    </row>
    <row r="14" spans="1:8" x14ac:dyDescent="0.15">
      <c r="A14" s="166"/>
      <c r="B14" s="167"/>
      <c r="C14" s="168"/>
      <c r="D14" s="169">
        <v>22692</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0.46</v>
      </c>
      <c r="C19" s="180">
        <f>ROUND(VALUE(SUBSTITUTE(実質収支比率等に係る経年分析!G$48,"▲","-")),2)</f>
        <v>0.55000000000000004</v>
      </c>
      <c r="D19" s="180">
        <f>ROUND(VALUE(SUBSTITUTE(実質収支比率等に係る経年分析!H$48,"▲","-")),2)</f>
        <v>0.28999999999999998</v>
      </c>
      <c r="E19" s="180">
        <f>ROUND(VALUE(SUBSTITUTE(実質収支比率等に係る経年分析!I$48,"▲","-")),2)</f>
        <v>0.13</v>
      </c>
      <c r="F19" s="180">
        <f>ROUND(VALUE(SUBSTITUTE(実質収支比率等に係る経年分析!J$48,"▲","-")),2)</f>
        <v>0.49</v>
      </c>
    </row>
    <row r="20" spans="1:11" x14ac:dyDescent="0.15">
      <c r="A20" s="180" t="s">
        <v>55</v>
      </c>
      <c r="B20" s="180">
        <f>ROUND(VALUE(SUBSTITUTE(実質収支比率等に係る経年分析!F$47,"▲","-")),2)</f>
        <v>14.14</v>
      </c>
      <c r="C20" s="180">
        <f>ROUND(VALUE(SUBSTITUTE(実質収支比率等に係る経年分析!G$47,"▲","-")),2)</f>
        <v>14.49</v>
      </c>
      <c r="D20" s="180">
        <f>ROUND(VALUE(SUBSTITUTE(実質収支比率等に係る経年分析!H$47,"▲","-")),2)</f>
        <v>14.6</v>
      </c>
      <c r="E20" s="180">
        <f>ROUND(VALUE(SUBSTITUTE(実質収支比率等に係る経年分析!I$47,"▲","-")),2)</f>
        <v>14.37</v>
      </c>
      <c r="F20" s="180">
        <f>ROUND(VALUE(SUBSTITUTE(実質収支比率等に係る経年分析!J$47,"▲","-")),2)</f>
        <v>12.85</v>
      </c>
    </row>
    <row r="21" spans="1:11" x14ac:dyDescent="0.15">
      <c r="A21" s="180" t="s">
        <v>56</v>
      </c>
      <c r="B21" s="180">
        <f>IF(ISNUMBER(VALUE(SUBSTITUTE(実質収支比率等に係る経年分析!F$49,"▲","-"))),ROUND(VALUE(SUBSTITUTE(実質収支比率等に係る経年分析!F$49,"▲","-")),2),NA())</f>
        <v>0.08</v>
      </c>
      <c r="C21" s="180">
        <f>IF(ISNUMBER(VALUE(SUBSTITUTE(実質収支比率等に係る経年分析!G$49,"▲","-"))),ROUND(VALUE(SUBSTITUTE(実質収支比率等に係る経年分析!G$49,"▲","-")),2),NA())</f>
        <v>0.35</v>
      </c>
      <c r="D21" s="180">
        <f>IF(ISNUMBER(VALUE(SUBSTITUTE(実質収支比率等に係る経年分析!H$49,"▲","-"))),ROUND(VALUE(SUBSTITUTE(実質収支比率等に係る経年分析!H$49,"▲","-")),2),NA())</f>
        <v>0.04</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-0.88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0.27</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1.71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6.67</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9.8000000000000007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11.55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13.85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12.79</v>
      </c>
    </row>
    <row r="36" spans="1:16" x14ac:dyDescent="0.15">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0.56999999999999995</v>
      </c>
      <c r="F36" s="181">
        <f>IF(ROUND(VALUE(SUBSTITUTE(連結実質赤字比率に係る赤字・黒字の構成分析!H$34,"▲", "-")), 2) &lt; 0, ABS(ROUND(VALUE(SUBSTITUTE(連結実質赤字比率に係る赤字・黒字の構成分析!H$34,"▲", "-")), 2)), NA())</f>
        <v>0.09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1.5</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3834</v>
      </c>
      <c r="E42" s="182"/>
      <c r="F42" s="182"/>
      <c r="G42" s="182">
        <f>'実質公債費比率（分子）の構造'!L$52</f>
        <v>3797</v>
      </c>
      <c r="H42" s="182"/>
      <c r="I42" s="182"/>
      <c r="J42" s="182">
        <f>'実質公債費比率（分子）の構造'!M$52</f>
        <v>3913</v>
      </c>
      <c r="K42" s="182"/>
      <c r="L42" s="182"/>
      <c r="M42" s="182">
        <f>'実質公債費比率（分子）の構造'!N$52</f>
        <v>3688</v>
      </c>
      <c r="N42" s="182"/>
      <c r="O42" s="182"/>
      <c r="P42" s="182">
        <f>'実質公債費比率（分子）の構造'!O$52</f>
        <v>3714</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10</v>
      </c>
      <c r="C44" s="182"/>
      <c r="D44" s="182"/>
      <c r="E44" s="182">
        <f>'実質公債費比率（分子）の構造'!L$50</f>
        <v>8</v>
      </c>
      <c r="F44" s="182"/>
      <c r="G44" s="182"/>
      <c r="H44" s="182">
        <f>'実質公債費比率（分子）の構造'!M$50</f>
        <v>17</v>
      </c>
      <c r="I44" s="182"/>
      <c r="J44" s="182"/>
      <c r="K44" s="182">
        <f>'実質公債費比率（分子）の構造'!N$50</f>
        <v>23</v>
      </c>
      <c r="L44" s="182"/>
      <c r="M44" s="182"/>
      <c r="N44" s="182">
        <f>'実質公債費比率（分子）の構造'!O$50</f>
        <v>10</v>
      </c>
      <c r="O44" s="182"/>
      <c r="P44" s="182"/>
    </row>
    <row r="45" spans="1:16" x14ac:dyDescent="0.15">
      <c r="A45" s="182" t="s">
        <v>66</v>
      </c>
      <c r="B45" s="182">
        <f>'実質公債費比率（分子）の構造'!K$49</f>
        <v>273</v>
      </c>
      <c r="C45" s="182"/>
      <c r="D45" s="182"/>
      <c r="E45" s="182">
        <f>'実質公債費比率（分子）の構造'!L$49</f>
        <v>303</v>
      </c>
      <c r="F45" s="182"/>
      <c r="G45" s="182"/>
      <c r="H45" s="182">
        <f>'実質公債費比率（分子）の構造'!M$49</f>
        <v>279</v>
      </c>
      <c r="I45" s="182"/>
      <c r="J45" s="182"/>
      <c r="K45" s="182">
        <f>'実質公債費比率（分子）の構造'!N$49</f>
        <v>259</v>
      </c>
      <c r="L45" s="182"/>
      <c r="M45" s="182"/>
      <c r="N45" s="182">
        <f>'実質公債費比率（分子）の構造'!O$49</f>
        <v>252</v>
      </c>
      <c r="O45" s="182"/>
      <c r="P45" s="182"/>
    </row>
    <row r="46" spans="1:16" x14ac:dyDescent="0.15">
      <c r="A46" s="182" t="s">
        <v>67</v>
      </c>
      <c r="B46" s="182">
        <f>'実質公債費比率（分子）の構造'!K$48</f>
        <v>938</v>
      </c>
      <c r="C46" s="182"/>
      <c r="D46" s="182"/>
      <c r="E46" s="182">
        <f>'実質公債費比率（分子）の構造'!L$48</f>
        <v>935</v>
      </c>
      <c r="F46" s="182"/>
      <c r="G46" s="182"/>
      <c r="H46" s="182">
        <f>'実質公債費比率（分子）の構造'!M$48</f>
        <v>938</v>
      </c>
      <c r="I46" s="182"/>
      <c r="J46" s="182"/>
      <c r="K46" s="182">
        <f>'実質公債費比率（分子）の構造'!N$48</f>
        <v>935</v>
      </c>
      <c r="L46" s="182"/>
      <c r="M46" s="182"/>
      <c r="N46" s="182">
        <f>'実質公債費比率（分子）の構造'!O$48</f>
        <v>923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3216</v>
      </c>
      <c r="C49" s="182"/>
      <c r="D49" s="182"/>
      <c r="E49" s="182">
        <f>'実質公債費比率（分子）の構造'!L$45</f>
        <v>3111</v>
      </c>
      <c r="F49" s="182"/>
      <c r="G49" s="182"/>
      <c r="H49" s="182">
        <f>'実質公債費比率（分子）の構造'!M$45</f>
        <v>3056</v>
      </c>
      <c r="I49" s="182"/>
      <c r="J49" s="182"/>
      <c r="K49" s="182">
        <f>'実質公債費比率（分子）の構造'!N$45</f>
        <v>2996</v>
      </c>
      <c r="L49" s="182"/>
      <c r="M49" s="182"/>
      <c r="N49" s="182">
        <f>'実質公債費比率（分子）の構造'!O$45</f>
        <v>3287</v>
      </c>
      <c r="O49" s="182"/>
      <c r="P49" s="182"/>
    </row>
    <row r="50" spans="1:16" x14ac:dyDescent="0.15">
      <c r="A50" s="182" t="s">
        <v>71</v>
      </c>
      <c r="B50" s="182" t="e">
        <f>NA()</f>
        <v>#N/A</v>
      </c>
      <c r="C50" s="182">
        <f>IF(ISNUMBER('実質公債費比率（分子）の構造'!K$53),'実質公債費比率（分子）の構造'!K$53,NA())</f>
        <v>604</v>
      </c>
      <c r="D50" s="182" t="e">
        <f>NA()</f>
        <v>#N/A</v>
      </c>
      <c r="E50" s="182" t="e">
        <f>NA()</f>
        <v>#N/A</v>
      </c>
      <c r="F50" s="182">
        <f>IF(ISNUMBER('実質公債費比率（分子）の構造'!L$53),'実質公債費比率（分子）の構造'!L$53,NA())</f>
        <v>560</v>
      </c>
      <c r="G50" s="182" t="e">
        <f>NA()</f>
        <v>#N/A</v>
      </c>
      <c r="H50" s="182" t="e">
        <f>NA()</f>
        <v>#N/A</v>
      </c>
      <c r="I50" s="182">
        <f>IF(ISNUMBER('実質公債費比率（分子）の構造'!M$53),'実質公債費比率（分子）の構造'!M$53,NA())</f>
        <v>377</v>
      </c>
      <c r="J50" s="182" t="e">
        <f>NA()</f>
        <v>#N/A</v>
      </c>
      <c r="K50" s="182" t="e">
        <f>NA()</f>
        <v>#N/A</v>
      </c>
      <c r="L50" s="182">
        <f>IF(ISNUMBER('実質公債費比率（分子）の構造'!N$53),'実質公債費比率（分子）の構造'!N$53,NA())</f>
        <v>525</v>
      </c>
      <c r="M50" s="182" t="e">
        <f>NA()</f>
        <v>#N/A</v>
      </c>
      <c r="N50" s="182" t="e">
        <f>NA()</f>
        <v>#N/A</v>
      </c>
      <c r="O50" s="182">
        <f>IF(ISNUMBER('実質公債費比率（分子）の構造'!O$53),'実質公債費比率（分子）の構造'!O$53,NA())</f>
        <v>758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40351</v>
      </c>
      <c r="E56" s="181"/>
      <c r="F56" s="181"/>
      <c r="G56" s="181">
        <f>'将来負担比率（分子）の構造'!J$52</f>
        <v>40492</v>
      </c>
      <c r="H56" s="181"/>
      <c r="I56" s="181"/>
      <c r="J56" s="181">
        <f>'将来負担比率（分子）の構造'!K$52</f>
        <v>39762</v>
      </c>
      <c r="K56" s="181"/>
      <c r="L56" s="181"/>
      <c r="M56" s="181">
        <f>'将来負担比率（分子）の構造'!L$52</f>
        <v>39311</v>
      </c>
      <c r="N56" s="181"/>
      <c r="O56" s="181"/>
      <c r="P56" s="181">
        <f>'将来負担比率（分子）の構造'!M$52</f>
        <v>38979</v>
      </c>
    </row>
    <row r="57" spans="1:16" x14ac:dyDescent="0.15">
      <c r="A57" s="181" t="s">
        <v>42</v>
      </c>
      <c r="B57" s="181"/>
      <c r="C57" s="181"/>
      <c r="D57" s="181">
        <f>'将来負担比率（分子）の構造'!I$51</f>
        <v>6965</v>
      </c>
      <c r="E57" s="181"/>
      <c r="F57" s="181"/>
      <c r="G57" s="181">
        <f>'将来負担比率（分子）の構造'!J$51</f>
        <v>7589</v>
      </c>
      <c r="H57" s="181"/>
      <c r="I57" s="181"/>
      <c r="J57" s="181">
        <f>'将来負担比率（分子）の構造'!K$51</f>
        <v>7735</v>
      </c>
      <c r="K57" s="181"/>
      <c r="L57" s="181"/>
      <c r="M57" s="181">
        <f>'将来負担比率（分子）の構造'!L$51</f>
        <v>7390</v>
      </c>
      <c r="N57" s="181"/>
      <c r="O57" s="181"/>
      <c r="P57" s="181">
        <f>'将来負担比率（分子）の構造'!M$51</f>
        <v>7156</v>
      </c>
    </row>
    <row r="58" spans="1:16" x14ac:dyDescent="0.15">
      <c r="A58" s="181" t="s">
        <v>41</v>
      </c>
      <c r="B58" s="181"/>
      <c r="C58" s="181"/>
      <c r="D58" s="181">
        <f>'将来負担比率（分子）の構造'!I$50</f>
        <v>6866</v>
      </c>
      <c r="E58" s="181"/>
      <c r="F58" s="181"/>
      <c r="G58" s="181">
        <f>'将来負担比率（分子）の構造'!J$50</f>
        <v>7119</v>
      </c>
      <c r="H58" s="181"/>
      <c r="I58" s="181"/>
      <c r="J58" s="181">
        <f>'将来負担比率（分子）の構造'!K$50</f>
        <v>7285</v>
      </c>
      <c r="K58" s="181"/>
      <c r="L58" s="181"/>
      <c r="M58" s="181">
        <f>'将来負担比率（分子）の構造'!L$50</f>
        <v>7053</v>
      </c>
      <c r="N58" s="181"/>
      <c r="O58" s="181"/>
      <c r="P58" s="181">
        <f>'将来負担比率（分子）の構造'!M$50</f>
        <v>6613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1660</v>
      </c>
      <c r="C61" s="181"/>
      <c r="D61" s="181"/>
      <c r="E61" s="181">
        <f>'将来負担比率（分子）の構造'!J$46</f>
        <v>1456</v>
      </c>
      <c r="F61" s="181"/>
      <c r="G61" s="181"/>
      <c r="H61" s="181">
        <f>'将来負担比率（分子）の構造'!K$46</f>
        <v>1478</v>
      </c>
      <c r="I61" s="181"/>
      <c r="J61" s="181"/>
      <c r="K61" s="181">
        <f>'将来負担比率（分子）の構造'!L$46</f>
        <v>1405</v>
      </c>
      <c r="L61" s="181"/>
      <c r="M61" s="181"/>
      <c r="N61" s="181">
        <f>'将来負担比率（分子）の構造'!M$46</f>
        <v>1284</v>
      </c>
      <c r="O61" s="181"/>
      <c r="P61" s="181"/>
    </row>
    <row r="62" spans="1:16" x14ac:dyDescent="0.15">
      <c r="A62" s="181" t="s">
        <v>35</v>
      </c>
      <c r="B62" s="181">
        <f>'将来負担比率（分子）の構造'!I$45</f>
        <v>5135</v>
      </c>
      <c r="C62" s="181"/>
      <c r="D62" s="181"/>
      <c r="E62" s="181">
        <f>'将来負担比率（分子）の構造'!J$45</f>
        <v>5346</v>
      </c>
      <c r="F62" s="181"/>
      <c r="G62" s="181"/>
      <c r="H62" s="181">
        <f>'将来負担比率（分子）の構造'!K$45</f>
        <v>4983</v>
      </c>
      <c r="I62" s="181"/>
      <c r="J62" s="181"/>
      <c r="K62" s="181">
        <f>'将来負担比率（分子）の構造'!L$45</f>
        <v>4950</v>
      </c>
      <c r="L62" s="181"/>
      <c r="M62" s="181"/>
      <c r="N62" s="181">
        <f>'将来負担比率（分子）の構造'!M$45</f>
        <v>4493</v>
      </c>
      <c r="O62" s="181"/>
      <c r="P62" s="181"/>
    </row>
    <row r="63" spans="1:16" x14ac:dyDescent="0.15">
      <c r="A63" s="181" t="s">
        <v>34</v>
      </c>
      <c r="B63" s="181">
        <f>'将来負担比率（分子）の構造'!I$44</f>
        <v>2849</v>
      </c>
      <c r="C63" s="181"/>
      <c r="D63" s="181"/>
      <c r="E63" s="181">
        <f>'将来負担比率（分子）の構造'!J$44</f>
        <v>2711</v>
      </c>
      <c r="F63" s="181"/>
      <c r="G63" s="181"/>
      <c r="H63" s="181">
        <f>'将来負担比率（分子）の構造'!K$44</f>
        <v>2788</v>
      </c>
      <c r="I63" s="181"/>
      <c r="J63" s="181"/>
      <c r="K63" s="181">
        <f>'将来負担比率（分子）の構造'!L$44</f>
        <v>2698</v>
      </c>
      <c r="L63" s="181"/>
      <c r="M63" s="181"/>
      <c r="N63" s="181">
        <f>'将来負担比率（分子）の構造'!M$44</f>
        <v>3222</v>
      </c>
      <c r="O63" s="181"/>
      <c r="P63" s="181"/>
    </row>
    <row r="64" spans="1:16" x14ac:dyDescent="0.15">
      <c r="A64" s="181" t="s">
        <v>33</v>
      </c>
      <c r="B64" s="181">
        <f>'将来負担比率（分子）の構造'!I$43</f>
        <v>13601</v>
      </c>
      <c r="C64" s="181"/>
      <c r="D64" s="181"/>
      <c r="E64" s="181">
        <f>'将来負担比率（分子）の構造'!J$43</f>
        <v>13613</v>
      </c>
      <c r="F64" s="181"/>
      <c r="G64" s="181"/>
      <c r="H64" s="181">
        <f>'将来負担比率（分子）の構造'!K$43</f>
        <v>13230</v>
      </c>
      <c r="I64" s="181"/>
      <c r="J64" s="181"/>
      <c r="K64" s="181">
        <f>'将来負担比率（分子）の構造'!L$43</f>
        <v>12676</v>
      </c>
      <c r="L64" s="181"/>
      <c r="M64" s="181"/>
      <c r="N64" s="181">
        <f>'将来負担比率（分子）の構造'!M$43</f>
        <v>11898</v>
      </c>
      <c r="O64" s="181"/>
      <c r="P64" s="181"/>
    </row>
    <row r="65" spans="1:16" x14ac:dyDescent="0.15">
      <c r="A65" s="181" t="s">
        <v>32</v>
      </c>
      <c r="B65" s="181">
        <f>'将来負担比率（分子）の構造'!I$42</f>
        <v>194</v>
      </c>
      <c r="C65" s="181"/>
      <c r="D65" s="181"/>
      <c r="E65" s="181">
        <f>'将来負担比率（分子）の構造'!J$42</f>
        <v>81</v>
      </c>
      <c r="F65" s="181"/>
      <c r="G65" s="181"/>
      <c r="H65" s="181">
        <f>'将来負担比率（分子）の構造'!K$42</f>
        <v>13</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37710</v>
      </c>
      <c r="C66" s="181"/>
      <c r="D66" s="181"/>
      <c r="E66" s="181">
        <f>'将来負担比率（分子）の構造'!J$41</f>
        <v>38952</v>
      </c>
      <c r="F66" s="181"/>
      <c r="G66" s="181"/>
      <c r="H66" s="181">
        <f>'将来負担比率（分子）の構造'!K$41</f>
        <v>38760</v>
      </c>
      <c r="I66" s="181"/>
      <c r="J66" s="181"/>
      <c r="K66" s="181">
        <f>'将来負担比率（分子）の構造'!L$41</f>
        <v>38265</v>
      </c>
      <c r="L66" s="181"/>
      <c r="M66" s="181"/>
      <c r="N66" s="181">
        <f>'将来負担比率（分子）の構造'!M$41</f>
        <v>38145</v>
      </c>
      <c r="O66" s="181"/>
      <c r="P66" s="181"/>
    </row>
    <row r="67" spans="1:16" x14ac:dyDescent="0.15">
      <c r="A67" s="181" t="s">
        <v>75</v>
      </c>
      <c r="B67" s="181" t="e">
        <f>NA()</f>
        <v>#N/A</v>
      </c>
      <c r="C67" s="181">
        <f>IF(ISNUMBER('将来負担比率（分子）の構造'!I$53), IF('将来負担比率（分子）の構造'!I$53 &lt; 0, 0, '将来負担比率（分子）の構造'!I$53), NA())</f>
        <v>6966</v>
      </c>
      <c r="D67" s="181" t="e">
        <f>NA()</f>
        <v>#N/A</v>
      </c>
      <c r="E67" s="181" t="e">
        <f>NA()</f>
        <v>#N/A</v>
      </c>
      <c r="F67" s="181">
        <f>IF(ISNUMBER('将来負担比率（分子）の構造'!J$53), IF('将来負担比率（分子）の構造'!J$53 &lt; 0, 0, '将来負担比率（分子）の構造'!J$53), NA())</f>
        <v>6958</v>
      </c>
      <c r="G67" s="181" t="e">
        <f>NA()</f>
        <v>#N/A</v>
      </c>
      <c r="H67" s="181" t="e">
        <f>NA()</f>
        <v>#N/A</v>
      </c>
      <c r="I67" s="181">
        <f>IF(ISNUMBER('将来負担比率（分子）の構造'!K$53), IF('将来負担比率（分子）の構造'!K$53 &lt; 0, 0, '将来負担比率（分子）の構造'!K$53), NA())</f>
        <v>6469</v>
      </c>
      <c r="J67" s="181" t="e">
        <f>NA()</f>
        <v>#N/A</v>
      </c>
      <c r="K67" s="181" t="e">
        <f>NA()</f>
        <v>#N/A</v>
      </c>
      <c r="L67" s="181">
        <f>IF(ISNUMBER('将来負担比率（分子）の構造'!L$53), IF('将来負担比率（分子）の構造'!L$53 &lt; 0, 0, '将来負担比率（分子）の構造'!L$53), NA())</f>
        <v>6242</v>
      </c>
      <c r="M67" s="181" t="e">
        <f>NA()</f>
        <v>#N/A</v>
      </c>
      <c r="N67" s="181" t="e">
        <f>NA()</f>
        <v>#N/A</v>
      </c>
      <c r="O67" s="181">
        <f>IF(ISNUMBER('将来負担比率（分子）の構造'!M$53), IF('将来負担比率（分子）の構造'!M$53 &lt; 0, 0, '将来負担比率（分子）の構造'!M$53), NA())</f>
        <v>6293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2743</v>
      </c>
      <c r="C72" s="185">
        <f>基金残高に係る経年分析!G55</f>
        <v>2672</v>
      </c>
      <c r="D72" s="185">
        <f>基金残高に係る経年分析!H55</f>
        <v>2436</v>
      </c>
    </row>
    <row r="73" spans="1:16" x14ac:dyDescent="0.15">
      <c r="A73" s="184" t="s">
        <v>78</v>
      </c>
      <c r="B73" s="185">
        <f>基金残高に係る経年分析!F56</f>
        <v>2159</v>
      </c>
      <c r="C73" s="185">
        <f>基金残高に係る経年分析!G56</f>
        <v>1963</v>
      </c>
      <c r="D73" s="185">
        <f>基金残高に係る経年分析!H56</f>
        <v>1766</v>
      </c>
    </row>
    <row r="74" spans="1:16" x14ac:dyDescent="0.15">
      <c r="A74" s="184" t="s">
        <v>79</v>
      </c>
      <c r="B74" s="185">
        <f>基金残高に係る経年分析!F57</f>
        <v>1507</v>
      </c>
      <c r="C74" s="185">
        <f>基金残高に係る経年分析!G57</f>
        <v>1344</v>
      </c>
      <c r="D74" s="185">
        <f>基金残高に係る経年分析!H57</f>
        <v>1172</v>
      </c>
    </row>
  </sheetData>
  <sheetProtection algorithmName="SHA-512" hashValue="oEXgjUsAVyp8LHFyu3QA0RfUTh7YOn1fRP8L545JtH1fQUOYNYTF6BnQtH+Q9DB3cRGOMfxDfnE2m4nlN409WA==" saltValue="ii6UNOXMsP8RhbdmONJy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11303532</v>
      </c>
      <c r="S5" s="675"/>
      <c r="T5" s="675"/>
      <c r="U5" s="675"/>
      <c r="V5" s="675"/>
      <c r="W5" s="675"/>
      <c r="X5" s="675"/>
      <c r="Y5" s="676"/>
      <c r="Z5" s="677">
        <v>27.4</v>
      </c>
      <c r="AA5" s="677"/>
      <c r="AB5" s="677"/>
      <c r="AC5" s="677"/>
      <c r="AD5" s="678">
        <v>10717260</v>
      </c>
      <c r="AE5" s="678"/>
      <c r="AF5" s="678"/>
      <c r="AG5" s="678"/>
      <c r="AH5" s="678"/>
      <c r="AI5" s="678"/>
      <c r="AJ5" s="678"/>
      <c r="AK5" s="678"/>
      <c r="AL5" s="679">
        <v>59.6</v>
      </c>
      <c r="AM5" s="680"/>
      <c r="AN5" s="680"/>
      <c r="AO5" s="681"/>
      <c r="AP5" s="671" t="s">
        <v>225</v>
      </c>
      <c r="AQ5" s="672"/>
      <c r="AR5" s="672"/>
      <c r="AS5" s="672"/>
      <c r="AT5" s="672"/>
      <c r="AU5" s="672"/>
      <c r="AV5" s="672"/>
      <c r="AW5" s="672"/>
      <c r="AX5" s="672"/>
      <c r="AY5" s="672"/>
      <c r="AZ5" s="672"/>
      <c r="BA5" s="672"/>
      <c r="BB5" s="672"/>
      <c r="BC5" s="672"/>
      <c r="BD5" s="672"/>
      <c r="BE5" s="672"/>
      <c r="BF5" s="673"/>
      <c r="BG5" s="685">
        <v>10693646</v>
      </c>
      <c r="BH5" s="686"/>
      <c r="BI5" s="686"/>
      <c r="BJ5" s="686"/>
      <c r="BK5" s="686"/>
      <c r="BL5" s="686"/>
      <c r="BM5" s="686"/>
      <c r="BN5" s="687"/>
      <c r="BO5" s="688">
        <v>94.6</v>
      </c>
      <c r="BP5" s="688"/>
      <c r="BQ5" s="688"/>
      <c r="BR5" s="688"/>
      <c r="BS5" s="689">
        <v>149187</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260771</v>
      </c>
      <c r="S6" s="686"/>
      <c r="T6" s="686"/>
      <c r="U6" s="686"/>
      <c r="V6" s="686"/>
      <c r="W6" s="686"/>
      <c r="X6" s="686"/>
      <c r="Y6" s="687"/>
      <c r="Z6" s="688">
        <v>0.6</v>
      </c>
      <c r="AA6" s="688"/>
      <c r="AB6" s="688"/>
      <c r="AC6" s="688"/>
      <c r="AD6" s="689">
        <v>260771</v>
      </c>
      <c r="AE6" s="689"/>
      <c r="AF6" s="689"/>
      <c r="AG6" s="689"/>
      <c r="AH6" s="689"/>
      <c r="AI6" s="689"/>
      <c r="AJ6" s="689"/>
      <c r="AK6" s="689"/>
      <c r="AL6" s="690">
        <v>1.4</v>
      </c>
      <c r="AM6" s="691"/>
      <c r="AN6" s="691"/>
      <c r="AO6" s="692"/>
      <c r="AP6" s="682" t="s">
        <v>230</v>
      </c>
      <c r="AQ6" s="683"/>
      <c r="AR6" s="683"/>
      <c r="AS6" s="683"/>
      <c r="AT6" s="683"/>
      <c r="AU6" s="683"/>
      <c r="AV6" s="683"/>
      <c r="AW6" s="683"/>
      <c r="AX6" s="683"/>
      <c r="AY6" s="683"/>
      <c r="AZ6" s="683"/>
      <c r="BA6" s="683"/>
      <c r="BB6" s="683"/>
      <c r="BC6" s="683"/>
      <c r="BD6" s="683"/>
      <c r="BE6" s="683"/>
      <c r="BF6" s="684"/>
      <c r="BG6" s="685">
        <v>10693646</v>
      </c>
      <c r="BH6" s="686"/>
      <c r="BI6" s="686"/>
      <c r="BJ6" s="686"/>
      <c r="BK6" s="686"/>
      <c r="BL6" s="686"/>
      <c r="BM6" s="686"/>
      <c r="BN6" s="687"/>
      <c r="BO6" s="688">
        <v>94.6</v>
      </c>
      <c r="BP6" s="688"/>
      <c r="BQ6" s="688"/>
      <c r="BR6" s="688"/>
      <c r="BS6" s="689">
        <v>149187</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210474</v>
      </c>
      <c r="CS6" s="686"/>
      <c r="CT6" s="686"/>
      <c r="CU6" s="686"/>
      <c r="CV6" s="686"/>
      <c r="CW6" s="686"/>
      <c r="CX6" s="686"/>
      <c r="CY6" s="687"/>
      <c r="CZ6" s="679">
        <v>0.5</v>
      </c>
      <c r="DA6" s="680"/>
      <c r="DB6" s="680"/>
      <c r="DC6" s="699"/>
      <c r="DD6" s="694">
        <v>8140</v>
      </c>
      <c r="DE6" s="686"/>
      <c r="DF6" s="686"/>
      <c r="DG6" s="686"/>
      <c r="DH6" s="686"/>
      <c r="DI6" s="686"/>
      <c r="DJ6" s="686"/>
      <c r="DK6" s="686"/>
      <c r="DL6" s="686"/>
      <c r="DM6" s="686"/>
      <c r="DN6" s="686"/>
      <c r="DO6" s="686"/>
      <c r="DP6" s="687"/>
      <c r="DQ6" s="694">
        <v>204374</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11117</v>
      </c>
      <c r="S7" s="686"/>
      <c r="T7" s="686"/>
      <c r="U7" s="686"/>
      <c r="V7" s="686"/>
      <c r="W7" s="686"/>
      <c r="X7" s="686"/>
      <c r="Y7" s="687"/>
      <c r="Z7" s="688">
        <v>0</v>
      </c>
      <c r="AA7" s="688"/>
      <c r="AB7" s="688"/>
      <c r="AC7" s="688"/>
      <c r="AD7" s="689">
        <v>11117</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4406749</v>
      </c>
      <c r="BH7" s="686"/>
      <c r="BI7" s="686"/>
      <c r="BJ7" s="686"/>
      <c r="BK7" s="686"/>
      <c r="BL7" s="686"/>
      <c r="BM7" s="686"/>
      <c r="BN7" s="687"/>
      <c r="BO7" s="688">
        <v>39</v>
      </c>
      <c r="BP7" s="688"/>
      <c r="BQ7" s="688"/>
      <c r="BR7" s="688"/>
      <c r="BS7" s="689">
        <v>149187</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11636073</v>
      </c>
      <c r="CS7" s="686"/>
      <c r="CT7" s="686"/>
      <c r="CU7" s="686"/>
      <c r="CV7" s="686"/>
      <c r="CW7" s="686"/>
      <c r="CX7" s="686"/>
      <c r="CY7" s="687"/>
      <c r="CZ7" s="688">
        <v>28.4</v>
      </c>
      <c r="DA7" s="688"/>
      <c r="DB7" s="688"/>
      <c r="DC7" s="688"/>
      <c r="DD7" s="694">
        <v>103909</v>
      </c>
      <c r="DE7" s="686"/>
      <c r="DF7" s="686"/>
      <c r="DG7" s="686"/>
      <c r="DH7" s="686"/>
      <c r="DI7" s="686"/>
      <c r="DJ7" s="686"/>
      <c r="DK7" s="686"/>
      <c r="DL7" s="686"/>
      <c r="DM7" s="686"/>
      <c r="DN7" s="686"/>
      <c r="DO7" s="686"/>
      <c r="DP7" s="687"/>
      <c r="DQ7" s="694">
        <v>2797344</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62286</v>
      </c>
      <c r="S8" s="686"/>
      <c r="T8" s="686"/>
      <c r="U8" s="686"/>
      <c r="V8" s="686"/>
      <c r="W8" s="686"/>
      <c r="X8" s="686"/>
      <c r="Y8" s="687"/>
      <c r="Z8" s="688">
        <v>0.2</v>
      </c>
      <c r="AA8" s="688"/>
      <c r="AB8" s="688"/>
      <c r="AC8" s="688"/>
      <c r="AD8" s="689">
        <v>62286</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136418</v>
      </c>
      <c r="BH8" s="686"/>
      <c r="BI8" s="686"/>
      <c r="BJ8" s="686"/>
      <c r="BK8" s="686"/>
      <c r="BL8" s="686"/>
      <c r="BM8" s="686"/>
      <c r="BN8" s="687"/>
      <c r="BO8" s="688">
        <v>1.2</v>
      </c>
      <c r="BP8" s="688"/>
      <c r="BQ8" s="688"/>
      <c r="BR8" s="688"/>
      <c r="BS8" s="694" t="s">
        <v>237</v>
      </c>
      <c r="BT8" s="686"/>
      <c r="BU8" s="686"/>
      <c r="BV8" s="686"/>
      <c r="BW8" s="686"/>
      <c r="BX8" s="686"/>
      <c r="BY8" s="686"/>
      <c r="BZ8" s="686"/>
      <c r="CA8" s="686"/>
      <c r="CB8" s="695"/>
      <c r="CD8" s="700" t="s">
        <v>238</v>
      </c>
      <c r="CE8" s="701"/>
      <c r="CF8" s="701"/>
      <c r="CG8" s="701"/>
      <c r="CH8" s="701"/>
      <c r="CI8" s="701"/>
      <c r="CJ8" s="701"/>
      <c r="CK8" s="701"/>
      <c r="CL8" s="701"/>
      <c r="CM8" s="701"/>
      <c r="CN8" s="701"/>
      <c r="CO8" s="701"/>
      <c r="CP8" s="701"/>
      <c r="CQ8" s="702"/>
      <c r="CR8" s="685">
        <v>12064197</v>
      </c>
      <c r="CS8" s="686"/>
      <c r="CT8" s="686"/>
      <c r="CU8" s="686"/>
      <c r="CV8" s="686"/>
      <c r="CW8" s="686"/>
      <c r="CX8" s="686"/>
      <c r="CY8" s="687"/>
      <c r="CZ8" s="688">
        <v>29.4</v>
      </c>
      <c r="DA8" s="688"/>
      <c r="DB8" s="688"/>
      <c r="DC8" s="688"/>
      <c r="DD8" s="694">
        <v>92486</v>
      </c>
      <c r="DE8" s="686"/>
      <c r="DF8" s="686"/>
      <c r="DG8" s="686"/>
      <c r="DH8" s="686"/>
      <c r="DI8" s="686"/>
      <c r="DJ8" s="686"/>
      <c r="DK8" s="686"/>
      <c r="DL8" s="686"/>
      <c r="DM8" s="686"/>
      <c r="DN8" s="686"/>
      <c r="DO8" s="686"/>
      <c r="DP8" s="687"/>
      <c r="DQ8" s="694">
        <v>6322682</v>
      </c>
      <c r="DR8" s="686"/>
      <c r="DS8" s="686"/>
      <c r="DT8" s="686"/>
      <c r="DU8" s="686"/>
      <c r="DV8" s="686"/>
      <c r="DW8" s="686"/>
      <c r="DX8" s="686"/>
      <c r="DY8" s="686"/>
      <c r="DZ8" s="686"/>
      <c r="EA8" s="686"/>
      <c r="EB8" s="686"/>
      <c r="EC8" s="695"/>
    </row>
    <row r="9" spans="2:143" ht="11.25" customHeight="1" x14ac:dyDescent="0.15">
      <c r="B9" s="682" t="s">
        <v>239</v>
      </c>
      <c r="C9" s="683"/>
      <c r="D9" s="683"/>
      <c r="E9" s="683"/>
      <c r="F9" s="683"/>
      <c r="G9" s="683"/>
      <c r="H9" s="683"/>
      <c r="I9" s="683"/>
      <c r="J9" s="683"/>
      <c r="K9" s="683"/>
      <c r="L9" s="683"/>
      <c r="M9" s="683"/>
      <c r="N9" s="683"/>
      <c r="O9" s="683"/>
      <c r="P9" s="683"/>
      <c r="Q9" s="684"/>
      <c r="R9" s="685">
        <v>71911</v>
      </c>
      <c r="S9" s="686"/>
      <c r="T9" s="686"/>
      <c r="U9" s="686"/>
      <c r="V9" s="686"/>
      <c r="W9" s="686"/>
      <c r="X9" s="686"/>
      <c r="Y9" s="687"/>
      <c r="Z9" s="688">
        <v>0.2</v>
      </c>
      <c r="AA9" s="688"/>
      <c r="AB9" s="688"/>
      <c r="AC9" s="688"/>
      <c r="AD9" s="689">
        <v>71911</v>
      </c>
      <c r="AE9" s="689"/>
      <c r="AF9" s="689"/>
      <c r="AG9" s="689"/>
      <c r="AH9" s="689"/>
      <c r="AI9" s="689"/>
      <c r="AJ9" s="689"/>
      <c r="AK9" s="689"/>
      <c r="AL9" s="690">
        <v>0.4</v>
      </c>
      <c r="AM9" s="691"/>
      <c r="AN9" s="691"/>
      <c r="AO9" s="692"/>
      <c r="AP9" s="682" t="s">
        <v>240</v>
      </c>
      <c r="AQ9" s="683"/>
      <c r="AR9" s="683"/>
      <c r="AS9" s="683"/>
      <c r="AT9" s="683"/>
      <c r="AU9" s="683"/>
      <c r="AV9" s="683"/>
      <c r="AW9" s="683"/>
      <c r="AX9" s="683"/>
      <c r="AY9" s="683"/>
      <c r="AZ9" s="683"/>
      <c r="BA9" s="683"/>
      <c r="BB9" s="683"/>
      <c r="BC9" s="683"/>
      <c r="BD9" s="683"/>
      <c r="BE9" s="683"/>
      <c r="BF9" s="684"/>
      <c r="BG9" s="685">
        <v>3539002</v>
      </c>
      <c r="BH9" s="686"/>
      <c r="BI9" s="686"/>
      <c r="BJ9" s="686"/>
      <c r="BK9" s="686"/>
      <c r="BL9" s="686"/>
      <c r="BM9" s="686"/>
      <c r="BN9" s="687"/>
      <c r="BO9" s="688">
        <v>31.3</v>
      </c>
      <c r="BP9" s="688"/>
      <c r="BQ9" s="688"/>
      <c r="BR9" s="688"/>
      <c r="BS9" s="694" t="s">
        <v>178</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3010823</v>
      </c>
      <c r="CS9" s="686"/>
      <c r="CT9" s="686"/>
      <c r="CU9" s="686"/>
      <c r="CV9" s="686"/>
      <c r="CW9" s="686"/>
      <c r="CX9" s="686"/>
      <c r="CY9" s="687"/>
      <c r="CZ9" s="688">
        <v>7.3</v>
      </c>
      <c r="DA9" s="688"/>
      <c r="DB9" s="688"/>
      <c r="DC9" s="688"/>
      <c r="DD9" s="694">
        <v>346226</v>
      </c>
      <c r="DE9" s="686"/>
      <c r="DF9" s="686"/>
      <c r="DG9" s="686"/>
      <c r="DH9" s="686"/>
      <c r="DI9" s="686"/>
      <c r="DJ9" s="686"/>
      <c r="DK9" s="686"/>
      <c r="DL9" s="686"/>
      <c r="DM9" s="686"/>
      <c r="DN9" s="686"/>
      <c r="DO9" s="686"/>
      <c r="DP9" s="687"/>
      <c r="DQ9" s="694">
        <v>2389032</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237</v>
      </c>
      <c r="S10" s="686"/>
      <c r="T10" s="686"/>
      <c r="U10" s="686"/>
      <c r="V10" s="686"/>
      <c r="W10" s="686"/>
      <c r="X10" s="686"/>
      <c r="Y10" s="687"/>
      <c r="Z10" s="688" t="s">
        <v>243</v>
      </c>
      <c r="AA10" s="688"/>
      <c r="AB10" s="688"/>
      <c r="AC10" s="688"/>
      <c r="AD10" s="689" t="s">
        <v>237</v>
      </c>
      <c r="AE10" s="689"/>
      <c r="AF10" s="689"/>
      <c r="AG10" s="689"/>
      <c r="AH10" s="689"/>
      <c r="AI10" s="689"/>
      <c r="AJ10" s="689"/>
      <c r="AK10" s="689"/>
      <c r="AL10" s="690" t="s">
        <v>237</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218382</v>
      </c>
      <c r="BH10" s="686"/>
      <c r="BI10" s="686"/>
      <c r="BJ10" s="686"/>
      <c r="BK10" s="686"/>
      <c r="BL10" s="686"/>
      <c r="BM10" s="686"/>
      <c r="BN10" s="687"/>
      <c r="BO10" s="688">
        <v>1.9</v>
      </c>
      <c r="BP10" s="688"/>
      <c r="BQ10" s="688"/>
      <c r="BR10" s="688"/>
      <c r="BS10" s="694" t="s">
        <v>178</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119273</v>
      </c>
      <c r="CS10" s="686"/>
      <c r="CT10" s="686"/>
      <c r="CU10" s="686"/>
      <c r="CV10" s="686"/>
      <c r="CW10" s="686"/>
      <c r="CX10" s="686"/>
      <c r="CY10" s="687"/>
      <c r="CZ10" s="688">
        <v>0.3</v>
      </c>
      <c r="DA10" s="688"/>
      <c r="DB10" s="688"/>
      <c r="DC10" s="688"/>
      <c r="DD10" s="694" t="s">
        <v>178</v>
      </c>
      <c r="DE10" s="686"/>
      <c r="DF10" s="686"/>
      <c r="DG10" s="686"/>
      <c r="DH10" s="686"/>
      <c r="DI10" s="686"/>
      <c r="DJ10" s="686"/>
      <c r="DK10" s="686"/>
      <c r="DL10" s="686"/>
      <c r="DM10" s="686"/>
      <c r="DN10" s="686"/>
      <c r="DO10" s="686"/>
      <c r="DP10" s="687"/>
      <c r="DQ10" s="694">
        <v>27868</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1615000</v>
      </c>
      <c r="S11" s="686"/>
      <c r="T11" s="686"/>
      <c r="U11" s="686"/>
      <c r="V11" s="686"/>
      <c r="W11" s="686"/>
      <c r="X11" s="686"/>
      <c r="Y11" s="687"/>
      <c r="Z11" s="690">
        <v>3.9</v>
      </c>
      <c r="AA11" s="691"/>
      <c r="AB11" s="691"/>
      <c r="AC11" s="703"/>
      <c r="AD11" s="694">
        <v>1615000</v>
      </c>
      <c r="AE11" s="686"/>
      <c r="AF11" s="686"/>
      <c r="AG11" s="686"/>
      <c r="AH11" s="686"/>
      <c r="AI11" s="686"/>
      <c r="AJ11" s="686"/>
      <c r="AK11" s="687"/>
      <c r="AL11" s="690">
        <v>9</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512947</v>
      </c>
      <c r="BH11" s="686"/>
      <c r="BI11" s="686"/>
      <c r="BJ11" s="686"/>
      <c r="BK11" s="686"/>
      <c r="BL11" s="686"/>
      <c r="BM11" s="686"/>
      <c r="BN11" s="687"/>
      <c r="BO11" s="688">
        <v>4.5</v>
      </c>
      <c r="BP11" s="688"/>
      <c r="BQ11" s="688"/>
      <c r="BR11" s="688"/>
      <c r="BS11" s="694">
        <v>149187</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880826</v>
      </c>
      <c r="CS11" s="686"/>
      <c r="CT11" s="686"/>
      <c r="CU11" s="686"/>
      <c r="CV11" s="686"/>
      <c r="CW11" s="686"/>
      <c r="CX11" s="686"/>
      <c r="CY11" s="687"/>
      <c r="CZ11" s="688">
        <v>2.1</v>
      </c>
      <c r="DA11" s="688"/>
      <c r="DB11" s="688"/>
      <c r="DC11" s="688"/>
      <c r="DD11" s="694">
        <v>159574</v>
      </c>
      <c r="DE11" s="686"/>
      <c r="DF11" s="686"/>
      <c r="DG11" s="686"/>
      <c r="DH11" s="686"/>
      <c r="DI11" s="686"/>
      <c r="DJ11" s="686"/>
      <c r="DK11" s="686"/>
      <c r="DL11" s="686"/>
      <c r="DM11" s="686"/>
      <c r="DN11" s="686"/>
      <c r="DO11" s="686"/>
      <c r="DP11" s="687"/>
      <c r="DQ11" s="694">
        <v>527970</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528721</v>
      </c>
      <c r="S12" s="686"/>
      <c r="T12" s="686"/>
      <c r="U12" s="686"/>
      <c r="V12" s="686"/>
      <c r="W12" s="686"/>
      <c r="X12" s="686"/>
      <c r="Y12" s="687"/>
      <c r="Z12" s="688">
        <v>1.3</v>
      </c>
      <c r="AA12" s="688"/>
      <c r="AB12" s="688"/>
      <c r="AC12" s="688"/>
      <c r="AD12" s="689">
        <v>528721</v>
      </c>
      <c r="AE12" s="689"/>
      <c r="AF12" s="689"/>
      <c r="AG12" s="689"/>
      <c r="AH12" s="689"/>
      <c r="AI12" s="689"/>
      <c r="AJ12" s="689"/>
      <c r="AK12" s="689"/>
      <c r="AL12" s="690">
        <v>2.9</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5536751</v>
      </c>
      <c r="BH12" s="686"/>
      <c r="BI12" s="686"/>
      <c r="BJ12" s="686"/>
      <c r="BK12" s="686"/>
      <c r="BL12" s="686"/>
      <c r="BM12" s="686"/>
      <c r="BN12" s="687"/>
      <c r="BO12" s="688">
        <v>49</v>
      </c>
      <c r="BP12" s="688"/>
      <c r="BQ12" s="688"/>
      <c r="BR12" s="688"/>
      <c r="BS12" s="694" t="s">
        <v>178</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1651340</v>
      </c>
      <c r="CS12" s="686"/>
      <c r="CT12" s="686"/>
      <c r="CU12" s="686"/>
      <c r="CV12" s="686"/>
      <c r="CW12" s="686"/>
      <c r="CX12" s="686"/>
      <c r="CY12" s="687"/>
      <c r="CZ12" s="688">
        <v>4</v>
      </c>
      <c r="DA12" s="688"/>
      <c r="DB12" s="688"/>
      <c r="DC12" s="688"/>
      <c r="DD12" s="694">
        <v>21713</v>
      </c>
      <c r="DE12" s="686"/>
      <c r="DF12" s="686"/>
      <c r="DG12" s="686"/>
      <c r="DH12" s="686"/>
      <c r="DI12" s="686"/>
      <c r="DJ12" s="686"/>
      <c r="DK12" s="686"/>
      <c r="DL12" s="686"/>
      <c r="DM12" s="686"/>
      <c r="DN12" s="686"/>
      <c r="DO12" s="686"/>
      <c r="DP12" s="687"/>
      <c r="DQ12" s="694">
        <v>1033993</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178</v>
      </c>
      <c r="S13" s="686"/>
      <c r="T13" s="686"/>
      <c r="U13" s="686"/>
      <c r="V13" s="686"/>
      <c r="W13" s="686"/>
      <c r="X13" s="686"/>
      <c r="Y13" s="687"/>
      <c r="Z13" s="688" t="s">
        <v>178</v>
      </c>
      <c r="AA13" s="688"/>
      <c r="AB13" s="688"/>
      <c r="AC13" s="688"/>
      <c r="AD13" s="689" t="s">
        <v>237</v>
      </c>
      <c r="AE13" s="689"/>
      <c r="AF13" s="689"/>
      <c r="AG13" s="689"/>
      <c r="AH13" s="689"/>
      <c r="AI13" s="689"/>
      <c r="AJ13" s="689"/>
      <c r="AK13" s="689"/>
      <c r="AL13" s="690" t="s">
        <v>178</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5342186</v>
      </c>
      <c r="BH13" s="686"/>
      <c r="BI13" s="686"/>
      <c r="BJ13" s="686"/>
      <c r="BK13" s="686"/>
      <c r="BL13" s="686"/>
      <c r="BM13" s="686"/>
      <c r="BN13" s="687"/>
      <c r="BO13" s="688">
        <v>47.3</v>
      </c>
      <c r="BP13" s="688"/>
      <c r="BQ13" s="688"/>
      <c r="BR13" s="688"/>
      <c r="BS13" s="694" t="s">
        <v>178</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2251988</v>
      </c>
      <c r="CS13" s="686"/>
      <c r="CT13" s="686"/>
      <c r="CU13" s="686"/>
      <c r="CV13" s="686"/>
      <c r="CW13" s="686"/>
      <c r="CX13" s="686"/>
      <c r="CY13" s="687"/>
      <c r="CZ13" s="688">
        <v>5.5</v>
      </c>
      <c r="DA13" s="688"/>
      <c r="DB13" s="688"/>
      <c r="DC13" s="688"/>
      <c r="DD13" s="694">
        <v>959664</v>
      </c>
      <c r="DE13" s="686"/>
      <c r="DF13" s="686"/>
      <c r="DG13" s="686"/>
      <c r="DH13" s="686"/>
      <c r="DI13" s="686"/>
      <c r="DJ13" s="686"/>
      <c r="DK13" s="686"/>
      <c r="DL13" s="686"/>
      <c r="DM13" s="686"/>
      <c r="DN13" s="686"/>
      <c r="DO13" s="686"/>
      <c r="DP13" s="687"/>
      <c r="DQ13" s="694">
        <v>1313045</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v>16</v>
      </c>
      <c r="S14" s="686"/>
      <c r="T14" s="686"/>
      <c r="U14" s="686"/>
      <c r="V14" s="686"/>
      <c r="W14" s="686"/>
      <c r="X14" s="686"/>
      <c r="Y14" s="687"/>
      <c r="Z14" s="688">
        <v>0</v>
      </c>
      <c r="AA14" s="688"/>
      <c r="AB14" s="688"/>
      <c r="AC14" s="688"/>
      <c r="AD14" s="689">
        <v>16</v>
      </c>
      <c r="AE14" s="689"/>
      <c r="AF14" s="689"/>
      <c r="AG14" s="689"/>
      <c r="AH14" s="689"/>
      <c r="AI14" s="689"/>
      <c r="AJ14" s="689"/>
      <c r="AK14" s="689"/>
      <c r="AL14" s="690">
        <v>0</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256965</v>
      </c>
      <c r="BH14" s="686"/>
      <c r="BI14" s="686"/>
      <c r="BJ14" s="686"/>
      <c r="BK14" s="686"/>
      <c r="BL14" s="686"/>
      <c r="BM14" s="686"/>
      <c r="BN14" s="687"/>
      <c r="BO14" s="688">
        <v>2.2999999999999998</v>
      </c>
      <c r="BP14" s="688"/>
      <c r="BQ14" s="688"/>
      <c r="BR14" s="688"/>
      <c r="BS14" s="694" t="s">
        <v>237</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1308519</v>
      </c>
      <c r="CS14" s="686"/>
      <c r="CT14" s="686"/>
      <c r="CU14" s="686"/>
      <c r="CV14" s="686"/>
      <c r="CW14" s="686"/>
      <c r="CX14" s="686"/>
      <c r="CY14" s="687"/>
      <c r="CZ14" s="688">
        <v>3.2</v>
      </c>
      <c r="DA14" s="688"/>
      <c r="DB14" s="688"/>
      <c r="DC14" s="688"/>
      <c r="DD14" s="694">
        <v>384881</v>
      </c>
      <c r="DE14" s="686"/>
      <c r="DF14" s="686"/>
      <c r="DG14" s="686"/>
      <c r="DH14" s="686"/>
      <c r="DI14" s="686"/>
      <c r="DJ14" s="686"/>
      <c r="DK14" s="686"/>
      <c r="DL14" s="686"/>
      <c r="DM14" s="686"/>
      <c r="DN14" s="686"/>
      <c r="DO14" s="686"/>
      <c r="DP14" s="687"/>
      <c r="DQ14" s="694">
        <v>887296</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243</v>
      </c>
      <c r="S15" s="686"/>
      <c r="T15" s="686"/>
      <c r="U15" s="686"/>
      <c r="V15" s="686"/>
      <c r="W15" s="686"/>
      <c r="X15" s="686"/>
      <c r="Y15" s="687"/>
      <c r="Z15" s="688" t="s">
        <v>178</v>
      </c>
      <c r="AA15" s="688"/>
      <c r="AB15" s="688"/>
      <c r="AC15" s="688"/>
      <c r="AD15" s="689" t="s">
        <v>237</v>
      </c>
      <c r="AE15" s="689"/>
      <c r="AF15" s="689"/>
      <c r="AG15" s="689"/>
      <c r="AH15" s="689"/>
      <c r="AI15" s="689"/>
      <c r="AJ15" s="689"/>
      <c r="AK15" s="689"/>
      <c r="AL15" s="690" t="s">
        <v>178</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493181</v>
      </c>
      <c r="BH15" s="686"/>
      <c r="BI15" s="686"/>
      <c r="BJ15" s="686"/>
      <c r="BK15" s="686"/>
      <c r="BL15" s="686"/>
      <c r="BM15" s="686"/>
      <c r="BN15" s="687"/>
      <c r="BO15" s="688">
        <v>4.4000000000000004</v>
      </c>
      <c r="BP15" s="688"/>
      <c r="BQ15" s="688"/>
      <c r="BR15" s="688"/>
      <c r="BS15" s="694" t="s">
        <v>178</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4504263</v>
      </c>
      <c r="CS15" s="686"/>
      <c r="CT15" s="686"/>
      <c r="CU15" s="686"/>
      <c r="CV15" s="686"/>
      <c r="CW15" s="686"/>
      <c r="CX15" s="686"/>
      <c r="CY15" s="687"/>
      <c r="CZ15" s="688">
        <v>11</v>
      </c>
      <c r="DA15" s="688"/>
      <c r="DB15" s="688"/>
      <c r="DC15" s="688"/>
      <c r="DD15" s="694">
        <v>563568</v>
      </c>
      <c r="DE15" s="686"/>
      <c r="DF15" s="686"/>
      <c r="DG15" s="686"/>
      <c r="DH15" s="686"/>
      <c r="DI15" s="686"/>
      <c r="DJ15" s="686"/>
      <c r="DK15" s="686"/>
      <c r="DL15" s="686"/>
      <c r="DM15" s="686"/>
      <c r="DN15" s="686"/>
      <c r="DO15" s="686"/>
      <c r="DP15" s="687"/>
      <c r="DQ15" s="694">
        <v>3086947</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30643</v>
      </c>
      <c r="S16" s="686"/>
      <c r="T16" s="686"/>
      <c r="U16" s="686"/>
      <c r="V16" s="686"/>
      <c r="W16" s="686"/>
      <c r="X16" s="686"/>
      <c r="Y16" s="687"/>
      <c r="Z16" s="688">
        <v>0.1</v>
      </c>
      <c r="AA16" s="688"/>
      <c r="AB16" s="688"/>
      <c r="AC16" s="688"/>
      <c r="AD16" s="689">
        <v>30643</v>
      </c>
      <c r="AE16" s="689"/>
      <c r="AF16" s="689"/>
      <c r="AG16" s="689"/>
      <c r="AH16" s="689"/>
      <c r="AI16" s="689"/>
      <c r="AJ16" s="689"/>
      <c r="AK16" s="689"/>
      <c r="AL16" s="690">
        <v>0.2</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178</v>
      </c>
      <c r="BH16" s="686"/>
      <c r="BI16" s="686"/>
      <c r="BJ16" s="686"/>
      <c r="BK16" s="686"/>
      <c r="BL16" s="686"/>
      <c r="BM16" s="686"/>
      <c r="BN16" s="687"/>
      <c r="BO16" s="688" t="s">
        <v>243</v>
      </c>
      <c r="BP16" s="688"/>
      <c r="BQ16" s="688"/>
      <c r="BR16" s="688"/>
      <c r="BS16" s="694" t="s">
        <v>178</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84768</v>
      </c>
      <c r="CS16" s="686"/>
      <c r="CT16" s="686"/>
      <c r="CU16" s="686"/>
      <c r="CV16" s="686"/>
      <c r="CW16" s="686"/>
      <c r="CX16" s="686"/>
      <c r="CY16" s="687"/>
      <c r="CZ16" s="688">
        <v>0.2</v>
      </c>
      <c r="DA16" s="688"/>
      <c r="DB16" s="688"/>
      <c r="DC16" s="688"/>
      <c r="DD16" s="694" t="s">
        <v>178</v>
      </c>
      <c r="DE16" s="686"/>
      <c r="DF16" s="686"/>
      <c r="DG16" s="686"/>
      <c r="DH16" s="686"/>
      <c r="DI16" s="686"/>
      <c r="DJ16" s="686"/>
      <c r="DK16" s="686"/>
      <c r="DL16" s="686"/>
      <c r="DM16" s="686"/>
      <c r="DN16" s="686"/>
      <c r="DO16" s="686"/>
      <c r="DP16" s="687"/>
      <c r="DQ16" s="694">
        <v>16499</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62966</v>
      </c>
      <c r="S17" s="686"/>
      <c r="T17" s="686"/>
      <c r="U17" s="686"/>
      <c r="V17" s="686"/>
      <c r="W17" s="686"/>
      <c r="X17" s="686"/>
      <c r="Y17" s="687"/>
      <c r="Z17" s="688">
        <v>0.2</v>
      </c>
      <c r="AA17" s="688"/>
      <c r="AB17" s="688"/>
      <c r="AC17" s="688"/>
      <c r="AD17" s="689">
        <v>62966</v>
      </c>
      <c r="AE17" s="689"/>
      <c r="AF17" s="689"/>
      <c r="AG17" s="689"/>
      <c r="AH17" s="689"/>
      <c r="AI17" s="689"/>
      <c r="AJ17" s="689"/>
      <c r="AK17" s="689"/>
      <c r="AL17" s="690">
        <v>0.3</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178</v>
      </c>
      <c r="BH17" s="686"/>
      <c r="BI17" s="686"/>
      <c r="BJ17" s="686"/>
      <c r="BK17" s="686"/>
      <c r="BL17" s="686"/>
      <c r="BM17" s="686"/>
      <c r="BN17" s="687"/>
      <c r="BO17" s="688" t="s">
        <v>178</v>
      </c>
      <c r="BP17" s="688"/>
      <c r="BQ17" s="688"/>
      <c r="BR17" s="688"/>
      <c r="BS17" s="694" t="s">
        <v>178</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3287401</v>
      </c>
      <c r="CS17" s="686"/>
      <c r="CT17" s="686"/>
      <c r="CU17" s="686"/>
      <c r="CV17" s="686"/>
      <c r="CW17" s="686"/>
      <c r="CX17" s="686"/>
      <c r="CY17" s="687"/>
      <c r="CZ17" s="688">
        <v>8</v>
      </c>
      <c r="DA17" s="688"/>
      <c r="DB17" s="688"/>
      <c r="DC17" s="688"/>
      <c r="DD17" s="694" t="s">
        <v>178</v>
      </c>
      <c r="DE17" s="686"/>
      <c r="DF17" s="686"/>
      <c r="DG17" s="686"/>
      <c r="DH17" s="686"/>
      <c r="DI17" s="686"/>
      <c r="DJ17" s="686"/>
      <c r="DK17" s="686"/>
      <c r="DL17" s="686"/>
      <c r="DM17" s="686"/>
      <c r="DN17" s="686"/>
      <c r="DO17" s="686"/>
      <c r="DP17" s="687"/>
      <c r="DQ17" s="694">
        <v>3190166</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86532</v>
      </c>
      <c r="S18" s="686"/>
      <c r="T18" s="686"/>
      <c r="U18" s="686"/>
      <c r="V18" s="686"/>
      <c r="W18" s="686"/>
      <c r="X18" s="686"/>
      <c r="Y18" s="687"/>
      <c r="Z18" s="688">
        <v>0.2</v>
      </c>
      <c r="AA18" s="688"/>
      <c r="AB18" s="688"/>
      <c r="AC18" s="688"/>
      <c r="AD18" s="689">
        <v>86532</v>
      </c>
      <c r="AE18" s="689"/>
      <c r="AF18" s="689"/>
      <c r="AG18" s="689"/>
      <c r="AH18" s="689"/>
      <c r="AI18" s="689"/>
      <c r="AJ18" s="689"/>
      <c r="AK18" s="689"/>
      <c r="AL18" s="690">
        <v>0.5</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178</v>
      </c>
      <c r="BH18" s="686"/>
      <c r="BI18" s="686"/>
      <c r="BJ18" s="686"/>
      <c r="BK18" s="686"/>
      <c r="BL18" s="686"/>
      <c r="BM18" s="686"/>
      <c r="BN18" s="687"/>
      <c r="BO18" s="688" t="s">
        <v>237</v>
      </c>
      <c r="BP18" s="688"/>
      <c r="BQ18" s="688"/>
      <c r="BR18" s="688"/>
      <c r="BS18" s="694" t="s">
        <v>178</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178</v>
      </c>
      <c r="CS18" s="686"/>
      <c r="CT18" s="686"/>
      <c r="CU18" s="686"/>
      <c r="CV18" s="686"/>
      <c r="CW18" s="686"/>
      <c r="CX18" s="686"/>
      <c r="CY18" s="687"/>
      <c r="CZ18" s="688" t="s">
        <v>178</v>
      </c>
      <c r="DA18" s="688"/>
      <c r="DB18" s="688"/>
      <c r="DC18" s="688"/>
      <c r="DD18" s="694" t="s">
        <v>237</v>
      </c>
      <c r="DE18" s="686"/>
      <c r="DF18" s="686"/>
      <c r="DG18" s="686"/>
      <c r="DH18" s="686"/>
      <c r="DI18" s="686"/>
      <c r="DJ18" s="686"/>
      <c r="DK18" s="686"/>
      <c r="DL18" s="686"/>
      <c r="DM18" s="686"/>
      <c r="DN18" s="686"/>
      <c r="DO18" s="686"/>
      <c r="DP18" s="687"/>
      <c r="DQ18" s="694" t="s">
        <v>243</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64310</v>
      </c>
      <c r="S19" s="686"/>
      <c r="T19" s="686"/>
      <c r="U19" s="686"/>
      <c r="V19" s="686"/>
      <c r="W19" s="686"/>
      <c r="X19" s="686"/>
      <c r="Y19" s="687"/>
      <c r="Z19" s="688">
        <v>0.2</v>
      </c>
      <c r="AA19" s="688"/>
      <c r="AB19" s="688"/>
      <c r="AC19" s="688"/>
      <c r="AD19" s="689">
        <v>64310</v>
      </c>
      <c r="AE19" s="689"/>
      <c r="AF19" s="689"/>
      <c r="AG19" s="689"/>
      <c r="AH19" s="689"/>
      <c r="AI19" s="689"/>
      <c r="AJ19" s="689"/>
      <c r="AK19" s="689"/>
      <c r="AL19" s="690">
        <v>0.4</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609886</v>
      </c>
      <c r="BH19" s="686"/>
      <c r="BI19" s="686"/>
      <c r="BJ19" s="686"/>
      <c r="BK19" s="686"/>
      <c r="BL19" s="686"/>
      <c r="BM19" s="686"/>
      <c r="BN19" s="687"/>
      <c r="BO19" s="688">
        <v>5.4</v>
      </c>
      <c r="BP19" s="688"/>
      <c r="BQ19" s="688"/>
      <c r="BR19" s="688"/>
      <c r="BS19" s="694" t="s">
        <v>178</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237</v>
      </c>
      <c r="CS19" s="686"/>
      <c r="CT19" s="686"/>
      <c r="CU19" s="686"/>
      <c r="CV19" s="686"/>
      <c r="CW19" s="686"/>
      <c r="CX19" s="686"/>
      <c r="CY19" s="687"/>
      <c r="CZ19" s="688" t="s">
        <v>237</v>
      </c>
      <c r="DA19" s="688"/>
      <c r="DB19" s="688"/>
      <c r="DC19" s="688"/>
      <c r="DD19" s="694" t="s">
        <v>178</v>
      </c>
      <c r="DE19" s="686"/>
      <c r="DF19" s="686"/>
      <c r="DG19" s="686"/>
      <c r="DH19" s="686"/>
      <c r="DI19" s="686"/>
      <c r="DJ19" s="686"/>
      <c r="DK19" s="686"/>
      <c r="DL19" s="686"/>
      <c r="DM19" s="686"/>
      <c r="DN19" s="686"/>
      <c r="DO19" s="686"/>
      <c r="DP19" s="687"/>
      <c r="DQ19" s="694" t="s">
        <v>178</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14316</v>
      </c>
      <c r="S20" s="686"/>
      <c r="T20" s="686"/>
      <c r="U20" s="686"/>
      <c r="V20" s="686"/>
      <c r="W20" s="686"/>
      <c r="X20" s="686"/>
      <c r="Y20" s="687"/>
      <c r="Z20" s="688">
        <v>0</v>
      </c>
      <c r="AA20" s="688"/>
      <c r="AB20" s="688"/>
      <c r="AC20" s="688"/>
      <c r="AD20" s="689">
        <v>14316</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609886</v>
      </c>
      <c r="BH20" s="686"/>
      <c r="BI20" s="686"/>
      <c r="BJ20" s="686"/>
      <c r="BK20" s="686"/>
      <c r="BL20" s="686"/>
      <c r="BM20" s="686"/>
      <c r="BN20" s="687"/>
      <c r="BO20" s="688">
        <v>5.4</v>
      </c>
      <c r="BP20" s="688"/>
      <c r="BQ20" s="688"/>
      <c r="BR20" s="688"/>
      <c r="BS20" s="694" t="s">
        <v>178</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41009945</v>
      </c>
      <c r="CS20" s="686"/>
      <c r="CT20" s="686"/>
      <c r="CU20" s="686"/>
      <c r="CV20" s="686"/>
      <c r="CW20" s="686"/>
      <c r="CX20" s="686"/>
      <c r="CY20" s="687"/>
      <c r="CZ20" s="688">
        <v>100</v>
      </c>
      <c r="DA20" s="688"/>
      <c r="DB20" s="688"/>
      <c r="DC20" s="688"/>
      <c r="DD20" s="694">
        <v>2640161</v>
      </c>
      <c r="DE20" s="686"/>
      <c r="DF20" s="686"/>
      <c r="DG20" s="686"/>
      <c r="DH20" s="686"/>
      <c r="DI20" s="686"/>
      <c r="DJ20" s="686"/>
      <c r="DK20" s="686"/>
      <c r="DL20" s="686"/>
      <c r="DM20" s="686"/>
      <c r="DN20" s="686"/>
      <c r="DO20" s="686"/>
      <c r="DP20" s="687"/>
      <c r="DQ20" s="694">
        <v>21797216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7906</v>
      </c>
      <c r="S21" s="686"/>
      <c r="T21" s="686"/>
      <c r="U21" s="686"/>
      <c r="V21" s="686"/>
      <c r="W21" s="686"/>
      <c r="X21" s="686"/>
      <c r="Y21" s="687"/>
      <c r="Z21" s="688">
        <v>0</v>
      </c>
      <c r="AA21" s="688"/>
      <c r="AB21" s="688"/>
      <c r="AC21" s="688"/>
      <c r="AD21" s="689">
        <v>7906</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v>23614</v>
      </c>
      <c r="BH21" s="686"/>
      <c r="BI21" s="686"/>
      <c r="BJ21" s="686"/>
      <c r="BK21" s="686"/>
      <c r="BL21" s="686"/>
      <c r="BM21" s="686"/>
      <c r="BN21" s="687"/>
      <c r="BO21" s="688">
        <v>0.2</v>
      </c>
      <c r="BP21" s="688"/>
      <c r="BQ21" s="688"/>
      <c r="BR21" s="688"/>
      <c r="BS21" s="694" t="s">
        <v>178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5200506</v>
      </c>
      <c r="S22" s="686"/>
      <c r="T22" s="686"/>
      <c r="U22" s="686"/>
      <c r="V22" s="686"/>
      <c r="W22" s="686"/>
      <c r="X22" s="686"/>
      <c r="Y22" s="687"/>
      <c r="Z22" s="688">
        <v>12.6</v>
      </c>
      <c r="AA22" s="688"/>
      <c r="AB22" s="688"/>
      <c r="AC22" s="688"/>
      <c r="AD22" s="689">
        <v>4432834</v>
      </c>
      <c r="AE22" s="689"/>
      <c r="AF22" s="689"/>
      <c r="AG22" s="689"/>
      <c r="AH22" s="689"/>
      <c r="AI22" s="689"/>
      <c r="AJ22" s="689"/>
      <c r="AK22" s="689"/>
      <c r="AL22" s="690">
        <v>24.6</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237</v>
      </c>
      <c r="BH22" s="686"/>
      <c r="BI22" s="686"/>
      <c r="BJ22" s="686"/>
      <c r="BK22" s="686"/>
      <c r="BL22" s="686"/>
      <c r="BM22" s="686"/>
      <c r="BN22" s="687"/>
      <c r="BO22" s="688" t="s">
        <v>178</v>
      </c>
      <c r="BP22" s="688"/>
      <c r="BQ22" s="688"/>
      <c r="BR22" s="688"/>
      <c r="BS22" s="694" t="s">
        <v>178</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4432834</v>
      </c>
      <c r="S23" s="686"/>
      <c r="T23" s="686"/>
      <c r="U23" s="686"/>
      <c r="V23" s="686"/>
      <c r="W23" s="686"/>
      <c r="X23" s="686"/>
      <c r="Y23" s="687"/>
      <c r="Z23" s="688">
        <v>10.7</v>
      </c>
      <c r="AA23" s="688"/>
      <c r="AB23" s="688"/>
      <c r="AC23" s="688"/>
      <c r="AD23" s="689">
        <v>4432834</v>
      </c>
      <c r="AE23" s="689"/>
      <c r="AF23" s="689"/>
      <c r="AG23" s="689"/>
      <c r="AH23" s="689"/>
      <c r="AI23" s="689"/>
      <c r="AJ23" s="689"/>
      <c r="AK23" s="689"/>
      <c r="AL23" s="690">
        <v>24.6</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586272</v>
      </c>
      <c r="BH23" s="686"/>
      <c r="BI23" s="686"/>
      <c r="BJ23" s="686"/>
      <c r="BK23" s="686"/>
      <c r="BL23" s="686"/>
      <c r="BM23" s="686"/>
      <c r="BN23" s="687"/>
      <c r="BO23" s="688">
        <v>5.2</v>
      </c>
      <c r="BP23" s="688"/>
      <c r="BQ23" s="688"/>
      <c r="BR23" s="688"/>
      <c r="BS23" s="694" t="s">
        <v>243</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8" t="s">
        <v>286</v>
      </c>
      <c r="DM23" s="719"/>
      <c r="DN23" s="719"/>
      <c r="DO23" s="719"/>
      <c r="DP23" s="719"/>
      <c r="DQ23" s="719"/>
      <c r="DR23" s="719"/>
      <c r="DS23" s="719"/>
      <c r="DT23" s="719"/>
      <c r="DU23" s="719"/>
      <c r="DV23" s="720"/>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767664</v>
      </c>
      <c r="S24" s="686"/>
      <c r="T24" s="686"/>
      <c r="U24" s="686"/>
      <c r="V24" s="686"/>
      <c r="W24" s="686"/>
      <c r="X24" s="686"/>
      <c r="Y24" s="687"/>
      <c r="Z24" s="688">
        <v>1.9</v>
      </c>
      <c r="AA24" s="688"/>
      <c r="AB24" s="688"/>
      <c r="AC24" s="688"/>
      <c r="AD24" s="689" t="s">
        <v>178</v>
      </c>
      <c r="AE24" s="689"/>
      <c r="AF24" s="689"/>
      <c r="AG24" s="689"/>
      <c r="AH24" s="689"/>
      <c r="AI24" s="689"/>
      <c r="AJ24" s="689"/>
      <c r="AK24" s="689"/>
      <c r="AL24" s="690" t="s">
        <v>237</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243</v>
      </c>
      <c r="BH24" s="686"/>
      <c r="BI24" s="686"/>
      <c r="BJ24" s="686"/>
      <c r="BK24" s="686"/>
      <c r="BL24" s="686"/>
      <c r="BM24" s="686"/>
      <c r="BN24" s="687"/>
      <c r="BO24" s="688" t="s">
        <v>178</v>
      </c>
      <c r="BP24" s="688"/>
      <c r="BQ24" s="688"/>
      <c r="BR24" s="688"/>
      <c r="BS24" s="694" t="s">
        <v>243</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16204919</v>
      </c>
      <c r="CS24" s="675"/>
      <c r="CT24" s="675"/>
      <c r="CU24" s="675"/>
      <c r="CV24" s="675"/>
      <c r="CW24" s="675"/>
      <c r="CX24" s="675"/>
      <c r="CY24" s="676"/>
      <c r="CZ24" s="679">
        <v>39.5</v>
      </c>
      <c r="DA24" s="680"/>
      <c r="DB24" s="680"/>
      <c r="DC24" s="699"/>
      <c r="DD24" s="721">
        <v>10852747</v>
      </c>
      <c r="DE24" s="675"/>
      <c r="DF24" s="675"/>
      <c r="DG24" s="675"/>
      <c r="DH24" s="675"/>
      <c r="DI24" s="675"/>
      <c r="DJ24" s="675"/>
      <c r="DK24" s="676"/>
      <c r="DL24" s="721">
        <v>10664444</v>
      </c>
      <c r="DM24" s="675"/>
      <c r="DN24" s="675"/>
      <c r="DO24" s="675"/>
      <c r="DP24" s="675"/>
      <c r="DQ24" s="675"/>
      <c r="DR24" s="675"/>
      <c r="DS24" s="675"/>
      <c r="DT24" s="675"/>
      <c r="DU24" s="675"/>
      <c r="DV24" s="676"/>
      <c r="DW24" s="679">
        <v>55.7</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v>8</v>
      </c>
      <c r="S25" s="686"/>
      <c r="T25" s="686"/>
      <c r="U25" s="686"/>
      <c r="V25" s="686"/>
      <c r="W25" s="686"/>
      <c r="X25" s="686"/>
      <c r="Y25" s="687"/>
      <c r="Z25" s="688">
        <v>0</v>
      </c>
      <c r="AA25" s="688"/>
      <c r="AB25" s="688"/>
      <c r="AC25" s="688"/>
      <c r="AD25" s="689" t="s">
        <v>178</v>
      </c>
      <c r="AE25" s="689"/>
      <c r="AF25" s="689"/>
      <c r="AG25" s="689"/>
      <c r="AH25" s="689"/>
      <c r="AI25" s="689"/>
      <c r="AJ25" s="689"/>
      <c r="AK25" s="689"/>
      <c r="AL25" s="690" t="s">
        <v>178</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237</v>
      </c>
      <c r="BH25" s="686"/>
      <c r="BI25" s="686"/>
      <c r="BJ25" s="686"/>
      <c r="BK25" s="686"/>
      <c r="BL25" s="686"/>
      <c r="BM25" s="686"/>
      <c r="BN25" s="687"/>
      <c r="BO25" s="688" t="s">
        <v>178</v>
      </c>
      <c r="BP25" s="688"/>
      <c r="BQ25" s="688"/>
      <c r="BR25" s="688"/>
      <c r="BS25" s="694" t="s">
        <v>237</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5953821</v>
      </c>
      <c r="CS25" s="710"/>
      <c r="CT25" s="710"/>
      <c r="CU25" s="710"/>
      <c r="CV25" s="710"/>
      <c r="CW25" s="710"/>
      <c r="CX25" s="710"/>
      <c r="CY25" s="711"/>
      <c r="CZ25" s="690">
        <v>14.5</v>
      </c>
      <c r="DA25" s="722"/>
      <c r="DB25" s="722"/>
      <c r="DC25" s="724"/>
      <c r="DD25" s="694">
        <v>5451703</v>
      </c>
      <c r="DE25" s="710"/>
      <c r="DF25" s="710"/>
      <c r="DG25" s="710"/>
      <c r="DH25" s="710"/>
      <c r="DI25" s="710"/>
      <c r="DJ25" s="710"/>
      <c r="DK25" s="711"/>
      <c r="DL25" s="694">
        <v>5270967</v>
      </c>
      <c r="DM25" s="710"/>
      <c r="DN25" s="710"/>
      <c r="DO25" s="710"/>
      <c r="DP25" s="710"/>
      <c r="DQ25" s="710"/>
      <c r="DR25" s="710"/>
      <c r="DS25" s="710"/>
      <c r="DT25" s="710"/>
      <c r="DU25" s="710"/>
      <c r="DV25" s="711"/>
      <c r="DW25" s="690">
        <v>27.6</v>
      </c>
      <c r="DX25" s="722"/>
      <c r="DY25" s="722"/>
      <c r="DZ25" s="722"/>
      <c r="EA25" s="722"/>
      <c r="EB25" s="722"/>
      <c r="EC25" s="723"/>
    </row>
    <row r="26" spans="2:133" ht="11.25" customHeight="1" x14ac:dyDescent="0.15">
      <c r="B26" s="682" t="s">
        <v>294</v>
      </c>
      <c r="C26" s="683"/>
      <c r="D26" s="683"/>
      <c r="E26" s="683"/>
      <c r="F26" s="683"/>
      <c r="G26" s="683"/>
      <c r="H26" s="683"/>
      <c r="I26" s="683"/>
      <c r="J26" s="683"/>
      <c r="K26" s="683"/>
      <c r="L26" s="683"/>
      <c r="M26" s="683"/>
      <c r="N26" s="683"/>
      <c r="O26" s="683"/>
      <c r="P26" s="683"/>
      <c r="Q26" s="684"/>
      <c r="R26" s="685">
        <v>19234001</v>
      </c>
      <c r="S26" s="686"/>
      <c r="T26" s="686"/>
      <c r="U26" s="686"/>
      <c r="V26" s="686"/>
      <c r="W26" s="686"/>
      <c r="X26" s="686"/>
      <c r="Y26" s="687"/>
      <c r="Z26" s="688">
        <v>46.6</v>
      </c>
      <c r="AA26" s="688"/>
      <c r="AB26" s="688"/>
      <c r="AC26" s="688"/>
      <c r="AD26" s="689">
        <v>17880057</v>
      </c>
      <c r="AE26" s="689"/>
      <c r="AF26" s="689"/>
      <c r="AG26" s="689"/>
      <c r="AH26" s="689"/>
      <c r="AI26" s="689"/>
      <c r="AJ26" s="689"/>
      <c r="AK26" s="689"/>
      <c r="AL26" s="690">
        <v>99.4</v>
      </c>
      <c r="AM26" s="691"/>
      <c r="AN26" s="691"/>
      <c r="AO26" s="692"/>
      <c r="AP26" s="704" t="s">
        <v>295</v>
      </c>
      <c r="AQ26" s="725"/>
      <c r="AR26" s="725"/>
      <c r="AS26" s="725"/>
      <c r="AT26" s="725"/>
      <c r="AU26" s="725"/>
      <c r="AV26" s="725"/>
      <c r="AW26" s="725"/>
      <c r="AX26" s="725"/>
      <c r="AY26" s="725"/>
      <c r="AZ26" s="725"/>
      <c r="BA26" s="725"/>
      <c r="BB26" s="725"/>
      <c r="BC26" s="725"/>
      <c r="BD26" s="725"/>
      <c r="BE26" s="725"/>
      <c r="BF26" s="706"/>
      <c r="BG26" s="685" t="s">
        <v>237</v>
      </c>
      <c r="BH26" s="686"/>
      <c r="BI26" s="686"/>
      <c r="BJ26" s="686"/>
      <c r="BK26" s="686"/>
      <c r="BL26" s="686"/>
      <c r="BM26" s="686"/>
      <c r="BN26" s="687"/>
      <c r="BO26" s="688" t="s">
        <v>243</v>
      </c>
      <c r="BP26" s="688"/>
      <c r="BQ26" s="688"/>
      <c r="BR26" s="688"/>
      <c r="BS26" s="694" t="s">
        <v>243</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3368131</v>
      </c>
      <c r="CS26" s="686"/>
      <c r="CT26" s="686"/>
      <c r="CU26" s="686"/>
      <c r="CV26" s="686"/>
      <c r="CW26" s="686"/>
      <c r="CX26" s="686"/>
      <c r="CY26" s="687"/>
      <c r="CZ26" s="690">
        <v>8.1999999999999993</v>
      </c>
      <c r="DA26" s="722"/>
      <c r="DB26" s="722"/>
      <c r="DC26" s="724"/>
      <c r="DD26" s="694">
        <v>3085691</v>
      </c>
      <c r="DE26" s="686"/>
      <c r="DF26" s="686"/>
      <c r="DG26" s="686"/>
      <c r="DH26" s="686"/>
      <c r="DI26" s="686"/>
      <c r="DJ26" s="686"/>
      <c r="DK26" s="687"/>
      <c r="DL26" s="694" t="s">
        <v>237</v>
      </c>
      <c r="DM26" s="686"/>
      <c r="DN26" s="686"/>
      <c r="DO26" s="686"/>
      <c r="DP26" s="686"/>
      <c r="DQ26" s="686"/>
      <c r="DR26" s="686"/>
      <c r="DS26" s="686"/>
      <c r="DT26" s="686"/>
      <c r="DU26" s="686"/>
      <c r="DV26" s="687"/>
      <c r="DW26" s="690" t="s">
        <v>237</v>
      </c>
      <c r="DX26" s="722"/>
      <c r="DY26" s="722"/>
      <c r="DZ26" s="722"/>
      <c r="EA26" s="722"/>
      <c r="EB26" s="722"/>
      <c r="EC26" s="723"/>
    </row>
    <row r="27" spans="2:133" ht="11.25" customHeight="1" x14ac:dyDescent="0.15">
      <c r="B27" s="682" t="s">
        <v>297</v>
      </c>
      <c r="C27" s="683"/>
      <c r="D27" s="683"/>
      <c r="E27" s="683"/>
      <c r="F27" s="683"/>
      <c r="G27" s="683"/>
      <c r="H27" s="683"/>
      <c r="I27" s="683"/>
      <c r="J27" s="683"/>
      <c r="K27" s="683"/>
      <c r="L27" s="683"/>
      <c r="M27" s="683"/>
      <c r="N27" s="683"/>
      <c r="O27" s="683"/>
      <c r="P27" s="683"/>
      <c r="Q27" s="684"/>
      <c r="R27" s="685">
        <v>15201</v>
      </c>
      <c r="S27" s="686"/>
      <c r="T27" s="686"/>
      <c r="U27" s="686"/>
      <c r="V27" s="686"/>
      <c r="W27" s="686"/>
      <c r="X27" s="686"/>
      <c r="Y27" s="687"/>
      <c r="Z27" s="688">
        <v>0</v>
      </c>
      <c r="AA27" s="688"/>
      <c r="AB27" s="688"/>
      <c r="AC27" s="688"/>
      <c r="AD27" s="689">
        <v>15201</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11303532</v>
      </c>
      <c r="BH27" s="686"/>
      <c r="BI27" s="686"/>
      <c r="BJ27" s="686"/>
      <c r="BK27" s="686"/>
      <c r="BL27" s="686"/>
      <c r="BM27" s="686"/>
      <c r="BN27" s="687"/>
      <c r="BO27" s="688">
        <v>100</v>
      </c>
      <c r="BP27" s="688"/>
      <c r="BQ27" s="688"/>
      <c r="BR27" s="688"/>
      <c r="BS27" s="694">
        <v>149187</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6963697</v>
      </c>
      <c r="CS27" s="710"/>
      <c r="CT27" s="710"/>
      <c r="CU27" s="710"/>
      <c r="CV27" s="710"/>
      <c r="CW27" s="710"/>
      <c r="CX27" s="710"/>
      <c r="CY27" s="711"/>
      <c r="CZ27" s="690">
        <v>17</v>
      </c>
      <c r="DA27" s="722"/>
      <c r="DB27" s="722"/>
      <c r="DC27" s="724"/>
      <c r="DD27" s="694">
        <v>2210878</v>
      </c>
      <c r="DE27" s="710"/>
      <c r="DF27" s="710"/>
      <c r="DG27" s="710"/>
      <c r="DH27" s="710"/>
      <c r="DI27" s="710"/>
      <c r="DJ27" s="710"/>
      <c r="DK27" s="711"/>
      <c r="DL27" s="694">
        <v>2203311</v>
      </c>
      <c r="DM27" s="710"/>
      <c r="DN27" s="710"/>
      <c r="DO27" s="710"/>
      <c r="DP27" s="710"/>
      <c r="DQ27" s="710"/>
      <c r="DR27" s="710"/>
      <c r="DS27" s="710"/>
      <c r="DT27" s="710"/>
      <c r="DU27" s="710"/>
      <c r="DV27" s="711"/>
      <c r="DW27" s="690">
        <v>11.5</v>
      </c>
      <c r="DX27" s="722"/>
      <c r="DY27" s="722"/>
      <c r="DZ27" s="722"/>
      <c r="EA27" s="722"/>
      <c r="EB27" s="722"/>
      <c r="EC27" s="723"/>
    </row>
    <row r="28" spans="2:133" ht="11.25" customHeight="1" x14ac:dyDescent="0.15">
      <c r="B28" s="682" t="s">
        <v>300</v>
      </c>
      <c r="C28" s="683"/>
      <c r="D28" s="683"/>
      <c r="E28" s="683"/>
      <c r="F28" s="683"/>
      <c r="G28" s="683"/>
      <c r="H28" s="683"/>
      <c r="I28" s="683"/>
      <c r="J28" s="683"/>
      <c r="K28" s="683"/>
      <c r="L28" s="683"/>
      <c r="M28" s="683"/>
      <c r="N28" s="683"/>
      <c r="O28" s="683"/>
      <c r="P28" s="683"/>
      <c r="Q28" s="684"/>
      <c r="R28" s="685">
        <v>382960</v>
      </c>
      <c r="S28" s="686"/>
      <c r="T28" s="686"/>
      <c r="U28" s="686"/>
      <c r="V28" s="686"/>
      <c r="W28" s="686"/>
      <c r="X28" s="686"/>
      <c r="Y28" s="687"/>
      <c r="Z28" s="688">
        <v>0.9</v>
      </c>
      <c r="AA28" s="688"/>
      <c r="AB28" s="688"/>
      <c r="AC28" s="688"/>
      <c r="AD28" s="689" t="s">
        <v>178</v>
      </c>
      <c r="AE28" s="689"/>
      <c r="AF28" s="689"/>
      <c r="AG28" s="689"/>
      <c r="AH28" s="689"/>
      <c r="AI28" s="689"/>
      <c r="AJ28" s="689"/>
      <c r="AK28" s="689"/>
      <c r="AL28" s="690" t="s">
        <v>178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3287401</v>
      </c>
      <c r="CS28" s="686"/>
      <c r="CT28" s="686"/>
      <c r="CU28" s="686"/>
      <c r="CV28" s="686"/>
      <c r="CW28" s="686"/>
      <c r="CX28" s="686"/>
      <c r="CY28" s="687"/>
      <c r="CZ28" s="690">
        <v>8</v>
      </c>
      <c r="DA28" s="722"/>
      <c r="DB28" s="722"/>
      <c r="DC28" s="724"/>
      <c r="DD28" s="694">
        <v>3190166</v>
      </c>
      <c r="DE28" s="686"/>
      <c r="DF28" s="686"/>
      <c r="DG28" s="686"/>
      <c r="DH28" s="686"/>
      <c r="DI28" s="686"/>
      <c r="DJ28" s="686"/>
      <c r="DK28" s="687"/>
      <c r="DL28" s="694">
        <v>3190166</v>
      </c>
      <c r="DM28" s="686"/>
      <c r="DN28" s="686"/>
      <c r="DO28" s="686"/>
      <c r="DP28" s="686"/>
      <c r="DQ28" s="686"/>
      <c r="DR28" s="686"/>
      <c r="DS28" s="686"/>
      <c r="DT28" s="686"/>
      <c r="DU28" s="686"/>
      <c r="DV28" s="687"/>
      <c r="DW28" s="690">
        <v>16.7</v>
      </c>
      <c r="DX28" s="722"/>
      <c r="DY28" s="722"/>
      <c r="DZ28" s="722"/>
      <c r="EA28" s="722"/>
      <c r="EB28" s="722"/>
      <c r="EC28" s="723"/>
    </row>
    <row r="29" spans="2:133" ht="11.25" customHeight="1" x14ac:dyDescent="0.15">
      <c r="B29" s="682" t="s">
        <v>302</v>
      </c>
      <c r="C29" s="683"/>
      <c r="D29" s="683"/>
      <c r="E29" s="683"/>
      <c r="F29" s="683"/>
      <c r="G29" s="683"/>
      <c r="H29" s="683"/>
      <c r="I29" s="683"/>
      <c r="J29" s="683"/>
      <c r="K29" s="683"/>
      <c r="L29" s="683"/>
      <c r="M29" s="683"/>
      <c r="N29" s="683"/>
      <c r="O29" s="683"/>
      <c r="P29" s="683"/>
      <c r="Q29" s="684"/>
      <c r="R29" s="685">
        <v>280246</v>
      </c>
      <c r="S29" s="686"/>
      <c r="T29" s="686"/>
      <c r="U29" s="686"/>
      <c r="V29" s="686"/>
      <c r="W29" s="686"/>
      <c r="X29" s="686"/>
      <c r="Y29" s="687"/>
      <c r="Z29" s="688">
        <v>0.7</v>
      </c>
      <c r="AA29" s="688"/>
      <c r="AB29" s="688"/>
      <c r="AC29" s="688"/>
      <c r="AD29" s="689">
        <v>84337</v>
      </c>
      <c r="AE29" s="689"/>
      <c r="AF29" s="689"/>
      <c r="AG29" s="689"/>
      <c r="AH29" s="689"/>
      <c r="AI29" s="689"/>
      <c r="AJ29" s="689"/>
      <c r="AK29" s="689"/>
      <c r="AL29" s="690">
        <v>0.5</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303</v>
      </c>
      <c r="CE29" s="732"/>
      <c r="CF29" s="700" t="s">
        <v>304</v>
      </c>
      <c r="CG29" s="701"/>
      <c r="CH29" s="701"/>
      <c r="CI29" s="701"/>
      <c r="CJ29" s="701"/>
      <c r="CK29" s="701"/>
      <c r="CL29" s="701"/>
      <c r="CM29" s="701"/>
      <c r="CN29" s="701"/>
      <c r="CO29" s="701"/>
      <c r="CP29" s="701"/>
      <c r="CQ29" s="702"/>
      <c r="CR29" s="685">
        <v>3287225</v>
      </c>
      <c r="CS29" s="710"/>
      <c r="CT29" s="710"/>
      <c r="CU29" s="710"/>
      <c r="CV29" s="710"/>
      <c r="CW29" s="710"/>
      <c r="CX29" s="710"/>
      <c r="CY29" s="711"/>
      <c r="CZ29" s="690">
        <v>8</v>
      </c>
      <c r="DA29" s="722"/>
      <c r="DB29" s="722"/>
      <c r="DC29" s="724"/>
      <c r="DD29" s="694">
        <v>3189990</v>
      </c>
      <c r="DE29" s="710"/>
      <c r="DF29" s="710"/>
      <c r="DG29" s="710"/>
      <c r="DH29" s="710"/>
      <c r="DI29" s="710"/>
      <c r="DJ29" s="710"/>
      <c r="DK29" s="711"/>
      <c r="DL29" s="694">
        <v>3189990</v>
      </c>
      <c r="DM29" s="710"/>
      <c r="DN29" s="710"/>
      <c r="DO29" s="710"/>
      <c r="DP29" s="710"/>
      <c r="DQ29" s="710"/>
      <c r="DR29" s="710"/>
      <c r="DS29" s="710"/>
      <c r="DT29" s="710"/>
      <c r="DU29" s="710"/>
      <c r="DV29" s="711"/>
      <c r="DW29" s="690">
        <v>16.7</v>
      </c>
      <c r="DX29" s="722"/>
      <c r="DY29" s="722"/>
      <c r="DZ29" s="722"/>
      <c r="EA29" s="722"/>
      <c r="EB29" s="722"/>
      <c r="EC29" s="723"/>
    </row>
    <row r="30" spans="2:133" ht="11.25" customHeight="1" x14ac:dyDescent="0.15">
      <c r="B30" s="682" t="s">
        <v>305</v>
      </c>
      <c r="C30" s="683"/>
      <c r="D30" s="683"/>
      <c r="E30" s="683"/>
      <c r="F30" s="683"/>
      <c r="G30" s="683"/>
      <c r="H30" s="683"/>
      <c r="I30" s="683"/>
      <c r="J30" s="683"/>
      <c r="K30" s="683"/>
      <c r="L30" s="683"/>
      <c r="M30" s="683"/>
      <c r="N30" s="683"/>
      <c r="O30" s="683"/>
      <c r="P30" s="683"/>
      <c r="Q30" s="684"/>
      <c r="R30" s="685">
        <v>157342</v>
      </c>
      <c r="S30" s="686"/>
      <c r="T30" s="686"/>
      <c r="U30" s="686"/>
      <c r="V30" s="686"/>
      <c r="W30" s="686"/>
      <c r="X30" s="686"/>
      <c r="Y30" s="687"/>
      <c r="Z30" s="688">
        <v>0.4</v>
      </c>
      <c r="AA30" s="688"/>
      <c r="AB30" s="688"/>
      <c r="AC30" s="688"/>
      <c r="AD30" s="689">
        <v>6</v>
      </c>
      <c r="AE30" s="689"/>
      <c r="AF30" s="689"/>
      <c r="AG30" s="689"/>
      <c r="AH30" s="689"/>
      <c r="AI30" s="689"/>
      <c r="AJ30" s="689"/>
      <c r="AK30" s="689"/>
      <c r="AL30" s="690">
        <v>0</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29"/>
      <c r="BI30" s="729"/>
      <c r="BJ30" s="729"/>
      <c r="BK30" s="729"/>
      <c r="BL30" s="729"/>
      <c r="BM30" s="729"/>
      <c r="BN30" s="729"/>
      <c r="BO30" s="729"/>
      <c r="BP30" s="729"/>
      <c r="BQ30" s="730"/>
      <c r="BR30" s="664" t="s">
        <v>307</v>
      </c>
      <c r="BS30" s="729"/>
      <c r="BT30" s="729"/>
      <c r="BU30" s="729"/>
      <c r="BV30" s="729"/>
      <c r="BW30" s="729"/>
      <c r="BX30" s="729"/>
      <c r="BY30" s="729"/>
      <c r="BZ30" s="729"/>
      <c r="CA30" s="729"/>
      <c r="CB30" s="730"/>
      <c r="CD30" s="733"/>
      <c r="CE30" s="734"/>
      <c r="CF30" s="700" t="s">
        <v>308</v>
      </c>
      <c r="CG30" s="701"/>
      <c r="CH30" s="701"/>
      <c r="CI30" s="701"/>
      <c r="CJ30" s="701"/>
      <c r="CK30" s="701"/>
      <c r="CL30" s="701"/>
      <c r="CM30" s="701"/>
      <c r="CN30" s="701"/>
      <c r="CO30" s="701"/>
      <c r="CP30" s="701"/>
      <c r="CQ30" s="702"/>
      <c r="CR30" s="685">
        <v>3040353</v>
      </c>
      <c r="CS30" s="686"/>
      <c r="CT30" s="686"/>
      <c r="CU30" s="686"/>
      <c r="CV30" s="686"/>
      <c r="CW30" s="686"/>
      <c r="CX30" s="686"/>
      <c r="CY30" s="687"/>
      <c r="CZ30" s="690">
        <v>7.4</v>
      </c>
      <c r="DA30" s="722"/>
      <c r="DB30" s="722"/>
      <c r="DC30" s="724"/>
      <c r="DD30" s="694">
        <v>2943132</v>
      </c>
      <c r="DE30" s="686"/>
      <c r="DF30" s="686"/>
      <c r="DG30" s="686"/>
      <c r="DH30" s="686"/>
      <c r="DI30" s="686"/>
      <c r="DJ30" s="686"/>
      <c r="DK30" s="687"/>
      <c r="DL30" s="694">
        <v>2943132</v>
      </c>
      <c r="DM30" s="686"/>
      <c r="DN30" s="686"/>
      <c r="DO30" s="686"/>
      <c r="DP30" s="686"/>
      <c r="DQ30" s="686"/>
      <c r="DR30" s="686"/>
      <c r="DS30" s="686"/>
      <c r="DT30" s="686"/>
      <c r="DU30" s="686"/>
      <c r="DV30" s="687"/>
      <c r="DW30" s="690">
        <v>15.4</v>
      </c>
      <c r="DX30" s="722"/>
      <c r="DY30" s="722"/>
      <c r="DZ30" s="722"/>
      <c r="EA30" s="722"/>
      <c r="EB30" s="722"/>
      <c r="EC30" s="723"/>
    </row>
    <row r="31" spans="2:133" ht="11.25" customHeight="1" x14ac:dyDescent="0.15">
      <c r="B31" s="682" t="s">
        <v>309</v>
      </c>
      <c r="C31" s="683"/>
      <c r="D31" s="683"/>
      <c r="E31" s="683"/>
      <c r="F31" s="683"/>
      <c r="G31" s="683"/>
      <c r="H31" s="683"/>
      <c r="I31" s="683"/>
      <c r="J31" s="683"/>
      <c r="K31" s="683"/>
      <c r="L31" s="683"/>
      <c r="M31" s="683"/>
      <c r="N31" s="683"/>
      <c r="O31" s="683"/>
      <c r="P31" s="683"/>
      <c r="Q31" s="684"/>
      <c r="R31" s="685">
        <v>13241590</v>
      </c>
      <c r="S31" s="686"/>
      <c r="T31" s="686"/>
      <c r="U31" s="686"/>
      <c r="V31" s="686"/>
      <c r="W31" s="686"/>
      <c r="X31" s="686"/>
      <c r="Y31" s="687"/>
      <c r="Z31" s="688">
        <v>32.1</v>
      </c>
      <c r="AA31" s="688"/>
      <c r="AB31" s="688"/>
      <c r="AC31" s="688"/>
      <c r="AD31" s="689" t="s">
        <v>178</v>
      </c>
      <c r="AE31" s="689"/>
      <c r="AF31" s="689"/>
      <c r="AG31" s="689"/>
      <c r="AH31" s="689"/>
      <c r="AI31" s="689"/>
      <c r="AJ31" s="689"/>
      <c r="AK31" s="689"/>
      <c r="AL31" s="690" t="s">
        <v>237</v>
      </c>
      <c r="AM31" s="691"/>
      <c r="AN31" s="691"/>
      <c r="AO31" s="692"/>
      <c r="AP31" s="742" t="s">
        <v>310</v>
      </c>
      <c r="AQ31" s="743"/>
      <c r="AR31" s="743"/>
      <c r="AS31" s="743"/>
      <c r="AT31" s="748" t="s">
        <v>311</v>
      </c>
      <c r="AU31" s="231"/>
      <c r="AV31" s="231"/>
      <c r="AW31" s="231"/>
      <c r="AX31" s="671" t="s">
        <v>186</v>
      </c>
      <c r="AY31" s="672"/>
      <c r="AZ31" s="672"/>
      <c r="BA31" s="672"/>
      <c r="BB31" s="672"/>
      <c r="BC31" s="672"/>
      <c r="BD31" s="672"/>
      <c r="BE31" s="672"/>
      <c r="BF31" s="673"/>
      <c r="BG31" s="741">
        <v>97.9</v>
      </c>
      <c r="BH31" s="737"/>
      <c r="BI31" s="737"/>
      <c r="BJ31" s="737"/>
      <c r="BK31" s="737"/>
      <c r="BL31" s="737"/>
      <c r="BM31" s="680">
        <v>95.6</v>
      </c>
      <c r="BN31" s="737"/>
      <c r="BO31" s="737"/>
      <c r="BP31" s="737"/>
      <c r="BQ31" s="738"/>
      <c r="BR31" s="741">
        <v>99</v>
      </c>
      <c r="BS31" s="737"/>
      <c r="BT31" s="737"/>
      <c r="BU31" s="737"/>
      <c r="BV31" s="737"/>
      <c r="BW31" s="737"/>
      <c r="BX31" s="680">
        <v>96.6</v>
      </c>
      <c r="BY31" s="737"/>
      <c r="BZ31" s="737"/>
      <c r="CA31" s="737"/>
      <c r="CB31" s="738"/>
      <c r="CD31" s="733"/>
      <c r="CE31" s="734"/>
      <c r="CF31" s="700" t="s">
        <v>312</v>
      </c>
      <c r="CG31" s="701"/>
      <c r="CH31" s="701"/>
      <c r="CI31" s="701"/>
      <c r="CJ31" s="701"/>
      <c r="CK31" s="701"/>
      <c r="CL31" s="701"/>
      <c r="CM31" s="701"/>
      <c r="CN31" s="701"/>
      <c r="CO31" s="701"/>
      <c r="CP31" s="701"/>
      <c r="CQ31" s="702"/>
      <c r="CR31" s="685">
        <v>246872</v>
      </c>
      <c r="CS31" s="710"/>
      <c r="CT31" s="710"/>
      <c r="CU31" s="710"/>
      <c r="CV31" s="710"/>
      <c r="CW31" s="710"/>
      <c r="CX31" s="710"/>
      <c r="CY31" s="711"/>
      <c r="CZ31" s="690">
        <v>0.6</v>
      </c>
      <c r="DA31" s="722"/>
      <c r="DB31" s="722"/>
      <c r="DC31" s="724"/>
      <c r="DD31" s="694">
        <v>246858</v>
      </c>
      <c r="DE31" s="710"/>
      <c r="DF31" s="710"/>
      <c r="DG31" s="710"/>
      <c r="DH31" s="710"/>
      <c r="DI31" s="710"/>
      <c r="DJ31" s="710"/>
      <c r="DK31" s="711"/>
      <c r="DL31" s="694">
        <v>246858</v>
      </c>
      <c r="DM31" s="710"/>
      <c r="DN31" s="710"/>
      <c r="DO31" s="710"/>
      <c r="DP31" s="710"/>
      <c r="DQ31" s="710"/>
      <c r="DR31" s="710"/>
      <c r="DS31" s="710"/>
      <c r="DT31" s="710"/>
      <c r="DU31" s="710"/>
      <c r="DV31" s="711"/>
      <c r="DW31" s="690">
        <v>1.3</v>
      </c>
      <c r="DX31" s="722"/>
      <c r="DY31" s="722"/>
      <c r="DZ31" s="722"/>
      <c r="EA31" s="722"/>
      <c r="EB31" s="722"/>
      <c r="EC31" s="723"/>
    </row>
    <row r="32" spans="2:133" ht="11.25" customHeight="1" x14ac:dyDescent="0.15">
      <c r="B32" s="752" t="s">
        <v>313</v>
      </c>
      <c r="C32" s="753"/>
      <c r="D32" s="753"/>
      <c r="E32" s="753"/>
      <c r="F32" s="753"/>
      <c r="G32" s="753"/>
      <c r="H32" s="753"/>
      <c r="I32" s="753"/>
      <c r="J32" s="753"/>
      <c r="K32" s="753"/>
      <c r="L32" s="753"/>
      <c r="M32" s="753"/>
      <c r="N32" s="753"/>
      <c r="O32" s="753"/>
      <c r="P32" s="753"/>
      <c r="Q32" s="754"/>
      <c r="R32" s="685" t="s">
        <v>178</v>
      </c>
      <c r="S32" s="686"/>
      <c r="T32" s="686"/>
      <c r="U32" s="686"/>
      <c r="V32" s="686"/>
      <c r="W32" s="686"/>
      <c r="X32" s="686"/>
      <c r="Y32" s="687"/>
      <c r="Z32" s="688" t="s">
        <v>237</v>
      </c>
      <c r="AA32" s="688"/>
      <c r="AB32" s="688"/>
      <c r="AC32" s="688"/>
      <c r="AD32" s="689" t="s">
        <v>178</v>
      </c>
      <c r="AE32" s="689"/>
      <c r="AF32" s="689"/>
      <c r="AG32" s="689"/>
      <c r="AH32" s="689"/>
      <c r="AI32" s="689"/>
      <c r="AJ32" s="689"/>
      <c r="AK32" s="689"/>
      <c r="AL32" s="690" t="s">
        <v>243</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1">
        <v>98.9</v>
      </c>
      <c r="BH32" s="710"/>
      <c r="BI32" s="710"/>
      <c r="BJ32" s="710"/>
      <c r="BK32" s="710"/>
      <c r="BL32" s="710"/>
      <c r="BM32" s="691">
        <v>96.5</v>
      </c>
      <c r="BN32" s="739"/>
      <c r="BO32" s="739"/>
      <c r="BP32" s="739"/>
      <c r="BQ32" s="740"/>
      <c r="BR32" s="751">
        <v>98.9</v>
      </c>
      <c r="BS32" s="710"/>
      <c r="BT32" s="710"/>
      <c r="BU32" s="710"/>
      <c r="BV32" s="710"/>
      <c r="BW32" s="710"/>
      <c r="BX32" s="691">
        <v>96.6</v>
      </c>
      <c r="BY32" s="739"/>
      <c r="BZ32" s="739"/>
      <c r="CA32" s="739"/>
      <c r="CB32" s="740"/>
      <c r="CD32" s="735"/>
      <c r="CE32" s="736"/>
      <c r="CF32" s="700" t="s">
        <v>316</v>
      </c>
      <c r="CG32" s="701"/>
      <c r="CH32" s="701"/>
      <c r="CI32" s="701"/>
      <c r="CJ32" s="701"/>
      <c r="CK32" s="701"/>
      <c r="CL32" s="701"/>
      <c r="CM32" s="701"/>
      <c r="CN32" s="701"/>
      <c r="CO32" s="701"/>
      <c r="CP32" s="701"/>
      <c r="CQ32" s="702"/>
      <c r="CR32" s="685">
        <v>176</v>
      </c>
      <c r="CS32" s="686"/>
      <c r="CT32" s="686"/>
      <c r="CU32" s="686"/>
      <c r="CV32" s="686"/>
      <c r="CW32" s="686"/>
      <c r="CX32" s="686"/>
      <c r="CY32" s="687"/>
      <c r="CZ32" s="690">
        <v>0</v>
      </c>
      <c r="DA32" s="722"/>
      <c r="DB32" s="722"/>
      <c r="DC32" s="724"/>
      <c r="DD32" s="694">
        <v>176</v>
      </c>
      <c r="DE32" s="686"/>
      <c r="DF32" s="686"/>
      <c r="DG32" s="686"/>
      <c r="DH32" s="686"/>
      <c r="DI32" s="686"/>
      <c r="DJ32" s="686"/>
      <c r="DK32" s="687"/>
      <c r="DL32" s="694">
        <v>176</v>
      </c>
      <c r="DM32" s="686"/>
      <c r="DN32" s="686"/>
      <c r="DO32" s="686"/>
      <c r="DP32" s="686"/>
      <c r="DQ32" s="686"/>
      <c r="DR32" s="686"/>
      <c r="DS32" s="686"/>
      <c r="DT32" s="686"/>
      <c r="DU32" s="686"/>
      <c r="DV32" s="687"/>
      <c r="DW32" s="690">
        <v>0</v>
      </c>
      <c r="DX32" s="722"/>
      <c r="DY32" s="722"/>
      <c r="DZ32" s="722"/>
      <c r="EA32" s="722"/>
      <c r="EB32" s="722"/>
      <c r="EC32" s="723"/>
    </row>
    <row r="33" spans="2:133" ht="11.25" customHeight="1" x14ac:dyDescent="0.15">
      <c r="B33" s="682" t="s">
        <v>317</v>
      </c>
      <c r="C33" s="683"/>
      <c r="D33" s="683"/>
      <c r="E33" s="683"/>
      <c r="F33" s="683"/>
      <c r="G33" s="683"/>
      <c r="H33" s="683"/>
      <c r="I33" s="683"/>
      <c r="J33" s="683"/>
      <c r="K33" s="683"/>
      <c r="L33" s="683"/>
      <c r="M33" s="683"/>
      <c r="N33" s="683"/>
      <c r="O33" s="683"/>
      <c r="P33" s="683"/>
      <c r="Q33" s="684"/>
      <c r="R33" s="685">
        <v>2337545</v>
      </c>
      <c r="S33" s="686"/>
      <c r="T33" s="686"/>
      <c r="U33" s="686"/>
      <c r="V33" s="686"/>
      <c r="W33" s="686"/>
      <c r="X33" s="686"/>
      <c r="Y33" s="687"/>
      <c r="Z33" s="688">
        <v>5.7</v>
      </c>
      <c r="AA33" s="688"/>
      <c r="AB33" s="688"/>
      <c r="AC33" s="688"/>
      <c r="AD33" s="689" t="s">
        <v>237</v>
      </c>
      <c r="AE33" s="689"/>
      <c r="AF33" s="689"/>
      <c r="AG33" s="689"/>
      <c r="AH33" s="689"/>
      <c r="AI33" s="689"/>
      <c r="AJ33" s="689"/>
      <c r="AK33" s="689"/>
      <c r="AL33" s="690" t="s">
        <v>178</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96.9</v>
      </c>
      <c r="BH33" s="756"/>
      <c r="BI33" s="756"/>
      <c r="BJ33" s="756"/>
      <c r="BK33" s="756"/>
      <c r="BL33" s="756"/>
      <c r="BM33" s="757">
        <v>94.5</v>
      </c>
      <c r="BN33" s="756"/>
      <c r="BO33" s="756"/>
      <c r="BP33" s="756"/>
      <c r="BQ33" s="758"/>
      <c r="BR33" s="755">
        <v>99</v>
      </c>
      <c r="BS33" s="756"/>
      <c r="BT33" s="756"/>
      <c r="BU33" s="756"/>
      <c r="BV33" s="756"/>
      <c r="BW33" s="756"/>
      <c r="BX33" s="757">
        <v>96.3</v>
      </c>
      <c r="BY33" s="756"/>
      <c r="BZ33" s="756"/>
      <c r="CA33" s="756"/>
      <c r="CB33" s="758"/>
      <c r="CD33" s="700" t="s">
        <v>319</v>
      </c>
      <c r="CE33" s="701"/>
      <c r="CF33" s="701"/>
      <c r="CG33" s="701"/>
      <c r="CH33" s="701"/>
      <c r="CI33" s="701"/>
      <c r="CJ33" s="701"/>
      <c r="CK33" s="701"/>
      <c r="CL33" s="701"/>
      <c r="CM33" s="701"/>
      <c r="CN33" s="701"/>
      <c r="CO33" s="701"/>
      <c r="CP33" s="701"/>
      <c r="CQ33" s="702"/>
      <c r="CR33" s="685">
        <v>22080097</v>
      </c>
      <c r="CS33" s="710"/>
      <c r="CT33" s="710"/>
      <c r="CU33" s="710"/>
      <c r="CV33" s="710"/>
      <c r="CW33" s="710"/>
      <c r="CX33" s="710"/>
      <c r="CY33" s="711"/>
      <c r="CZ33" s="690">
        <v>53.8</v>
      </c>
      <c r="DA33" s="722"/>
      <c r="DB33" s="722"/>
      <c r="DC33" s="724"/>
      <c r="DD33" s="694">
        <v>10692910</v>
      </c>
      <c r="DE33" s="710"/>
      <c r="DF33" s="710"/>
      <c r="DG33" s="710"/>
      <c r="DH33" s="710"/>
      <c r="DI33" s="710"/>
      <c r="DJ33" s="710"/>
      <c r="DK33" s="711"/>
      <c r="DL33" s="694">
        <v>7461609</v>
      </c>
      <c r="DM33" s="710"/>
      <c r="DN33" s="710"/>
      <c r="DO33" s="710"/>
      <c r="DP33" s="710"/>
      <c r="DQ33" s="710"/>
      <c r="DR33" s="710"/>
      <c r="DS33" s="710"/>
      <c r="DT33" s="710"/>
      <c r="DU33" s="710"/>
      <c r="DV33" s="711"/>
      <c r="DW33" s="690">
        <v>39</v>
      </c>
      <c r="DX33" s="722"/>
      <c r="DY33" s="722"/>
      <c r="DZ33" s="722"/>
      <c r="EA33" s="722"/>
      <c r="EB33" s="722"/>
      <c r="EC33" s="723"/>
    </row>
    <row r="34" spans="2:133" ht="11.25" customHeight="1" x14ac:dyDescent="0.15">
      <c r="B34" s="682" t="s">
        <v>320</v>
      </c>
      <c r="C34" s="683"/>
      <c r="D34" s="683"/>
      <c r="E34" s="683"/>
      <c r="F34" s="683"/>
      <c r="G34" s="683"/>
      <c r="H34" s="683"/>
      <c r="I34" s="683"/>
      <c r="J34" s="683"/>
      <c r="K34" s="683"/>
      <c r="L34" s="683"/>
      <c r="M34" s="683"/>
      <c r="N34" s="683"/>
      <c r="O34" s="683"/>
      <c r="P34" s="683"/>
      <c r="Q34" s="684"/>
      <c r="R34" s="685">
        <v>19380</v>
      </c>
      <c r="S34" s="686"/>
      <c r="T34" s="686"/>
      <c r="U34" s="686"/>
      <c r="V34" s="686"/>
      <c r="W34" s="686"/>
      <c r="X34" s="686"/>
      <c r="Y34" s="687"/>
      <c r="Z34" s="688">
        <v>0</v>
      </c>
      <c r="AA34" s="688"/>
      <c r="AB34" s="688"/>
      <c r="AC34" s="688"/>
      <c r="AD34" s="689">
        <v>6669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5364323</v>
      </c>
      <c r="CS34" s="686"/>
      <c r="CT34" s="686"/>
      <c r="CU34" s="686"/>
      <c r="CV34" s="686"/>
      <c r="CW34" s="686"/>
      <c r="CX34" s="686"/>
      <c r="CY34" s="687"/>
      <c r="CZ34" s="690">
        <v>13.1</v>
      </c>
      <c r="DA34" s="722"/>
      <c r="DB34" s="722"/>
      <c r="DC34" s="724"/>
      <c r="DD34" s="694">
        <v>3992802</v>
      </c>
      <c r="DE34" s="686"/>
      <c r="DF34" s="686"/>
      <c r="DG34" s="686"/>
      <c r="DH34" s="686"/>
      <c r="DI34" s="686"/>
      <c r="DJ34" s="686"/>
      <c r="DK34" s="687"/>
      <c r="DL34" s="694">
        <v>3346817</v>
      </c>
      <c r="DM34" s="686"/>
      <c r="DN34" s="686"/>
      <c r="DO34" s="686"/>
      <c r="DP34" s="686"/>
      <c r="DQ34" s="686"/>
      <c r="DR34" s="686"/>
      <c r="DS34" s="686"/>
      <c r="DT34" s="686"/>
      <c r="DU34" s="686"/>
      <c r="DV34" s="687"/>
      <c r="DW34" s="690">
        <v>17.5</v>
      </c>
      <c r="DX34" s="722"/>
      <c r="DY34" s="722"/>
      <c r="DZ34" s="722"/>
      <c r="EA34" s="722"/>
      <c r="EB34" s="722"/>
      <c r="EC34" s="723"/>
    </row>
    <row r="35" spans="2:133" ht="11.25" customHeight="1" x14ac:dyDescent="0.15">
      <c r="B35" s="682" t="s">
        <v>322</v>
      </c>
      <c r="C35" s="683"/>
      <c r="D35" s="683"/>
      <c r="E35" s="683"/>
      <c r="F35" s="683"/>
      <c r="G35" s="683"/>
      <c r="H35" s="683"/>
      <c r="I35" s="683"/>
      <c r="J35" s="683"/>
      <c r="K35" s="683"/>
      <c r="L35" s="683"/>
      <c r="M35" s="683"/>
      <c r="N35" s="683"/>
      <c r="O35" s="683"/>
      <c r="P35" s="683"/>
      <c r="Q35" s="684"/>
      <c r="R35" s="685">
        <v>570735</v>
      </c>
      <c r="S35" s="686"/>
      <c r="T35" s="686"/>
      <c r="U35" s="686"/>
      <c r="V35" s="686"/>
      <c r="W35" s="686"/>
      <c r="X35" s="686"/>
      <c r="Y35" s="687"/>
      <c r="Z35" s="688">
        <v>1.4</v>
      </c>
      <c r="AA35" s="688"/>
      <c r="AB35" s="688"/>
      <c r="AC35" s="688"/>
      <c r="AD35" s="689" t="s">
        <v>178</v>
      </c>
      <c r="AE35" s="689"/>
      <c r="AF35" s="689"/>
      <c r="AG35" s="689"/>
      <c r="AH35" s="689"/>
      <c r="AI35" s="689"/>
      <c r="AJ35" s="689"/>
      <c r="AK35" s="689"/>
      <c r="AL35" s="690" t="s">
        <v>178</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144076</v>
      </c>
      <c r="CS35" s="710"/>
      <c r="CT35" s="710"/>
      <c r="CU35" s="710"/>
      <c r="CV35" s="710"/>
      <c r="CW35" s="710"/>
      <c r="CX35" s="710"/>
      <c r="CY35" s="711"/>
      <c r="CZ35" s="690">
        <v>0.4</v>
      </c>
      <c r="DA35" s="722"/>
      <c r="DB35" s="722"/>
      <c r="DC35" s="724"/>
      <c r="DD35" s="694">
        <v>78119</v>
      </c>
      <c r="DE35" s="710"/>
      <c r="DF35" s="710"/>
      <c r="DG35" s="710"/>
      <c r="DH35" s="710"/>
      <c r="DI35" s="710"/>
      <c r="DJ35" s="710"/>
      <c r="DK35" s="711"/>
      <c r="DL35" s="694">
        <v>76975</v>
      </c>
      <c r="DM35" s="710"/>
      <c r="DN35" s="710"/>
      <c r="DO35" s="710"/>
      <c r="DP35" s="710"/>
      <c r="DQ35" s="710"/>
      <c r="DR35" s="710"/>
      <c r="DS35" s="710"/>
      <c r="DT35" s="710"/>
      <c r="DU35" s="710"/>
      <c r="DV35" s="711"/>
      <c r="DW35" s="690">
        <v>0.4</v>
      </c>
      <c r="DX35" s="722"/>
      <c r="DY35" s="722"/>
      <c r="DZ35" s="722"/>
      <c r="EA35" s="722"/>
      <c r="EB35" s="722"/>
      <c r="EC35" s="723"/>
    </row>
    <row r="36" spans="2:133" ht="11.25" customHeight="1" x14ac:dyDescent="0.15">
      <c r="B36" s="682" t="s">
        <v>326</v>
      </c>
      <c r="C36" s="683"/>
      <c r="D36" s="683"/>
      <c r="E36" s="683"/>
      <c r="F36" s="683"/>
      <c r="G36" s="683"/>
      <c r="H36" s="683"/>
      <c r="I36" s="683"/>
      <c r="J36" s="683"/>
      <c r="K36" s="683"/>
      <c r="L36" s="683"/>
      <c r="M36" s="683"/>
      <c r="N36" s="683"/>
      <c r="O36" s="683"/>
      <c r="P36" s="683"/>
      <c r="Q36" s="684"/>
      <c r="R36" s="685">
        <v>906446</v>
      </c>
      <c r="S36" s="686"/>
      <c r="T36" s="686"/>
      <c r="U36" s="686"/>
      <c r="V36" s="686"/>
      <c r="W36" s="686"/>
      <c r="X36" s="686"/>
      <c r="Y36" s="687"/>
      <c r="Z36" s="688">
        <v>2.2000000000000002</v>
      </c>
      <c r="AA36" s="688"/>
      <c r="AB36" s="688"/>
      <c r="AC36" s="688"/>
      <c r="AD36" s="689" t="s">
        <v>178</v>
      </c>
      <c r="AE36" s="689"/>
      <c r="AF36" s="689"/>
      <c r="AG36" s="689"/>
      <c r="AH36" s="689"/>
      <c r="AI36" s="689"/>
      <c r="AJ36" s="689"/>
      <c r="AK36" s="689"/>
      <c r="AL36" s="690" t="s">
        <v>178</v>
      </c>
      <c r="AM36" s="691"/>
      <c r="AN36" s="691"/>
      <c r="AO36" s="692"/>
      <c r="AP36" s="235"/>
      <c r="AQ36" s="759" t="s">
        <v>327</v>
      </c>
      <c r="AR36" s="760"/>
      <c r="AS36" s="760"/>
      <c r="AT36" s="760"/>
      <c r="AU36" s="760"/>
      <c r="AV36" s="760"/>
      <c r="AW36" s="760"/>
      <c r="AX36" s="760"/>
      <c r="AY36" s="761"/>
      <c r="AZ36" s="674">
        <v>4162446</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-285646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12465002</v>
      </c>
      <c r="CS36" s="686"/>
      <c r="CT36" s="686"/>
      <c r="CU36" s="686"/>
      <c r="CV36" s="686"/>
      <c r="CW36" s="686"/>
      <c r="CX36" s="686"/>
      <c r="CY36" s="687"/>
      <c r="CZ36" s="690">
        <v>30.4</v>
      </c>
      <c r="DA36" s="722"/>
      <c r="DB36" s="722"/>
      <c r="DC36" s="724"/>
      <c r="DD36" s="694">
        <v>4031023</v>
      </c>
      <c r="DE36" s="686"/>
      <c r="DF36" s="686"/>
      <c r="DG36" s="686"/>
      <c r="DH36" s="686"/>
      <c r="DI36" s="686"/>
      <c r="DJ36" s="686"/>
      <c r="DK36" s="687"/>
      <c r="DL36" s="694">
        <v>1519893</v>
      </c>
      <c r="DM36" s="686"/>
      <c r="DN36" s="686"/>
      <c r="DO36" s="686"/>
      <c r="DP36" s="686"/>
      <c r="DQ36" s="686"/>
      <c r="DR36" s="686"/>
      <c r="DS36" s="686"/>
      <c r="DT36" s="686"/>
      <c r="DU36" s="686"/>
      <c r="DV36" s="687"/>
      <c r="DW36" s="690">
        <v>7.9</v>
      </c>
      <c r="DX36" s="722"/>
      <c r="DY36" s="722"/>
      <c r="DZ36" s="722"/>
      <c r="EA36" s="722"/>
      <c r="EB36" s="722"/>
      <c r="EC36" s="723"/>
    </row>
    <row r="37" spans="2:133" ht="11.25" customHeight="1" x14ac:dyDescent="0.15">
      <c r="B37" s="682" t="s">
        <v>330</v>
      </c>
      <c r="C37" s="683"/>
      <c r="D37" s="683"/>
      <c r="E37" s="683"/>
      <c r="F37" s="683"/>
      <c r="G37" s="683"/>
      <c r="H37" s="683"/>
      <c r="I37" s="683"/>
      <c r="J37" s="683"/>
      <c r="K37" s="683"/>
      <c r="L37" s="683"/>
      <c r="M37" s="683"/>
      <c r="N37" s="683"/>
      <c r="O37" s="683"/>
      <c r="P37" s="683"/>
      <c r="Q37" s="684"/>
      <c r="R37" s="685">
        <v>141707</v>
      </c>
      <c r="S37" s="686"/>
      <c r="T37" s="686"/>
      <c r="U37" s="686"/>
      <c r="V37" s="686"/>
      <c r="W37" s="686"/>
      <c r="X37" s="686"/>
      <c r="Y37" s="687"/>
      <c r="Z37" s="688">
        <v>0.3</v>
      </c>
      <c r="AA37" s="688"/>
      <c r="AB37" s="688"/>
      <c r="AC37" s="688"/>
      <c r="AD37" s="689" t="s">
        <v>178</v>
      </c>
      <c r="AE37" s="689"/>
      <c r="AF37" s="689"/>
      <c r="AG37" s="689"/>
      <c r="AH37" s="689"/>
      <c r="AI37" s="689"/>
      <c r="AJ37" s="689"/>
      <c r="AK37" s="689"/>
      <c r="AL37" s="690" t="s">
        <v>178</v>
      </c>
      <c r="AM37" s="691"/>
      <c r="AN37" s="691"/>
      <c r="AO37" s="692"/>
      <c r="AQ37" s="763" t="s">
        <v>331</v>
      </c>
      <c r="AR37" s="764"/>
      <c r="AS37" s="764"/>
      <c r="AT37" s="764"/>
      <c r="AU37" s="764"/>
      <c r="AV37" s="764"/>
      <c r="AW37" s="764"/>
      <c r="AX37" s="764"/>
      <c r="AY37" s="765"/>
      <c r="AZ37" s="685">
        <v>970000</v>
      </c>
      <c r="BA37" s="686"/>
      <c r="BB37" s="686"/>
      <c r="BC37" s="686"/>
      <c r="BD37" s="710"/>
      <c r="BE37" s="710"/>
      <c r="BF37" s="740"/>
      <c r="BG37" s="700" t="s">
        <v>332</v>
      </c>
      <c r="BH37" s="701"/>
      <c r="BI37" s="701"/>
      <c r="BJ37" s="701"/>
      <c r="BK37" s="701"/>
      <c r="BL37" s="701"/>
      <c r="BM37" s="701"/>
      <c r="BN37" s="701"/>
      <c r="BO37" s="701"/>
      <c r="BP37" s="701"/>
      <c r="BQ37" s="701"/>
      <c r="BR37" s="701"/>
      <c r="BS37" s="701"/>
      <c r="BT37" s="701"/>
      <c r="BU37" s="702"/>
      <c r="BV37" s="685">
        <v>-549804</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4108</v>
      </c>
      <c r="CS37" s="710"/>
      <c r="CT37" s="710"/>
      <c r="CU37" s="710"/>
      <c r="CV37" s="710"/>
      <c r="CW37" s="710"/>
      <c r="CX37" s="710"/>
      <c r="CY37" s="711"/>
      <c r="CZ37" s="690">
        <v>0</v>
      </c>
      <c r="DA37" s="722"/>
      <c r="DB37" s="722"/>
      <c r="DC37" s="724"/>
      <c r="DD37" s="694">
        <v>4108</v>
      </c>
      <c r="DE37" s="710"/>
      <c r="DF37" s="710"/>
      <c r="DG37" s="710"/>
      <c r="DH37" s="710"/>
      <c r="DI37" s="710"/>
      <c r="DJ37" s="710"/>
      <c r="DK37" s="711"/>
      <c r="DL37" s="694">
        <v>4108</v>
      </c>
      <c r="DM37" s="710"/>
      <c r="DN37" s="710"/>
      <c r="DO37" s="710"/>
      <c r="DP37" s="710"/>
      <c r="DQ37" s="710"/>
      <c r="DR37" s="710"/>
      <c r="DS37" s="710"/>
      <c r="DT37" s="710"/>
      <c r="DU37" s="710"/>
      <c r="DV37" s="711"/>
      <c r="DW37" s="690">
        <v>0</v>
      </c>
      <c r="DX37" s="722"/>
      <c r="DY37" s="722"/>
      <c r="DZ37" s="722"/>
      <c r="EA37" s="722"/>
      <c r="EB37" s="722"/>
      <c r="EC37" s="723"/>
    </row>
    <row r="38" spans="2:133" ht="11.25" customHeight="1" x14ac:dyDescent="0.15">
      <c r="B38" s="682" t="s">
        <v>334</v>
      </c>
      <c r="C38" s="683"/>
      <c r="D38" s="683"/>
      <c r="E38" s="683"/>
      <c r="F38" s="683"/>
      <c r="G38" s="683"/>
      <c r="H38" s="683"/>
      <c r="I38" s="683"/>
      <c r="J38" s="683"/>
      <c r="K38" s="683"/>
      <c r="L38" s="683"/>
      <c r="M38" s="683"/>
      <c r="N38" s="683"/>
      <c r="O38" s="683"/>
      <c r="P38" s="683"/>
      <c r="Q38" s="684"/>
      <c r="R38" s="685">
        <v>1080027</v>
      </c>
      <c r="S38" s="686"/>
      <c r="T38" s="686"/>
      <c r="U38" s="686"/>
      <c r="V38" s="686"/>
      <c r="W38" s="686"/>
      <c r="X38" s="686"/>
      <c r="Y38" s="687"/>
      <c r="Z38" s="688">
        <v>2.6</v>
      </c>
      <c r="AA38" s="688"/>
      <c r="AB38" s="688"/>
      <c r="AC38" s="688"/>
      <c r="AD38" s="689">
        <v>9833</v>
      </c>
      <c r="AE38" s="689"/>
      <c r="AF38" s="689"/>
      <c r="AG38" s="689"/>
      <c r="AH38" s="689"/>
      <c r="AI38" s="689"/>
      <c r="AJ38" s="689"/>
      <c r="AK38" s="689"/>
      <c r="AL38" s="690">
        <v>0.1</v>
      </c>
      <c r="AM38" s="691"/>
      <c r="AN38" s="691"/>
      <c r="AO38" s="692"/>
      <c r="AQ38" s="763" t="s">
        <v>335</v>
      </c>
      <c r="AR38" s="764"/>
      <c r="AS38" s="764"/>
      <c r="AT38" s="764"/>
      <c r="AU38" s="764"/>
      <c r="AV38" s="764"/>
      <c r="AW38" s="764"/>
      <c r="AX38" s="764"/>
      <c r="AY38" s="765"/>
      <c r="AZ38" s="685" t="s">
        <v>178</v>
      </c>
      <c r="BA38" s="686"/>
      <c r="BB38" s="686"/>
      <c r="BC38" s="686"/>
      <c r="BD38" s="710"/>
      <c r="BE38" s="710"/>
      <c r="BF38" s="740"/>
      <c r="BG38" s="700" t="s">
        <v>336</v>
      </c>
      <c r="BH38" s="701"/>
      <c r="BI38" s="701"/>
      <c r="BJ38" s="701"/>
      <c r="BK38" s="701"/>
      <c r="BL38" s="701"/>
      <c r="BM38" s="701"/>
      <c r="BN38" s="701"/>
      <c r="BO38" s="701"/>
      <c r="BP38" s="701"/>
      <c r="BQ38" s="701"/>
      <c r="BR38" s="701"/>
      <c r="BS38" s="701"/>
      <c r="BT38" s="701"/>
      <c r="BU38" s="702"/>
      <c r="BV38" s="685">
        <v>10974</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3192446</v>
      </c>
      <c r="CS38" s="686"/>
      <c r="CT38" s="686"/>
      <c r="CU38" s="686"/>
      <c r="CV38" s="686"/>
      <c r="CW38" s="686"/>
      <c r="CX38" s="686"/>
      <c r="CY38" s="687"/>
      <c r="CZ38" s="690">
        <v>7.8</v>
      </c>
      <c r="DA38" s="722"/>
      <c r="DB38" s="722"/>
      <c r="DC38" s="724"/>
      <c r="DD38" s="694">
        <v>2555718</v>
      </c>
      <c r="DE38" s="686"/>
      <c r="DF38" s="686"/>
      <c r="DG38" s="686"/>
      <c r="DH38" s="686"/>
      <c r="DI38" s="686"/>
      <c r="DJ38" s="686"/>
      <c r="DK38" s="687"/>
      <c r="DL38" s="694">
        <v>2516213</v>
      </c>
      <c r="DM38" s="686"/>
      <c r="DN38" s="686"/>
      <c r="DO38" s="686"/>
      <c r="DP38" s="686"/>
      <c r="DQ38" s="686"/>
      <c r="DR38" s="686"/>
      <c r="DS38" s="686"/>
      <c r="DT38" s="686"/>
      <c r="DU38" s="686"/>
      <c r="DV38" s="687"/>
      <c r="DW38" s="690">
        <v>13.2</v>
      </c>
      <c r="DX38" s="722"/>
      <c r="DY38" s="722"/>
      <c r="DZ38" s="722"/>
      <c r="EA38" s="722"/>
      <c r="EB38" s="722"/>
      <c r="EC38" s="723"/>
    </row>
    <row r="39" spans="2:133" ht="11.25" customHeight="1" x14ac:dyDescent="0.15">
      <c r="B39" s="682" t="s">
        <v>338</v>
      </c>
      <c r="C39" s="683"/>
      <c r="D39" s="683"/>
      <c r="E39" s="683"/>
      <c r="F39" s="683"/>
      <c r="G39" s="683"/>
      <c r="H39" s="683"/>
      <c r="I39" s="683"/>
      <c r="J39" s="683"/>
      <c r="K39" s="683"/>
      <c r="L39" s="683"/>
      <c r="M39" s="683"/>
      <c r="N39" s="683"/>
      <c r="O39" s="683"/>
      <c r="P39" s="683"/>
      <c r="Q39" s="684"/>
      <c r="R39" s="685">
        <v>2920300</v>
      </c>
      <c r="S39" s="686"/>
      <c r="T39" s="686"/>
      <c r="U39" s="686"/>
      <c r="V39" s="686"/>
      <c r="W39" s="686"/>
      <c r="X39" s="686"/>
      <c r="Y39" s="687"/>
      <c r="Z39" s="688">
        <v>7.1</v>
      </c>
      <c r="AA39" s="688"/>
      <c r="AB39" s="688"/>
      <c r="AC39" s="688"/>
      <c r="AD39" s="689" t="s">
        <v>237</v>
      </c>
      <c r="AE39" s="689"/>
      <c r="AF39" s="689"/>
      <c r="AG39" s="689"/>
      <c r="AH39" s="689"/>
      <c r="AI39" s="689"/>
      <c r="AJ39" s="689"/>
      <c r="AK39" s="689"/>
      <c r="AL39" s="690" t="s">
        <v>178</v>
      </c>
      <c r="AM39" s="691"/>
      <c r="AN39" s="691"/>
      <c r="AO39" s="692"/>
      <c r="AQ39" s="763" t="s">
        <v>339</v>
      </c>
      <c r="AR39" s="764"/>
      <c r="AS39" s="764"/>
      <c r="AT39" s="764"/>
      <c r="AU39" s="764"/>
      <c r="AV39" s="764"/>
      <c r="AW39" s="764"/>
      <c r="AX39" s="764"/>
      <c r="AY39" s="765"/>
      <c r="AZ39" s="685" t="s">
        <v>178</v>
      </c>
      <c r="BA39" s="686"/>
      <c r="BB39" s="686"/>
      <c r="BC39" s="686"/>
      <c r="BD39" s="710"/>
      <c r="BE39" s="710"/>
      <c r="BF39" s="740"/>
      <c r="BG39" s="700" t="s">
        <v>340</v>
      </c>
      <c r="BH39" s="701"/>
      <c r="BI39" s="701"/>
      <c r="BJ39" s="701"/>
      <c r="BK39" s="701"/>
      <c r="BL39" s="701"/>
      <c r="BM39" s="701"/>
      <c r="BN39" s="701"/>
      <c r="BO39" s="701"/>
      <c r="BP39" s="701"/>
      <c r="BQ39" s="701"/>
      <c r="BR39" s="701"/>
      <c r="BS39" s="701"/>
      <c r="BT39" s="701"/>
      <c r="BU39" s="702"/>
      <c r="BV39" s="685">
        <v>17276</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299589</v>
      </c>
      <c r="CS39" s="710"/>
      <c r="CT39" s="710"/>
      <c r="CU39" s="710"/>
      <c r="CV39" s="710"/>
      <c r="CW39" s="710"/>
      <c r="CX39" s="710"/>
      <c r="CY39" s="711"/>
      <c r="CZ39" s="690">
        <v>0.7</v>
      </c>
      <c r="DA39" s="722"/>
      <c r="DB39" s="722"/>
      <c r="DC39" s="724"/>
      <c r="DD39" s="694">
        <v>33537</v>
      </c>
      <c r="DE39" s="710"/>
      <c r="DF39" s="710"/>
      <c r="DG39" s="710"/>
      <c r="DH39" s="710"/>
      <c r="DI39" s="710"/>
      <c r="DJ39" s="710"/>
      <c r="DK39" s="711"/>
      <c r="DL39" s="694" t="s">
        <v>178</v>
      </c>
      <c r="DM39" s="710"/>
      <c r="DN39" s="710"/>
      <c r="DO39" s="710"/>
      <c r="DP39" s="710"/>
      <c r="DQ39" s="710"/>
      <c r="DR39" s="710"/>
      <c r="DS39" s="710"/>
      <c r="DT39" s="710"/>
      <c r="DU39" s="710"/>
      <c r="DV39" s="711"/>
      <c r="DW39" s="690" t="s">
        <v>243</v>
      </c>
      <c r="DX39" s="722"/>
      <c r="DY39" s="722"/>
      <c r="DZ39" s="722"/>
      <c r="EA39" s="722"/>
      <c r="EB39" s="722"/>
      <c r="EC39" s="723"/>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237</v>
      </c>
      <c r="S40" s="686"/>
      <c r="T40" s="686"/>
      <c r="U40" s="686"/>
      <c r="V40" s="686"/>
      <c r="W40" s="686"/>
      <c r="X40" s="686"/>
      <c r="Y40" s="687"/>
      <c r="Z40" s="688" t="s">
        <v>178</v>
      </c>
      <c r="AA40" s="688"/>
      <c r="AB40" s="688"/>
      <c r="AC40" s="688"/>
      <c r="AD40" s="689" t="s">
        <v>178</v>
      </c>
      <c r="AE40" s="689"/>
      <c r="AF40" s="689"/>
      <c r="AG40" s="689"/>
      <c r="AH40" s="689"/>
      <c r="AI40" s="689"/>
      <c r="AJ40" s="689"/>
      <c r="AK40" s="689"/>
      <c r="AL40" s="690" t="s">
        <v>178</v>
      </c>
      <c r="AM40" s="691"/>
      <c r="AN40" s="691"/>
      <c r="AO40" s="692"/>
      <c r="AQ40" s="763" t="s">
        <v>343</v>
      </c>
      <c r="AR40" s="764"/>
      <c r="AS40" s="764"/>
      <c r="AT40" s="764"/>
      <c r="AU40" s="764"/>
      <c r="AV40" s="764"/>
      <c r="AW40" s="764"/>
      <c r="AX40" s="764"/>
      <c r="AY40" s="765"/>
      <c r="AZ40" s="685" t="s">
        <v>237</v>
      </c>
      <c r="BA40" s="686"/>
      <c r="BB40" s="686"/>
      <c r="BC40" s="686"/>
      <c r="BD40" s="710"/>
      <c r="BE40" s="710"/>
      <c r="BF40" s="740"/>
      <c r="BG40" s="766" t="s">
        <v>344</v>
      </c>
      <c r="BH40" s="767"/>
      <c r="BI40" s="767"/>
      <c r="BJ40" s="767"/>
      <c r="BK40" s="767"/>
      <c r="BL40" s="236"/>
      <c r="BM40" s="701" t="s">
        <v>345</v>
      </c>
      <c r="BN40" s="701"/>
      <c r="BO40" s="701"/>
      <c r="BP40" s="701"/>
      <c r="BQ40" s="701"/>
      <c r="BR40" s="701"/>
      <c r="BS40" s="701"/>
      <c r="BT40" s="701"/>
      <c r="BU40" s="702"/>
      <c r="BV40" s="685">
        <v>89</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614661</v>
      </c>
      <c r="CS40" s="686"/>
      <c r="CT40" s="686"/>
      <c r="CU40" s="686"/>
      <c r="CV40" s="686"/>
      <c r="CW40" s="686"/>
      <c r="CX40" s="686"/>
      <c r="CY40" s="687"/>
      <c r="CZ40" s="690">
        <v>1.5</v>
      </c>
      <c r="DA40" s="722"/>
      <c r="DB40" s="722"/>
      <c r="DC40" s="724"/>
      <c r="DD40" s="694">
        <v>1711</v>
      </c>
      <c r="DE40" s="686"/>
      <c r="DF40" s="686"/>
      <c r="DG40" s="686"/>
      <c r="DH40" s="686"/>
      <c r="DI40" s="686"/>
      <c r="DJ40" s="686"/>
      <c r="DK40" s="687"/>
      <c r="DL40" s="694">
        <v>1711</v>
      </c>
      <c r="DM40" s="686"/>
      <c r="DN40" s="686"/>
      <c r="DO40" s="686"/>
      <c r="DP40" s="686"/>
      <c r="DQ40" s="686"/>
      <c r="DR40" s="686"/>
      <c r="DS40" s="686"/>
      <c r="DT40" s="686"/>
      <c r="DU40" s="686"/>
      <c r="DV40" s="687"/>
      <c r="DW40" s="690">
        <v>0</v>
      </c>
      <c r="DX40" s="722"/>
      <c r="DY40" s="722"/>
      <c r="DZ40" s="722"/>
      <c r="EA40" s="722"/>
      <c r="EB40" s="722"/>
      <c r="EC40" s="723"/>
    </row>
    <row r="41" spans="2:133" ht="11.25" customHeight="1" x14ac:dyDescent="0.15">
      <c r="B41" s="682" t="s">
        <v>347</v>
      </c>
      <c r="C41" s="683"/>
      <c r="D41" s="683"/>
      <c r="E41" s="683"/>
      <c r="F41" s="683"/>
      <c r="G41" s="683"/>
      <c r="H41" s="683"/>
      <c r="I41" s="683"/>
      <c r="J41" s="683"/>
      <c r="K41" s="683"/>
      <c r="L41" s="683"/>
      <c r="M41" s="683"/>
      <c r="N41" s="683"/>
      <c r="O41" s="683"/>
      <c r="P41" s="683"/>
      <c r="Q41" s="684"/>
      <c r="R41" s="685">
        <v>160000</v>
      </c>
      <c r="S41" s="686"/>
      <c r="T41" s="686"/>
      <c r="U41" s="686"/>
      <c r="V41" s="686"/>
      <c r="W41" s="686"/>
      <c r="X41" s="686"/>
      <c r="Y41" s="687"/>
      <c r="Z41" s="688">
        <v>0.4</v>
      </c>
      <c r="AA41" s="688"/>
      <c r="AB41" s="688"/>
      <c r="AC41" s="688"/>
      <c r="AD41" s="689" t="s">
        <v>243</v>
      </c>
      <c r="AE41" s="689"/>
      <c r="AF41" s="689"/>
      <c r="AG41" s="689"/>
      <c r="AH41" s="689"/>
      <c r="AI41" s="689"/>
      <c r="AJ41" s="689"/>
      <c r="AK41" s="689"/>
      <c r="AL41" s="690" t="s">
        <v>243</v>
      </c>
      <c r="AM41" s="691"/>
      <c r="AN41" s="691"/>
      <c r="AO41" s="692"/>
      <c r="AQ41" s="763" t="s">
        <v>348</v>
      </c>
      <c r="AR41" s="764"/>
      <c r="AS41" s="764"/>
      <c r="AT41" s="764"/>
      <c r="AU41" s="764"/>
      <c r="AV41" s="764"/>
      <c r="AW41" s="764"/>
      <c r="AX41" s="764"/>
      <c r="AY41" s="765"/>
      <c r="AZ41" s="685">
        <v>777518</v>
      </c>
      <c r="BA41" s="686"/>
      <c r="BB41" s="686"/>
      <c r="BC41" s="686"/>
      <c r="BD41" s="710"/>
      <c r="BE41" s="710"/>
      <c r="BF41" s="740"/>
      <c r="BG41" s="766"/>
      <c r="BH41" s="767"/>
      <c r="BI41" s="767"/>
      <c r="BJ41" s="767"/>
      <c r="BK41" s="767"/>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237</v>
      </c>
      <c r="CS41" s="710"/>
      <c r="CT41" s="710"/>
      <c r="CU41" s="710"/>
      <c r="CV41" s="710"/>
      <c r="CW41" s="710"/>
      <c r="CX41" s="710"/>
      <c r="CY41" s="711"/>
      <c r="CZ41" s="690" t="s">
        <v>178</v>
      </c>
      <c r="DA41" s="722"/>
      <c r="DB41" s="722"/>
      <c r="DC41" s="724"/>
      <c r="DD41" s="694" t="s">
        <v>243</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351</v>
      </c>
      <c r="C42" s="683"/>
      <c r="D42" s="683"/>
      <c r="E42" s="683"/>
      <c r="F42" s="683"/>
      <c r="G42" s="683"/>
      <c r="H42" s="683"/>
      <c r="I42" s="683"/>
      <c r="J42" s="683"/>
      <c r="K42" s="683"/>
      <c r="L42" s="683"/>
      <c r="M42" s="683"/>
      <c r="N42" s="683"/>
      <c r="O42" s="683"/>
      <c r="P42" s="683"/>
      <c r="Q42" s="684"/>
      <c r="R42" s="685">
        <v>975100</v>
      </c>
      <c r="S42" s="686"/>
      <c r="T42" s="686"/>
      <c r="U42" s="686"/>
      <c r="V42" s="686"/>
      <c r="W42" s="686"/>
      <c r="X42" s="686"/>
      <c r="Y42" s="687"/>
      <c r="Z42" s="688">
        <v>2.4</v>
      </c>
      <c r="AA42" s="688"/>
      <c r="AB42" s="688"/>
      <c r="AC42" s="688"/>
      <c r="AD42" s="689" t="s">
        <v>178</v>
      </c>
      <c r="AE42" s="689"/>
      <c r="AF42" s="689"/>
      <c r="AG42" s="689"/>
      <c r="AH42" s="689"/>
      <c r="AI42" s="689"/>
      <c r="AJ42" s="689"/>
      <c r="AK42" s="689"/>
      <c r="AL42" s="690" t="s">
        <v>178</v>
      </c>
      <c r="AM42" s="691"/>
      <c r="AN42" s="691"/>
      <c r="AO42" s="692"/>
      <c r="AQ42" s="784" t="s">
        <v>352</v>
      </c>
      <c r="AR42" s="785"/>
      <c r="AS42" s="785"/>
      <c r="AT42" s="785"/>
      <c r="AU42" s="785"/>
      <c r="AV42" s="785"/>
      <c r="AW42" s="785"/>
      <c r="AX42" s="785"/>
      <c r="AY42" s="786"/>
      <c r="AZ42" s="776">
        <v>2414928</v>
      </c>
      <c r="BA42" s="777"/>
      <c r="BB42" s="777"/>
      <c r="BC42" s="777"/>
      <c r="BD42" s="756"/>
      <c r="BE42" s="756"/>
      <c r="BF42" s="758"/>
      <c r="BG42" s="768"/>
      <c r="BH42" s="769"/>
      <c r="BI42" s="769"/>
      <c r="BJ42" s="769"/>
      <c r="BK42" s="769"/>
      <c r="BL42" s="237"/>
      <c r="BM42" s="713" t="s">
        <v>353</v>
      </c>
      <c r="BN42" s="713"/>
      <c r="BO42" s="713"/>
      <c r="BP42" s="713"/>
      <c r="BQ42" s="713"/>
      <c r="BR42" s="713"/>
      <c r="BS42" s="713"/>
      <c r="BT42" s="713"/>
      <c r="BU42" s="714"/>
      <c r="BV42" s="776">
        <v>366</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2724929</v>
      </c>
      <c r="CS42" s="686"/>
      <c r="CT42" s="686"/>
      <c r="CU42" s="686"/>
      <c r="CV42" s="686"/>
      <c r="CW42" s="686"/>
      <c r="CX42" s="686"/>
      <c r="CY42" s="687"/>
      <c r="CZ42" s="690">
        <v>6.6</v>
      </c>
      <c r="DA42" s="691"/>
      <c r="DB42" s="691"/>
      <c r="DC42" s="703"/>
      <c r="DD42" s="694">
        <v>251559</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355</v>
      </c>
      <c r="C43" s="727"/>
      <c r="D43" s="727"/>
      <c r="E43" s="727"/>
      <c r="F43" s="727"/>
      <c r="G43" s="727"/>
      <c r="H43" s="727"/>
      <c r="I43" s="727"/>
      <c r="J43" s="727"/>
      <c r="K43" s="727"/>
      <c r="L43" s="727"/>
      <c r="M43" s="727"/>
      <c r="N43" s="727"/>
      <c r="O43" s="727"/>
      <c r="P43" s="727"/>
      <c r="Q43" s="728"/>
      <c r="R43" s="776">
        <v>41287480</v>
      </c>
      <c r="S43" s="777"/>
      <c r="T43" s="777"/>
      <c r="U43" s="777"/>
      <c r="V43" s="777"/>
      <c r="W43" s="777"/>
      <c r="X43" s="777"/>
      <c r="Y43" s="778"/>
      <c r="Z43" s="779">
        <v>100</v>
      </c>
      <c r="AA43" s="779"/>
      <c r="AB43" s="779"/>
      <c r="AC43" s="779"/>
      <c r="AD43" s="780">
        <v>17996103</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121710</v>
      </c>
      <c r="CS43" s="710"/>
      <c r="CT43" s="710"/>
      <c r="CU43" s="710"/>
      <c r="CV43" s="710"/>
      <c r="CW43" s="710"/>
      <c r="CX43" s="710"/>
      <c r="CY43" s="711"/>
      <c r="CZ43" s="690">
        <v>0.3</v>
      </c>
      <c r="DA43" s="722"/>
      <c r="DB43" s="722"/>
      <c r="DC43" s="724"/>
      <c r="DD43" s="694">
        <v>121710</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2640161</v>
      </c>
      <c r="CS44" s="686"/>
      <c r="CT44" s="686"/>
      <c r="CU44" s="686"/>
      <c r="CV44" s="686"/>
      <c r="CW44" s="686"/>
      <c r="CX44" s="686"/>
      <c r="CY44" s="687"/>
      <c r="CZ44" s="690">
        <v>6.4</v>
      </c>
      <c r="DA44" s="691"/>
      <c r="DB44" s="691"/>
      <c r="DC44" s="703"/>
      <c r="DD44" s="694">
        <v>235060</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784832</v>
      </c>
      <c r="CS45" s="710"/>
      <c r="CT45" s="710"/>
      <c r="CU45" s="710"/>
      <c r="CV45" s="710"/>
      <c r="CW45" s="710"/>
      <c r="CX45" s="710"/>
      <c r="CY45" s="711"/>
      <c r="CZ45" s="690">
        <v>1.9</v>
      </c>
      <c r="DA45" s="722"/>
      <c r="DB45" s="722"/>
      <c r="DC45" s="724"/>
      <c r="DD45" s="694">
        <v>149</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1752155</v>
      </c>
      <c r="CS46" s="686"/>
      <c r="CT46" s="686"/>
      <c r="CU46" s="686"/>
      <c r="CV46" s="686"/>
      <c r="CW46" s="686"/>
      <c r="CX46" s="686"/>
      <c r="CY46" s="687"/>
      <c r="CZ46" s="690">
        <v>4.3</v>
      </c>
      <c r="DA46" s="691"/>
      <c r="DB46" s="691"/>
      <c r="DC46" s="703"/>
      <c r="DD46" s="694">
        <v>233921</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84768</v>
      </c>
      <c r="CS47" s="710"/>
      <c r="CT47" s="710"/>
      <c r="CU47" s="710"/>
      <c r="CV47" s="710"/>
      <c r="CW47" s="710"/>
      <c r="CX47" s="710"/>
      <c r="CY47" s="711"/>
      <c r="CZ47" s="690">
        <v>0.2</v>
      </c>
      <c r="DA47" s="722"/>
      <c r="DB47" s="722"/>
      <c r="DC47" s="724"/>
      <c r="DD47" s="694">
        <v>16499</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178</v>
      </c>
      <c r="CS48" s="686"/>
      <c r="CT48" s="686"/>
      <c r="CU48" s="686"/>
      <c r="CV48" s="686"/>
      <c r="CW48" s="686"/>
      <c r="CX48" s="686"/>
      <c r="CY48" s="687"/>
      <c r="CZ48" s="690" t="s">
        <v>237</v>
      </c>
      <c r="DA48" s="691"/>
      <c r="DB48" s="691"/>
      <c r="DC48" s="703"/>
      <c r="DD48" s="694" t="s">
        <v>178</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41009945</v>
      </c>
      <c r="CS49" s="756"/>
      <c r="CT49" s="756"/>
      <c r="CU49" s="756"/>
      <c r="CV49" s="756"/>
      <c r="CW49" s="756"/>
      <c r="CX49" s="756"/>
      <c r="CY49" s="787"/>
      <c r="CZ49" s="781">
        <v>100</v>
      </c>
      <c r="DA49" s="788"/>
      <c r="DB49" s="788"/>
      <c r="DC49" s="789"/>
      <c r="DD49" s="790">
        <v>21797216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xdmsNiq1PpTO8uQ1n3OyBAuJxD56vZ4pwOWTdIuVfhvcJn23AEIduwKx9jDE+IIHIffxVlbcLxG0NycJ3plDA==" saltValue="8+FMSQXe9rm5KOMqO2sy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41060</v>
      </c>
      <c r="R7" s="821"/>
      <c r="S7" s="821"/>
      <c r="T7" s="821"/>
      <c r="U7" s="821"/>
      <c r="V7" s="821">
        <v>40784</v>
      </c>
      <c r="W7" s="821"/>
      <c r="X7" s="821"/>
      <c r="Y7" s="821"/>
      <c r="Z7" s="821"/>
      <c r="AA7" s="821">
        <v>276</v>
      </c>
      <c r="AB7" s="821"/>
      <c r="AC7" s="821"/>
      <c r="AD7" s="821"/>
      <c r="AE7" s="822"/>
      <c r="AF7" s="823">
        <v>91</v>
      </c>
      <c r="AG7" s="824"/>
      <c r="AH7" s="824"/>
      <c r="AI7" s="824"/>
      <c r="AJ7" s="825"/>
      <c r="AK7" s="860" t="s">
        <v>584</v>
      </c>
      <c r="AL7" s="861"/>
      <c r="AM7" s="861"/>
      <c r="AN7" s="861"/>
      <c r="AO7" s="861"/>
      <c r="AP7" s="861">
        <v>38145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593</v>
      </c>
      <c r="BT7" s="865"/>
      <c r="BU7" s="865"/>
      <c r="BV7" s="865"/>
      <c r="BW7" s="865"/>
      <c r="BX7" s="865"/>
      <c r="BY7" s="865"/>
      <c r="BZ7" s="865"/>
      <c r="CA7" s="865"/>
      <c r="CB7" s="865"/>
      <c r="CC7" s="865"/>
      <c r="CD7" s="865"/>
      <c r="CE7" s="865"/>
      <c r="CF7" s="865"/>
      <c r="CG7" s="866"/>
      <c r="CH7" s="857">
        <v>-2</v>
      </c>
      <c r="CI7" s="858"/>
      <c r="CJ7" s="858"/>
      <c r="CK7" s="858"/>
      <c r="CL7" s="859"/>
      <c r="CM7" s="857">
        <v>141</v>
      </c>
      <c r="CN7" s="858"/>
      <c r="CO7" s="858"/>
      <c r="CP7" s="858"/>
      <c r="CQ7" s="859"/>
      <c r="CR7" s="857">
        <v>100</v>
      </c>
      <c r="CS7" s="858"/>
      <c r="CT7" s="858"/>
      <c r="CU7" s="858"/>
      <c r="CV7" s="859"/>
      <c r="CW7" s="857">
        <v>4</v>
      </c>
      <c r="CX7" s="858"/>
      <c r="CY7" s="858"/>
      <c r="CZ7" s="858"/>
      <c r="DA7" s="859"/>
      <c r="DB7" s="857" t="s">
        <v>601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228</v>
      </c>
      <c r="R8" s="845"/>
      <c r="S8" s="845"/>
      <c r="T8" s="845"/>
      <c r="U8" s="845"/>
      <c r="V8" s="845">
        <v>226</v>
      </c>
      <c r="W8" s="845"/>
      <c r="X8" s="845"/>
      <c r="Y8" s="845"/>
      <c r="Z8" s="845"/>
      <c r="AA8" s="845">
        <v>2</v>
      </c>
      <c r="AB8" s="845"/>
      <c r="AC8" s="845"/>
      <c r="AD8" s="845"/>
      <c r="AE8" s="846"/>
      <c r="AF8" s="847">
        <v>2</v>
      </c>
      <c r="AG8" s="848"/>
      <c r="AH8" s="848"/>
      <c r="AI8" s="848"/>
      <c r="AJ8" s="849"/>
      <c r="AK8" s="850" t="s">
        <v>584</v>
      </c>
      <c r="AL8" s="851"/>
      <c r="AM8" s="851"/>
      <c r="AN8" s="851"/>
      <c r="AO8" s="851"/>
      <c r="AP8" s="851" t="s">
        <v>584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594</v>
      </c>
      <c r="BT8" s="855"/>
      <c r="BU8" s="855"/>
      <c r="BV8" s="855"/>
      <c r="BW8" s="855"/>
      <c r="BX8" s="855"/>
      <c r="BY8" s="855"/>
      <c r="BZ8" s="855"/>
      <c r="CA8" s="855"/>
      <c r="CB8" s="855"/>
      <c r="CC8" s="855"/>
      <c r="CD8" s="855"/>
      <c r="CE8" s="855"/>
      <c r="CF8" s="855"/>
      <c r="CG8" s="856"/>
      <c r="CH8" s="867">
        <v>2</v>
      </c>
      <c r="CI8" s="868"/>
      <c r="CJ8" s="868"/>
      <c r="CK8" s="868"/>
      <c r="CL8" s="869"/>
      <c r="CM8" s="867">
        <v>217</v>
      </c>
      <c r="CN8" s="868"/>
      <c r="CO8" s="868"/>
      <c r="CP8" s="868"/>
      <c r="CQ8" s="869"/>
      <c r="CR8" s="867">
        <v>200</v>
      </c>
      <c r="CS8" s="868"/>
      <c r="CT8" s="868"/>
      <c r="CU8" s="868"/>
      <c r="CV8" s="869"/>
      <c r="CW8" s="867" t="s">
        <v>584</v>
      </c>
      <c r="CX8" s="868"/>
      <c r="CY8" s="868"/>
      <c r="CZ8" s="868"/>
      <c r="DA8" s="869"/>
      <c r="DB8" s="867" t="s">
        <v>584</v>
      </c>
      <c r="DC8" s="868"/>
      <c r="DD8" s="868"/>
      <c r="DE8" s="868"/>
      <c r="DF8" s="869"/>
      <c r="DG8" s="867" t="s">
        <v>584</v>
      </c>
      <c r="DH8" s="868"/>
      <c r="DI8" s="868"/>
      <c r="DJ8" s="868"/>
      <c r="DK8" s="869"/>
      <c r="DL8" s="867" t="s">
        <v>584</v>
      </c>
      <c r="DM8" s="868"/>
      <c r="DN8" s="868"/>
      <c r="DO8" s="868"/>
      <c r="DP8" s="869"/>
      <c r="DQ8" s="867" t="s">
        <v>584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595</v>
      </c>
      <c r="BT9" s="855"/>
      <c r="BU9" s="855"/>
      <c r="BV9" s="855"/>
      <c r="BW9" s="855"/>
      <c r="BX9" s="855"/>
      <c r="BY9" s="855"/>
      <c r="BZ9" s="855"/>
      <c r="CA9" s="855"/>
      <c r="CB9" s="855"/>
      <c r="CC9" s="855"/>
      <c r="CD9" s="855"/>
      <c r="CE9" s="855"/>
      <c r="CF9" s="855"/>
      <c r="CG9" s="856"/>
      <c r="CH9" s="867">
        <v>-101</v>
      </c>
      <c r="CI9" s="868"/>
      <c r="CJ9" s="868"/>
      <c r="CK9" s="868"/>
      <c r="CL9" s="869"/>
      <c r="CM9" s="867">
        <v>3392</v>
      </c>
      <c r="CN9" s="868"/>
      <c r="CO9" s="868"/>
      <c r="CP9" s="868"/>
      <c r="CQ9" s="869"/>
      <c r="CR9" s="867">
        <v>100</v>
      </c>
      <c r="CS9" s="868"/>
      <c r="CT9" s="868"/>
      <c r="CU9" s="868"/>
      <c r="CV9" s="869"/>
      <c r="CW9" s="867">
        <v>82</v>
      </c>
      <c r="CX9" s="868"/>
      <c r="CY9" s="868"/>
      <c r="CZ9" s="868"/>
      <c r="DA9" s="869"/>
      <c r="DB9" s="867" t="s">
        <v>602</v>
      </c>
      <c r="DC9" s="868"/>
      <c r="DD9" s="868"/>
      <c r="DE9" s="868"/>
      <c r="DF9" s="869"/>
      <c r="DG9" s="867" t="s">
        <v>602</v>
      </c>
      <c r="DH9" s="868"/>
      <c r="DI9" s="868"/>
      <c r="DJ9" s="868"/>
      <c r="DK9" s="869"/>
      <c r="DL9" s="867" t="s">
        <v>602</v>
      </c>
      <c r="DM9" s="868"/>
      <c r="DN9" s="868"/>
      <c r="DO9" s="868"/>
      <c r="DP9" s="869"/>
      <c r="DQ9" s="867" t="s">
        <v>602</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596</v>
      </c>
      <c r="BT10" s="855"/>
      <c r="BU10" s="855"/>
      <c r="BV10" s="855"/>
      <c r="BW10" s="855"/>
      <c r="BX10" s="855"/>
      <c r="BY10" s="855"/>
      <c r="BZ10" s="855"/>
      <c r="CA10" s="855"/>
      <c r="CB10" s="855"/>
      <c r="CC10" s="855"/>
      <c r="CD10" s="855"/>
      <c r="CE10" s="855"/>
      <c r="CF10" s="855"/>
      <c r="CG10" s="856"/>
      <c r="CH10" s="867">
        <v>8</v>
      </c>
      <c r="CI10" s="868"/>
      <c r="CJ10" s="868"/>
      <c r="CK10" s="868"/>
      <c r="CL10" s="869"/>
      <c r="CM10" s="867">
        <v>206</v>
      </c>
      <c r="CN10" s="868"/>
      <c r="CO10" s="868"/>
      <c r="CP10" s="868"/>
      <c r="CQ10" s="869"/>
      <c r="CR10" s="867">
        <v>45</v>
      </c>
      <c r="CS10" s="868"/>
      <c r="CT10" s="868"/>
      <c r="CU10" s="868"/>
      <c r="CV10" s="869"/>
      <c r="CW10" s="867">
        <v>4</v>
      </c>
      <c r="CX10" s="868"/>
      <c r="CY10" s="868"/>
      <c r="CZ10" s="868"/>
      <c r="DA10" s="869"/>
      <c r="DB10" s="867" t="s">
        <v>602</v>
      </c>
      <c r="DC10" s="868"/>
      <c r="DD10" s="868"/>
      <c r="DE10" s="868"/>
      <c r="DF10" s="869"/>
      <c r="DG10" s="867" t="s">
        <v>602</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597</v>
      </c>
      <c r="BT11" s="855"/>
      <c r="BU11" s="855"/>
      <c r="BV11" s="855"/>
      <c r="BW11" s="855"/>
      <c r="BX11" s="855"/>
      <c r="BY11" s="855"/>
      <c r="BZ11" s="855"/>
      <c r="CA11" s="855"/>
      <c r="CB11" s="855"/>
      <c r="CC11" s="855"/>
      <c r="CD11" s="855"/>
      <c r="CE11" s="855"/>
      <c r="CF11" s="855"/>
      <c r="CG11" s="856"/>
      <c r="CH11" s="867">
        <v>3</v>
      </c>
      <c r="CI11" s="868"/>
      <c r="CJ11" s="868"/>
      <c r="CK11" s="868"/>
      <c r="CL11" s="869"/>
      <c r="CM11" s="867">
        <v>85</v>
      </c>
      <c r="CN11" s="868"/>
      <c r="CO11" s="868"/>
      <c r="CP11" s="868"/>
      <c r="CQ11" s="869"/>
      <c r="CR11" s="867">
        <v>20</v>
      </c>
      <c r="CS11" s="868"/>
      <c r="CT11" s="868"/>
      <c r="CU11" s="868"/>
      <c r="CV11" s="869"/>
      <c r="CW11" s="867" t="s">
        <v>601</v>
      </c>
      <c r="CX11" s="868"/>
      <c r="CY11" s="868"/>
      <c r="CZ11" s="868"/>
      <c r="DA11" s="869"/>
      <c r="DB11" s="867" t="s">
        <v>584</v>
      </c>
      <c r="DC11" s="868"/>
      <c r="DD11" s="868"/>
      <c r="DE11" s="868"/>
      <c r="DF11" s="869"/>
      <c r="DG11" s="867" t="s">
        <v>601</v>
      </c>
      <c r="DH11" s="868"/>
      <c r="DI11" s="868"/>
      <c r="DJ11" s="868"/>
      <c r="DK11" s="869"/>
      <c r="DL11" s="867" t="s">
        <v>601</v>
      </c>
      <c r="DM11" s="868"/>
      <c r="DN11" s="868"/>
      <c r="DO11" s="868"/>
      <c r="DP11" s="869"/>
      <c r="DQ11" s="867" t="s">
        <v>601</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t="s">
        <v>598</v>
      </c>
      <c r="BS12" s="854" t="s">
        <v>599</v>
      </c>
      <c r="BT12" s="855"/>
      <c r="BU12" s="855"/>
      <c r="BV12" s="855"/>
      <c r="BW12" s="855"/>
      <c r="BX12" s="855"/>
      <c r="BY12" s="855"/>
      <c r="BZ12" s="855"/>
      <c r="CA12" s="855"/>
      <c r="CB12" s="855"/>
      <c r="CC12" s="855"/>
      <c r="CD12" s="855"/>
      <c r="CE12" s="855"/>
      <c r="CF12" s="855"/>
      <c r="CG12" s="856"/>
      <c r="CH12" s="867">
        <v>53</v>
      </c>
      <c r="CI12" s="868"/>
      <c r="CJ12" s="868"/>
      <c r="CK12" s="868"/>
      <c r="CL12" s="869"/>
      <c r="CM12" s="867">
        <v>1744</v>
      </c>
      <c r="CN12" s="868"/>
      <c r="CO12" s="868"/>
      <c r="CP12" s="868"/>
      <c r="CQ12" s="869"/>
      <c r="CR12" s="867">
        <v>5</v>
      </c>
      <c r="CS12" s="868"/>
      <c r="CT12" s="868"/>
      <c r="CU12" s="868"/>
      <c r="CV12" s="869"/>
      <c r="CW12" s="867" t="s">
        <v>601</v>
      </c>
      <c r="CX12" s="868"/>
      <c r="CY12" s="868"/>
      <c r="CZ12" s="868"/>
      <c r="DA12" s="869"/>
      <c r="DB12" s="867" t="s">
        <v>584</v>
      </c>
      <c r="DC12" s="868"/>
      <c r="DD12" s="868"/>
      <c r="DE12" s="868"/>
      <c r="DF12" s="869"/>
      <c r="DG12" s="867">
        <v>1404</v>
      </c>
      <c r="DH12" s="868"/>
      <c r="DI12" s="868"/>
      <c r="DJ12" s="868"/>
      <c r="DK12" s="869"/>
      <c r="DL12" s="867" t="s">
        <v>601</v>
      </c>
      <c r="DM12" s="868"/>
      <c r="DN12" s="868"/>
      <c r="DO12" s="868"/>
      <c r="DP12" s="869"/>
      <c r="DQ12" s="867">
        <v>1284</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600</v>
      </c>
      <c r="BT13" s="855"/>
      <c r="BU13" s="855"/>
      <c r="BV13" s="855"/>
      <c r="BW13" s="855"/>
      <c r="BX13" s="855"/>
      <c r="BY13" s="855"/>
      <c r="BZ13" s="855"/>
      <c r="CA13" s="855"/>
      <c r="CB13" s="855"/>
      <c r="CC13" s="855"/>
      <c r="CD13" s="855"/>
      <c r="CE13" s="855"/>
      <c r="CF13" s="855"/>
      <c r="CG13" s="856"/>
      <c r="CH13" s="867">
        <v>2</v>
      </c>
      <c r="CI13" s="868"/>
      <c r="CJ13" s="868"/>
      <c r="CK13" s="868"/>
      <c r="CL13" s="869"/>
      <c r="CM13" s="867">
        <v>150</v>
      </c>
      <c r="CN13" s="868"/>
      <c r="CO13" s="868"/>
      <c r="CP13" s="868"/>
      <c r="CQ13" s="869"/>
      <c r="CR13" s="867">
        <v>80</v>
      </c>
      <c r="CS13" s="868"/>
      <c r="CT13" s="868"/>
      <c r="CU13" s="868"/>
      <c r="CV13" s="869"/>
      <c r="CW13" s="867">
        <v>46</v>
      </c>
      <c r="CX13" s="868"/>
      <c r="CY13" s="868"/>
      <c r="CZ13" s="868"/>
      <c r="DA13" s="869"/>
      <c r="DB13" s="867" t="s">
        <v>584</v>
      </c>
      <c r="DC13" s="868"/>
      <c r="DD13" s="868"/>
      <c r="DE13" s="868"/>
      <c r="DF13" s="869"/>
      <c r="DG13" s="867" t="s">
        <v>601</v>
      </c>
      <c r="DH13" s="868"/>
      <c r="DI13" s="868"/>
      <c r="DJ13" s="868"/>
      <c r="DK13" s="869"/>
      <c r="DL13" s="867" t="s">
        <v>601</v>
      </c>
      <c r="DM13" s="868"/>
      <c r="DN13" s="868"/>
      <c r="DO13" s="868"/>
      <c r="DP13" s="869"/>
      <c r="DQ13" s="867" t="s">
        <v>601</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41288</v>
      </c>
      <c r="R23" s="880"/>
      <c r="S23" s="880"/>
      <c r="T23" s="880"/>
      <c r="U23" s="880"/>
      <c r="V23" s="880">
        <v>41010</v>
      </c>
      <c r="W23" s="880"/>
      <c r="X23" s="880"/>
      <c r="Y23" s="880"/>
      <c r="Z23" s="880"/>
      <c r="AA23" s="880">
        <v>278</v>
      </c>
      <c r="AB23" s="880"/>
      <c r="AC23" s="880"/>
      <c r="AD23" s="880"/>
      <c r="AE23" s="881"/>
      <c r="AF23" s="882">
        <v>92</v>
      </c>
      <c r="AG23" s="880"/>
      <c r="AH23" s="880"/>
      <c r="AI23" s="880"/>
      <c r="AJ23" s="883"/>
      <c r="AK23" s="884"/>
      <c r="AL23" s="885"/>
      <c r="AM23" s="885"/>
      <c r="AN23" s="885"/>
      <c r="AO23" s="885"/>
      <c r="AP23" s="880">
        <v>38145</v>
      </c>
      <c r="AQ23" s="880"/>
      <c r="AR23" s="880"/>
      <c r="AS23" s="880"/>
      <c r="AT23" s="880"/>
      <c r="AU23" s="886"/>
      <c r="AV23" s="886"/>
      <c r="AW23" s="886"/>
      <c r="AX23" s="886"/>
      <c r="AY23" s="887"/>
      <c r="AZ23" s="895" t="s">
        <v>393</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8956</v>
      </c>
      <c r="R28" s="909"/>
      <c r="S28" s="909"/>
      <c r="T28" s="909"/>
      <c r="U28" s="909"/>
      <c r="V28" s="909">
        <v>9242</v>
      </c>
      <c r="W28" s="909"/>
      <c r="X28" s="909"/>
      <c r="Y28" s="909"/>
      <c r="Z28" s="909"/>
      <c r="AA28" s="909">
        <v>-286</v>
      </c>
      <c r="AB28" s="909"/>
      <c r="AC28" s="909"/>
      <c r="AD28" s="909"/>
      <c r="AE28" s="910"/>
      <c r="AF28" s="911">
        <v>-286</v>
      </c>
      <c r="AG28" s="909"/>
      <c r="AH28" s="909"/>
      <c r="AI28" s="909"/>
      <c r="AJ28" s="912"/>
      <c r="AK28" s="913">
        <v>778</v>
      </c>
      <c r="AL28" s="904"/>
      <c r="AM28" s="904"/>
      <c r="AN28" s="904"/>
      <c r="AO28" s="904"/>
      <c r="AP28" s="904" t="s">
        <v>585</v>
      </c>
      <c r="AQ28" s="904"/>
      <c r="AR28" s="904"/>
      <c r="AS28" s="904"/>
      <c r="AT28" s="904"/>
      <c r="AU28" s="904" t="s">
        <v>584</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7112</v>
      </c>
      <c r="R29" s="845"/>
      <c r="S29" s="845"/>
      <c r="T29" s="845"/>
      <c r="U29" s="845"/>
      <c r="V29" s="845">
        <v>6990</v>
      </c>
      <c r="W29" s="845"/>
      <c r="X29" s="845"/>
      <c r="Y29" s="845"/>
      <c r="Z29" s="845"/>
      <c r="AA29" s="845">
        <v>122</v>
      </c>
      <c r="AB29" s="845"/>
      <c r="AC29" s="845"/>
      <c r="AD29" s="845"/>
      <c r="AE29" s="846"/>
      <c r="AF29" s="847">
        <v>122</v>
      </c>
      <c r="AG29" s="848"/>
      <c r="AH29" s="848"/>
      <c r="AI29" s="848"/>
      <c r="AJ29" s="849"/>
      <c r="AK29" s="916">
        <v>1089</v>
      </c>
      <c r="AL29" s="917"/>
      <c r="AM29" s="917"/>
      <c r="AN29" s="917"/>
      <c r="AO29" s="917"/>
      <c r="AP29" s="917" t="s">
        <v>586</v>
      </c>
      <c r="AQ29" s="917"/>
      <c r="AR29" s="917"/>
      <c r="AS29" s="917"/>
      <c r="AT29" s="917"/>
      <c r="AU29" s="917" t="s">
        <v>586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1419</v>
      </c>
      <c r="R30" s="845"/>
      <c r="S30" s="845"/>
      <c r="T30" s="845"/>
      <c r="U30" s="845"/>
      <c r="V30" s="845">
        <v>1387</v>
      </c>
      <c r="W30" s="845"/>
      <c r="X30" s="845"/>
      <c r="Y30" s="845"/>
      <c r="Z30" s="845"/>
      <c r="AA30" s="845">
        <v>32</v>
      </c>
      <c r="AB30" s="845"/>
      <c r="AC30" s="845"/>
      <c r="AD30" s="845"/>
      <c r="AE30" s="846"/>
      <c r="AF30" s="847">
        <v>32</v>
      </c>
      <c r="AG30" s="848"/>
      <c r="AH30" s="848"/>
      <c r="AI30" s="848"/>
      <c r="AJ30" s="849"/>
      <c r="AK30" s="916">
        <v>268</v>
      </c>
      <c r="AL30" s="917"/>
      <c r="AM30" s="917"/>
      <c r="AN30" s="917"/>
      <c r="AO30" s="917"/>
      <c r="AP30" s="917" t="s">
        <v>587</v>
      </c>
      <c r="AQ30" s="917"/>
      <c r="AR30" s="917"/>
      <c r="AS30" s="917"/>
      <c r="AT30" s="917"/>
      <c r="AU30" s="917" t="s">
        <v>587</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1312</v>
      </c>
      <c r="R31" s="845"/>
      <c r="S31" s="845"/>
      <c r="T31" s="845"/>
      <c r="U31" s="845"/>
      <c r="V31" s="845">
        <v>1390</v>
      </c>
      <c r="W31" s="845"/>
      <c r="X31" s="845"/>
      <c r="Y31" s="845"/>
      <c r="Z31" s="845"/>
      <c r="AA31" s="845">
        <v>-78</v>
      </c>
      <c r="AB31" s="845"/>
      <c r="AC31" s="845"/>
      <c r="AD31" s="845"/>
      <c r="AE31" s="846"/>
      <c r="AF31" s="847">
        <v>2424</v>
      </c>
      <c r="AG31" s="848"/>
      <c r="AH31" s="848"/>
      <c r="AI31" s="848"/>
      <c r="AJ31" s="849"/>
      <c r="AK31" s="916" t="s">
        <v>584</v>
      </c>
      <c r="AL31" s="917"/>
      <c r="AM31" s="917"/>
      <c r="AN31" s="917"/>
      <c r="AO31" s="917"/>
      <c r="AP31" s="917" t="s">
        <v>584</v>
      </c>
      <c r="AQ31" s="917"/>
      <c r="AR31" s="917"/>
      <c r="AS31" s="917"/>
      <c r="AT31" s="917"/>
      <c r="AU31" s="917" t="s">
        <v>584</v>
      </c>
      <c r="AV31" s="917"/>
      <c r="AW31" s="917"/>
      <c r="AX31" s="917"/>
      <c r="AY31" s="917"/>
      <c r="AZ31" s="918" t="s">
        <v>588</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2474</v>
      </c>
      <c r="R32" s="845"/>
      <c r="S32" s="845"/>
      <c r="T32" s="845"/>
      <c r="U32" s="845"/>
      <c r="V32" s="845">
        <v>2270</v>
      </c>
      <c r="W32" s="845"/>
      <c r="X32" s="845"/>
      <c r="Y32" s="845"/>
      <c r="Z32" s="845"/>
      <c r="AA32" s="845">
        <v>204</v>
      </c>
      <c r="AB32" s="845"/>
      <c r="AC32" s="845"/>
      <c r="AD32" s="845"/>
      <c r="AE32" s="846"/>
      <c r="AF32" s="847">
        <v>1265</v>
      </c>
      <c r="AG32" s="848"/>
      <c r="AH32" s="848"/>
      <c r="AI32" s="848"/>
      <c r="AJ32" s="849"/>
      <c r="AK32" s="916">
        <v>970</v>
      </c>
      <c r="AL32" s="917"/>
      <c r="AM32" s="917"/>
      <c r="AN32" s="917"/>
      <c r="AO32" s="917"/>
      <c r="AP32" s="917">
        <v>19802</v>
      </c>
      <c r="AQ32" s="917"/>
      <c r="AR32" s="917"/>
      <c r="AS32" s="917"/>
      <c r="AT32" s="917"/>
      <c r="AU32" s="917">
        <v>11703</v>
      </c>
      <c r="AV32" s="917"/>
      <c r="AW32" s="917"/>
      <c r="AX32" s="917"/>
      <c r="AY32" s="917"/>
      <c r="AZ32" s="918" t="s">
        <v>584</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3557</v>
      </c>
      <c r="AG63" s="928"/>
      <c r="AH63" s="928"/>
      <c r="AI63" s="928"/>
      <c r="AJ63" s="929"/>
      <c r="AK63" s="930"/>
      <c r="AL63" s="925"/>
      <c r="AM63" s="925"/>
      <c r="AN63" s="925"/>
      <c r="AO63" s="925"/>
      <c r="AP63" s="928">
        <v>19802</v>
      </c>
      <c r="AQ63" s="928"/>
      <c r="AR63" s="928"/>
      <c r="AS63" s="928"/>
      <c r="AT63" s="928"/>
      <c r="AU63" s="928">
        <v>11703</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396</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11859</v>
      </c>
      <c r="R68" s="952"/>
      <c r="S68" s="952"/>
      <c r="T68" s="952"/>
      <c r="U68" s="952"/>
      <c r="V68" s="952">
        <v>9384</v>
      </c>
      <c r="W68" s="952"/>
      <c r="X68" s="952"/>
      <c r="Y68" s="952"/>
      <c r="Z68" s="952"/>
      <c r="AA68" s="952">
        <v>2475</v>
      </c>
      <c r="AB68" s="952"/>
      <c r="AC68" s="952"/>
      <c r="AD68" s="952"/>
      <c r="AE68" s="952"/>
      <c r="AF68" s="952">
        <v>2475</v>
      </c>
      <c r="AG68" s="952"/>
      <c r="AH68" s="952"/>
      <c r="AI68" s="952"/>
      <c r="AJ68" s="952"/>
      <c r="AK68" s="952" t="s">
        <v>585</v>
      </c>
      <c r="AL68" s="952"/>
      <c r="AM68" s="952"/>
      <c r="AN68" s="952"/>
      <c r="AO68" s="952"/>
      <c r="AP68" s="952" t="s">
        <v>585</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801173</v>
      </c>
      <c r="R69" s="917"/>
      <c r="S69" s="917"/>
      <c r="T69" s="917"/>
      <c r="U69" s="917"/>
      <c r="V69" s="917">
        <v>752007</v>
      </c>
      <c r="W69" s="917"/>
      <c r="X69" s="917"/>
      <c r="Y69" s="917"/>
      <c r="Z69" s="917"/>
      <c r="AA69" s="917">
        <v>49166</v>
      </c>
      <c r="AB69" s="917"/>
      <c r="AC69" s="917"/>
      <c r="AD69" s="917"/>
      <c r="AE69" s="917"/>
      <c r="AF69" s="917">
        <v>49166</v>
      </c>
      <c r="AG69" s="917"/>
      <c r="AH69" s="917"/>
      <c r="AI69" s="917"/>
      <c r="AJ69" s="917"/>
      <c r="AK69" s="917">
        <v>5806</v>
      </c>
      <c r="AL69" s="917"/>
      <c r="AM69" s="917"/>
      <c r="AN69" s="917"/>
      <c r="AO69" s="917"/>
      <c r="AP69" s="917" t="s">
        <v>585</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17208</v>
      </c>
      <c r="R70" s="917"/>
      <c r="S70" s="917"/>
      <c r="T70" s="917"/>
      <c r="U70" s="917"/>
      <c r="V70" s="917">
        <v>17660</v>
      </c>
      <c r="W70" s="917"/>
      <c r="X70" s="917"/>
      <c r="Y70" s="917"/>
      <c r="Z70" s="917"/>
      <c r="AA70" s="917">
        <v>-452</v>
      </c>
      <c r="AB70" s="917"/>
      <c r="AC70" s="917"/>
      <c r="AD70" s="917"/>
      <c r="AE70" s="917"/>
      <c r="AF70" s="917">
        <v>-452</v>
      </c>
      <c r="AG70" s="917"/>
      <c r="AH70" s="917"/>
      <c r="AI70" s="917"/>
      <c r="AJ70" s="917"/>
      <c r="AK70" s="917">
        <v>1600</v>
      </c>
      <c r="AL70" s="917"/>
      <c r="AM70" s="917"/>
      <c r="AN70" s="917"/>
      <c r="AO70" s="917"/>
      <c r="AP70" s="917">
        <v>11327</v>
      </c>
      <c r="AQ70" s="917"/>
      <c r="AR70" s="917"/>
      <c r="AS70" s="917"/>
      <c r="AT70" s="917"/>
      <c r="AU70" s="917">
        <v>3222</v>
      </c>
      <c r="AV70" s="917"/>
      <c r="AW70" s="917"/>
      <c r="AX70" s="917"/>
      <c r="AY70" s="917"/>
      <c r="AZ70" s="963" t="s">
        <v>592</v>
      </c>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51189</v>
      </c>
      <c r="AG88" s="928"/>
      <c r="AH88" s="928"/>
      <c r="AI88" s="928"/>
      <c r="AJ88" s="928"/>
      <c r="AK88" s="925"/>
      <c r="AL88" s="925"/>
      <c r="AM88" s="925"/>
      <c r="AN88" s="925"/>
      <c r="AO88" s="925"/>
      <c r="AP88" s="928">
        <v>11327</v>
      </c>
      <c r="AQ88" s="928"/>
      <c r="AR88" s="928"/>
      <c r="AS88" s="928"/>
      <c r="AT88" s="928"/>
      <c r="AU88" s="928">
        <v>3222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550</v>
      </c>
      <c r="CS102" s="936"/>
      <c r="CT102" s="936"/>
      <c r="CU102" s="936"/>
      <c r="CV102" s="979"/>
      <c r="CW102" s="978">
        <v>136</v>
      </c>
      <c r="CX102" s="936"/>
      <c r="CY102" s="936"/>
      <c r="CZ102" s="936"/>
      <c r="DA102" s="979"/>
      <c r="DB102" s="978" t="s">
        <v>603</v>
      </c>
      <c r="DC102" s="936"/>
      <c r="DD102" s="936"/>
      <c r="DE102" s="936"/>
      <c r="DF102" s="979"/>
      <c r="DG102" s="978">
        <v>1404</v>
      </c>
      <c r="DH102" s="936"/>
      <c r="DI102" s="936"/>
      <c r="DJ102" s="936"/>
      <c r="DK102" s="979"/>
      <c r="DL102" s="978" t="s">
        <v>603</v>
      </c>
      <c r="DM102" s="936"/>
      <c r="DN102" s="936"/>
      <c r="DO102" s="936"/>
      <c r="DP102" s="979"/>
      <c r="DQ102" s="978">
        <v>1284</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306</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306</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306</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3055777</v>
      </c>
      <c r="AB110" s="988"/>
      <c r="AC110" s="988"/>
      <c r="AD110" s="988"/>
      <c r="AE110" s="989"/>
      <c r="AF110" s="990">
        <v>2996473</v>
      </c>
      <c r="AG110" s="988"/>
      <c r="AH110" s="988"/>
      <c r="AI110" s="988"/>
      <c r="AJ110" s="989"/>
      <c r="AK110" s="990">
        <v>3287225</v>
      </c>
      <c r="AL110" s="988"/>
      <c r="AM110" s="988"/>
      <c r="AN110" s="988"/>
      <c r="AO110" s="989"/>
      <c r="AP110" s="991">
        <v>20.7</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38760126</v>
      </c>
      <c r="BR110" s="1023"/>
      <c r="BS110" s="1023"/>
      <c r="BT110" s="1023"/>
      <c r="BU110" s="1023"/>
      <c r="BV110" s="1023">
        <v>38264566</v>
      </c>
      <c r="BW110" s="1023"/>
      <c r="BX110" s="1023"/>
      <c r="BY110" s="1023"/>
      <c r="BZ110" s="1023"/>
      <c r="CA110" s="1023">
        <v>38144513</v>
      </c>
      <c r="CB110" s="1023"/>
      <c r="CC110" s="1023"/>
      <c r="CD110" s="1023"/>
      <c r="CE110" s="1023"/>
      <c r="CF110" s="1037">
        <v>240.2</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412</v>
      </c>
      <c r="DM110" s="1023"/>
      <c r="DN110" s="1023"/>
      <c r="DO110" s="1023"/>
      <c r="DP110" s="1023"/>
      <c r="DQ110" s="1023" t="s">
        <v>412</v>
      </c>
      <c r="DR110" s="1023"/>
      <c r="DS110" s="1023"/>
      <c r="DT110" s="1023"/>
      <c r="DU110" s="1023"/>
      <c r="DV110" s="1024" t="s">
        <v>438</v>
      </c>
      <c r="DW110" s="1024"/>
      <c r="DX110" s="1024"/>
      <c r="DY110" s="1024"/>
      <c r="DZ110" s="1025"/>
    </row>
    <row r="111" spans="1:131" s="248" customFormat="1" ht="26.25" customHeight="1" x14ac:dyDescent="0.15">
      <c r="A111" s="1026" t="s">
        <v>439</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412</v>
      </c>
      <c r="AB111" s="1030"/>
      <c r="AC111" s="1030"/>
      <c r="AD111" s="1030"/>
      <c r="AE111" s="1031"/>
      <c r="AF111" s="1032" t="s">
        <v>412</v>
      </c>
      <c r="AG111" s="1030"/>
      <c r="AH111" s="1030"/>
      <c r="AI111" s="1030"/>
      <c r="AJ111" s="1031"/>
      <c r="AK111" s="1032" t="s">
        <v>412</v>
      </c>
      <c r="AL111" s="1030"/>
      <c r="AM111" s="1030"/>
      <c r="AN111" s="1030"/>
      <c r="AO111" s="1031"/>
      <c r="AP111" s="1033" t="s">
        <v>438</v>
      </c>
      <c r="AQ111" s="1034"/>
      <c r="AR111" s="1034"/>
      <c r="AS111" s="1034"/>
      <c r="AT111" s="1035"/>
      <c r="AU111" s="996"/>
      <c r="AV111" s="997"/>
      <c r="AW111" s="997"/>
      <c r="AX111" s="997"/>
      <c r="AY111" s="997"/>
      <c r="AZ111" s="1045" t="s">
        <v>440</v>
      </c>
      <c r="BA111" s="1046"/>
      <c r="BB111" s="1046"/>
      <c r="BC111" s="1046"/>
      <c r="BD111" s="1046"/>
      <c r="BE111" s="1046"/>
      <c r="BF111" s="1046"/>
      <c r="BG111" s="1046"/>
      <c r="BH111" s="1046"/>
      <c r="BI111" s="1046"/>
      <c r="BJ111" s="1046"/>
      <c r="BK111" s="1046"/>
      <c r="BL111" s="1046"/>
      <c r="BM111" s="1046"/>
      <c r="BN111" s="1046"/>
      <c r="BO111" s="1046"/>
      <c r="BP111" s="1047"/>
      <c r="BQ111" s="1015">
        <v>12843</v>
      </c>
      <c r="BR111" s="1016"/>
      <c r="BS111" s="1016"/>
      <c r="BT111" s="1016"/>
      <c r="BU111" s="1016"/>
      <c r="BV111" s="1016" t="s">
        <v>441</v>
      </c>
      <c r="BW111" s="1016"/>
      <c r="BX111" s="1016"/>
      <c r="BY111" s="1016"/>
      <c r="BZ111" s="1016"/>
      <c r="CA111" s="1016" t="s">
        <v>441</v>
      </c>
      <c r="CB111" s="1016"/>
      <c r="CC111" s="1016"/>
      <c r="CD111" s="1016"/>
      <c r="CE111" s="1016"/>
      <c r="CF111" s="1010" t="s">
        <v>441</v>
      </c>
      <c r="CG111" s="1011"/>
      <c r="CH111" s="1011"/>
      <c r="CI111" s="1011"/>
      <c r="CJ111" s="1011"/>
      <c r="CK111" s="1041"/>
      <c r="CL111" s="1042"/>
      <c r="CM111" s="1012" t="s">
        <v>442</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443</v>
      </c>
      <c r="DH111" s="1016"/>
      <c r="DI111" s="1016"/>
      <c r="DJ111" s="1016"/>
      <c r="DK111" s="1016"/>
      <c r="DL111" s="1016" t="s">
        <v>441</v>
      </c>
      <c r="DM111" s="1016"/>
      <c r="DN111" s="1016"/>
      <c r="DO111" s="1016"/>
      <c r="DP111" s="1016"/>
      <c r="DQ111" s="1016" t="s">
        <v>441</v>
      </c>
      <c r="DR111" s="1016"/>
      <c r="DS111" s="1016"/>
      <c r="DT111" s="1016"/>
      <c r="DU111" s="1016"/>
      <c r="DV111" s="1017" t="s">
        <v>441</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441</v>
      </c>
      <c r="AB112" s="1055"/>
      <c r="AC112" s="1055"/>
      <c r="AD112" s="1055"/>
      <c r="AE112" s="1056"/>
      <c r="AF112" s="1057" t="s">
        <v>441</v>
      </c>
      <c r="AG112" s="1055"/>
      <c r="AH112" s="1055"/>
      <c r="AI112" s="1055"/>
      <c r="AJ112" s="1056"/>
      <c r="AK112" s="1057" t="s">
        <v>446</v>
      </c>
      <c r="AL112" s="1055"/>
      <c r="AM112" s="1055"/>
      <c r="AN112" s="1055"/>
      <c r="AO112" s="1056"/>
      <c r="AP112" s="1058" t="s">
        <v>441</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13230050</v>
      </c>
      <c r="BR112" s="1016"/>
      <c r="BS112" s="1016"/>
      <c r="BT112" s="1016"/>
      <c r="BU112" s="1016"/>
      <c r="BV112" s="1016">
        <v>12676496</v>
      </c>
      <c r="BW112" s="1016"/>
      <c r="BX112" s="1016"/>
      <c r="BY112" s="1016"/>
      <c r="BZ112" s="1016"/>
      <c r="CA112" s="1016">
        <v>11897805</v>
      </c>
      <c r="CB112" s="1016"/>
      <c r="CC112" s="1016"/>
      <c r="CD112" s="1016"/>
      <c r="CE112" s="1016"/>
      <c r="CF112" s="1010">
        <v>74.900000000000006</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443</v>
      </c>
      <c r="DM112" s="1016"/>
      <c r="DN112" s="1016"/>
      <c r="DO112" s="1016"/>
      <c r="DP112" s="1016"/>
      <c r="DQ112" s="1016" t="s">
        <v>449</v>
      </c>
      <c r="DR112" s="1016"/>
      <c r="DS112" s="1016"/>
      <c r="DT112" s="1016"/>
      <c r="DU112" s="1016"/>
      <c r="DV112" s="1017" t="s">
        <v>443</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937974</v>
      </c>
      <c r="AB113" s="1030"/>
      <c r="AC113" s="1030"/>
      <c r="AD113" s="1030"/>
      <c r="AE113" s="1031"/>
      <c r="AF113" s="1032">
        <v>934583</v>
      </c>
      <c r="AG113" s="1030"/>
      <c r="AH113" s="1030"/>
      <c r="AI113" s="1030"/>
      <c r="AJ113" s="1031"/>
      <c r="AK113" s="1032">
        <v>922542</v>
      </c>
      <c r="AL113" s="1030"/>
      <c r="AM113" s="1030"/>
      <c r="AN113" s="1030"/>
      <c r="AO113" s="1031"/>
      <c r="AP113" s="1033">
        <v>5.8</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2788101</v>
      </c>
      <c r="BR113" s="1016"/>
      <c r="BS113" s="1016"/>
      <c r="BT113" s="1016"/>
      <c r="BU113" s="1016"/>
      <c r="BV113" s="1016">
        <v>2698479</v>
      </c>
      <c r="BW113" s="1016"/>
      <c r="BX113" s="1016"/>
      <c r="BY113" s="1016"/>
      <c r="BZ113" s="1016"/>
      <c r="CA113" s="1016">
        <v>3222253</v>
      </c>
      <c r="CB113" s="1016"/>
      <c r="CC113" s="1016"/>
      <c r="CD113" s="1016"/>
      <c r="CE113" s="1016"/>
      <c r="CF113" s="1010">
        <v>20.3</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441</v>
      </c>
      <c r="DH113" s="1055"/>
      <c r="DI113" s="1055"/>
      <c r="DJ113" s="1055"/>
      <c r="DK113" s="1056"/>
      <c r="DL113" s="1057" t="s">
        <v>441</v>
      </c>
      <c r="DM113" s="1055"/>
      <c r="DN113" s="1055"/>
      <c r="DO113" s="1055"/>
      <c r="DP113" s="1056"/>
      <c r="DQ113" s="1057" t="s">
        <v>441</v>
      </c>
      <c r="DR113" s="1055"/>
      <c r="DS113" s="1055"/>
      <c r="DT113" s="1055"/>
      <c r="DU113" s="1056"/>
      <c r="DV113" s="1058" t="s">
        <v>453</v>
      </c>
      <c r="DW113" s="1059"/>
      <c r="DX113" s="1059"/>
      <c r="DY113" s="1059"/>
      <c r="DZ113" s="1060"/>
    </row>
    <row r="114" spans="1:130" s="248"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279173</v>
      </c>
      <c r="AB114" s="1055"/>
      <c r="AC114" s="1055"/>
      <c r="AD114" s="1055"/>
      <c r="AE114" s="1056"/>
      <c r="AF114" s="1057">
        <v>258623</v>
      </c>
      <c r="AG114" s="1055"/>
      <c r="AH114" s="1055"/>
      <c r="AI114" s="1055"/>
      <c r="AJ114" s="1056"/>
      <c r="AK114" s="1057">
        <v>251889</v>
      </c>
      <c r="AL114" s="1055"/>
      <c r="AM114" s="1055"/>
      <c r="AN114" s="1055"/>
      <c r="AO114" s="1056"/>
      <c r="AP114" s="1058">
        <v>1.6</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4983101</v>
      </c>
      <c r="BR114" s="1016"/>
      <c r="BS114" s="1016"/>
      <c r="BT114" s="1016"/>
      <c r="BU114" s="1016"/>
      <c r="BV114" s="1016">
        <v>4950319</v>
      </c>
      <c r="BW114" s="1016"/>
      <c r="BX114" s="1016"/>
      <c r="BY114" s="1016"/>
      <c r="BZ114" s="1016"/>
      <c r="CA114" s="1016">
        <v>4492757</v>
      </c>
      <c r="CB114" s="1016"/>
      <c r="CC114" s="1016"/>
      <c r="CD114" s="1016"/>
      <c r="CE114" s="1016"/>
      <c r="CF114" s="1010">
        <v>28.3</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441</v>
      </c>
      <c r="DH114" s="1055"/>
      <c r="DI114" s="1055"/>
      <c r="DJ114" s="1055"/>
      <c r="DK114" s="1056"/>
      <c r="DL114" s="1057" t="s">
        <v>441</v>
      </c>
      <c r="DM114" s="1055"/>
      <c r="DN114" s="1055"/>
      <c r="DO114" s="1055"/>
      <c r="DP114" s="1056"/>
      <c r="DQ114" s="1057" t="s">
        <v>441</v>
      </c>
      <c r="DR114" s="1055"/>
      <c r="DS114" s="1055"/>
      <c r="DT114" s="1055"/>
      <c r="DU114" s="1056"/>
      <c r="DV114" s="1058" t="s">
        <v>441</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17346</v>
      </c>
      <c r="AB115" s="1030"/>
      <c r="AC115" s="1030"/>
      <c r="AD115" s="1030"/>
      <c r="AE115" s="1031"/>
      <c r="AF115" s="1032">
        <v>22625</v>
      </c>
      <c r="AG115" s="1030"/>
      <c r="AH115" s="1030"/>
      <c r="AI115" s="1030"/>
      <c r="AJ115" s="1031"/>
      <c r="AK115" s="1032">
        <v>9937</v>
      </c>
      <c r="AL115" s="1030"/>
      <c r="AM115" s="1030"/>
      <c r="AN115" s="1030"/>
      <c r="AO115" s="1031"/>
      <c r="AP115" s="1033">
        <v>0.1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v>1477619</v>
      </c>
      <c r="BR115" s="1016"/>
      <c r="BS115" s="1016"/>
      <c r="BT115" s="1016"/>
      <c r="BU115" s="1016"/>
      <c r="BV115" s="1016">
        <v>1405228</v>
      </c>
      <c r="BW115" s="1016"/>
      <c r="BX115" s="1016"/>
      <c r="BY115" s="1016"/>
      <c r="BZ115" s="1016"/>
      <c r="CA115" s="1016">
        <v>1283663</v>
      </c>
      <c r="CB115" s="1016"/>
      <c r="CC115" s="1016"/>
      <c r="CD115" s="1016"/>
      <c r="CE115" s="1016"/>
      <c r="CF115" s="1010">
        <v>8.1</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12843</v>
      </c>
      <c r="DH115" s="1055"/>
      <c r="DI115" s="1055"/>
      <c r="DJ115" s="1055"/>
      <c r="DK115" s="1056"/>
      <c r="DL115" s="1057" t="s">
        <v>441</v>
      </c>
      <c r="DM115" s="1055"/>
      <c r="DN115" s="1055"/>
      <c r="DO115" s="1055"/>
      <c r="DP115" s="1056"/>
      <c r="DQ115" s="1057" t="s">
        <v>460</v>
      </c>
      <c r="DR115" s="1055"/>
      <c r="DS115" s="1055"/>
      <c r="DT115" s="1055"/>
      <c r="DU115" s="1056"/>
      <c r="DV115" s="1058" t="s">
        <v>441</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6</v>
      </c>
      <c r="AB116" s="1055"/>
      <c r="AC116" s="1055"/>
      <c r="AD116" s="1055"/>
      <c r="AE116" s="1056"/>
      <c r="AF116" s="1057" t="s">
        <v>441</v>
      </c>
      <c r="AG116" s="1055"/>
      <c r="AH116" s="1055"/>
      <c r="AI116" s="1055"/>
      <c r="AJ116" s="1056"/>
      <c r="AK116" s="1057" t="s">
        <v>441</v>
      </c>
      <c r="AL116" s="1055"/>
      <c r="AM116" s="1055"/>
      <c r="AN116" s="1055"/>
      <c r="AO116" s="1056"/>
      <c r="AP116" s="1058" t="s">
        <v>441</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441</v>
      </c>
      <c r="BW116" s="1016"/>
      <c r="BX116" s="1016"/>
      <c r="BY116" s="1016"/>
      <c r="BZ116" s="1016"/>
      <c r="CA116" s="1016" t="s">
        <v>441</v>
      </c>
      <c r="CB116" s="1016"/>
      <c r="CC116" s="1016"/>
      <c r="CD116" s="1016"/>
      <c r="CE116" s="1016"/>
      <c r="CF116" s="1010" t="s">
        <v>460</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441</v>
      </c>
      <c r="DH116" s="1055"/>
      <c r="DI116" s="1055"/>
      <c r="DJ116" s="1055"/>
      <c r="DK116" s="1056"/>
      <c r="DL116" s="1057" t="s">
        <v>441</v>
      </c>
      <c r="DM116" s="1055"/>
      <c r="DN116" s="1055"/>
      <c r="DO116" s="1055"/>
      <c r="DP116" s="1056"/>
      <c r="DQ116" s="1057" t="s">
        <v>441</v>
      </c>
      <c r="DR116" s="1055"/>
      <c r="DS116" s="1055"/>
      <c r="DT116" s="1055"/>
      <c r="DU116" s="1056"/>
      <c r="DV116" s="1058" t="s">
        <v>441</v>
      </c>
      <c r="DW116" s="1059"/>
      <c r="DX116" s="1059"/>
      <c r="DY116" s="1059"/>
      <c r="DZ116" s="1060"/>
    </row>
    <row r="117" spans="1:130" s="248"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4290276</v>
      </c>
      <c r="AB117" s="1073"/>
      <c r="AC117" s="1073"/>
      <c r="AD117" s="1073"/>
      <c r="AE117" s="1074"/>
      <c r="AF117" s="1075">
        <v>4212304</v>
      </c>
      <c r="AG117" s="1073"/>
      <c r="AH117" s="1073"/>
      <c r="AI117" s="1073"/>
      <c r="AJ117" s="1074"/>
      <c r="AK117" s="1075">
        <v>4471593</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441</v>
      </c>
      <c r="BR117" s="1016"/>
      <c r="BS117" s="1016"/>
      <c r="BT117" s="1016"/>
      <c r="BU117" s="1016"/>
      <c r="BV117" s="1016" t="s">
        <v>441</v>
      </c>
      <c r="BW117" s="1016"/>
      <c r="BX117" s="1016"/>
      <c r="BY117" s="1016"/>
      <c r="BZ117" s="1016"/>
      <c r="CA117" s="1016" t="s">
        <v>441</v>
      </c>
      <c r="CB117" s="1016"/>
      <c r="CC117" s="1016"/>
      <c r="CD117" s="1016"/>
      <c r="CE117" s="1016"/>
      <c r="CF117" s="1010" t="s">
        <v>441</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467</v>
      </c>
      <c r="DH117" s="1055"/>
      <c r="DI117" s="1055"/>
      <c r="DJ117" s="1055"/>
      <c r="DK117" s="1056"/>
      <c r="DL117" s="1057" t="s">
        <v>467</v>
      </c>
      <c r="DM117" s="1055"/>
      <c r="DN117" s="1055"/>
      <c r="DO117" s="1055"/>
      <c r="DP117" s="1056"/>
      <c r="DQ117" s="1057" t="s">
        <v>441</v>
      </c>
      <c r="DR117" s="1055"/>
      <c r="DS117" s="1055"/>
      <c r="DT117" s="1055"/>
      <c r="DU117" s="1056"/>
      <c r="DV117" s="1058" t="s">
        <v>441</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306</v>
      </c>
      <c r="AL118" s="981"/>
      <c r="AM118" s="981"/>
      <c r="AN118" s="981"/>
      <c r="AO118" s="982"/>
      <c r="AP118" s="1067" t="s">
        <v>432</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441</v>
      </c>
      <c r="BR118" s="1094"/>
      <c r="BS118" s="1094"/>
      <c r="BT118" s="1094"/>
      <c r="BU118" s="1094"/>
      <c r="BV118" s="1094" t="s">
        <v>441</v>
      </c>
      <c r="BW118" s="1094"/>
      <c r="BX118" s="1094"/>
      <c r="BY118" s="1094"/>
      <c r="BZ118" s="1094"/>
      <c r="CA118" s="1094" t="s">
        <v>441</v>
      </c>
      <c r="CB118" s="1094"/>
      <c r="CC118" s="1094"/>
      <c r="CD118" s="1094"/>
      <c r="CE118" s="1094"/>
      <c r="CF118" s="1010" t="s">
        <v>441</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441</v>
      </c>
      <c r="DH118" s="1055"/>
      <c r="DI118" s="1055"/>
      <c r="DJ118" s="1055"/>
      <c r="DK118" s="1056"/>
      <c r="DL118" s="1057" t="s">
        <v>443</v>
      </c>
      <c r="DM118" s="1055"/>
      <c r="DN118" s="1055"/>
      <c r="DO118" s="1055"/>
      <c r="DP118" s="1056"/>
      <c r="DQ118" s="1057" t="s">
        <v>453</v>
      </c>
      <c r="DR118" s="1055"/>
      <c r="DS118" s="1055"/>
      <c r="DT118" s="1055"/>
      <c r="DU118" s="1056"/>
      <c r="DV118" s="1058" t="s">
        <v>441</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441</v>
      </c>
      <c r="AB119" s="988"/>
      <c r="AC119" s="988"/>
      <c r="AD119" s="988"/>
      <c r="AE119" s="989"/>
      <c r="AF119" s="990" t="s">
        <v>441</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186</v>
      </c>
      <c r="BA119" s="279"/>
      <c r="BB119" s="279"/>
      <c r="BC119" s="279"/>
      <c r="BD119" s="279"/>
      <c r="BE119" s="279"/>
      <c r="BF119" s="279"/>
      <c r="BG119" s="279"/>
      <c r="BH119" s="279"/>
      <c r="BI119" s="279"/>
      <c r="BJ119" s="279"/>
      <c r="BK119" s="279"/>
      <c r="BL119" s="279"/>
      <c r="BM119" s="279"/>
      <c r="BN119" s="279"/>
      <c r="BO119" s="1071" t="s">
        <v>470</v>
      </c>
      <c r="BP119" s="1102"/>
      <c r="BQ119" s="1093">
        <v>61251840</v>
      </c>
      <c r="BR119" s="1094"/>
      <c r="BS119" s="1094"/>
      <c r="BT119" s="1094"/>
      <c r="BU119" s="1094"/>
      <c r="BV119" s="1094">
        <v>59995088</v>
      </c>
      <c r="BW119" s="1094"/>
      <c r="BX119" s="1094"/>
      <c r="BY119" s="1094"/>
      <c r="BZ119" s="1094"/>
      <c r="CA119" s="1094">
        <v>59040991</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441</v>
      </c>
      <c r="DH119" s="1080"/>
      <c r="DI119" s="1080"/>
      <c r="DJ119" s="1080"/>
      <c r="DK119" s="1081"/>
      <c r="DL119" s="1079" t="s">
        <v>441</v>
      </c>
      <c r="DM119" s="1080"/>
      <c r="DN119" s="1080"/>
      <c r="DO119" s="1080"/>
      <c r="DP119" s="1081"/>
      <c r="DQ119" s="1079" t="s">
        <v>441</v>
      </c>
      <c r="DR119" s="1080"/>
      <c r="DS119" s="1080"/>
      <c r="DT119" s="1080"/>
      <c r="DU119" s="1081"/>
      <c r="DV119" s="1082" t="s">
        <v>443</v>
      </c>
      <c r="DW119" s="1083"/>
      <c r="DX119" s="1083"/>
      <c r="DY119" s="1083"/>
      <c r="DZ119" s="1084"/>
    </row>
    <row r="120" spans="1:130" s="248" customFormat="1" ht="26.25" customHeight="1" x14ac:dyDescent="0.15">
      <c r="A120" s="1155"/>
      <c r="B120" s="1042"/>
      <c r="C120" s="1012" t="s">
        <v>442</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453</v>
      </c>
      <c r="AG120" s="1055"/>
      <c r="AH120" s="1055"/>
      <c r="AI120" s="1055"/>
      <c r="AJ120" s="1056"/>
      <c r="AK120" s="1057" t="s">
        <v>460</v>
      </c>
      <c r="AL120" s="1055"/>
      <c r="AM120" s="1055"/>
      <c r="AN120" s="1055"/>
      <c r="AO120" s="1056"/>
      <c r="AP120" s="1058" t="s">
        <v>453</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7285023</v>
      </c>
      <c r="BR120" s="1023"/>
      <c r="BS120" s="1023"/>
      <c r="BT120" s="1023"/>
      <c r="BU120" s="1023"/>
      <c r="BV120" s="1023">
        <v>7052944</v>
      </c>
      <c r="BW120" s="1023"/>
      <c r="BX120" s="1023"/>
      <c r="BY120" s="1023"/>
      <c r="BZ120" s="1023"/>
      <c r="CA120" s="1023">
        <v>6613473</v>
      </c>
      <c r="CB120" s="1023"/>
      <c r="CC120" s="1023"/>
      <c r="CD120" s="1023"/>
      <c r="CE120" s="1023"/>
      <c r="CF120" s="1037">
        <v>41.6</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12931050</v>
      </c>
      <c r="DH120" s="1023"/>
      <c r="DI120" s="1023"/>
      <c r="DJ120" s="1023"/>
      <c r="DK120" s="1023"/>
      <c r="DL120" s="1023">
        <v>12429496</v>
      </c>
      <c r="DM120" s="1023"/>
      <c r="DN120" s="1023"/>
      <c r="DO120" s="1023"/>
      <c r="DP120" s="1023"/>
      <c r="DQ120" s="1023">
        <v>11702805</v>
      </c>
      <c r="DR120" s="1023"/>
      <c r="DS120" s="1023"/>
      <c r="DT120" s="1023"/>
      <c r="DU120" s="1023"/>
      <c r="DV120" s="1024">
        <v>73.7</v>
      </c>
      <c r="DW120" s="1024"/>
      <c r="DX120" s="1024"/>
      <c r="DY120" s="1024"/>
      <c r="DZ120" s="1025"/>
    </row>
    <row r="121" spans="1:130" s="248" customFormat="1" ht="26.25" customHeight="1" x14ac:dyDescent="0.15">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441</v>
      </c>
      <c r="AB121" s="1055"/>
      <c r="AC121" s="1055"/>
      <c r="AD121" s="1055"/>
      <c r="AE121" s="1056"/>
      <c r="AF121" s="1057" t="s">
        <v>441</v>
      </c>
      <c r="AG121" s="1055"/>
      <c r="AH121" s="1055"/>
      <c r="AI121" s="1055"/>
      <c r="AJ121" s="1056"/>
      <c r="AK121" s="1057" t="s">
        <v>441</v>
      </c>
      <c r="AL121" s="1055"/>
      <c r="AM121" s="1055"/>
      <c r="AN121" s="1055"/>
      <c r="AO121" s="1056"/>
      <c r="AP121" s="1058" t="s">
        <v>441</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7735299</v>
      </c>
      <c r="BR121" s="1016"/>
      <c r="BS121" s="1016"/>
      <c r="BT121" s="1016"/>
      <c r="BU121" s="1016"/>
      <c r="BV121" s="1016">
        <v>7389542</v>
      </c>
      <c r="BW121" s="1016"/>
      <c r="BX121" s="1016"/>
      <c r="BY121" s="1016"/>
      <c r="BZ121" s="1016"/>
      <c r="CA121" s="1016">
        <v>7155795</v>
      </c>
      <c r="CB121" s="1016"/>
      <c r="CC121" s="1016"/>
      <c r="CD121" s="1016"/>
      <c r="CE121" s="1016"/>
      <c r="CF121" s="1010">
        <v>45.1</v>
      </c>
      <c r="CG121" s="1011"/>
      <c r="CH121" s="1011"/>
      <c r="CI121" s="1011"/>
      <c r="CJ121" s="1011"/>
      <c r="CK121" s="1106"/>
      <c r="CL121" s="1107"/>
      <c r="CM121" s="1107"/>
      <c r="CN121" s="1107"/>
      <c r="CO121" s="1108"/>
      <c r="CP121" s="1116" t="s">
        <v>478</v>
      </c>
      <c r="CQ121" s="1117"/>
      <c r="CR121" s="1117"/>
      <c r="CS121" s="1117"/>
      <c r="CT121" s="1117"/>
      <c r="CU121" s="1117"/>
      <c r="CV121" s="1117"/>
      <c r="CW121" s="1117"/>
      <c r="CX121" s="1117"/>
      <c r="CY121" s="1117"/>
      <c r="CZ121" s="1117"/>
      <c r="DA121" s="1117"/>
      <c r="DB121" s="1117"/>
      <c r="DC121" s="1117"/>
      <c r="DD121" s="1117"/>
      <c r="DE121" s="1117"/>
      <c r="DF121" s="1118"/>
      <c r="DG121" s="1015">
        <v>299000</v>
      </c>
      <c r="DH121" s="1016"/>
      <c r="DI121" s="1016"/>
      <c r="DJ121" s="1016"/>
      <c r="DK121" s="1016"/>
      <c r="DL121" s="1016">
        <v>247000</v>
      </c>
      <c r="DM121" s="1016"/>
      <c r="DN121" s="1016"/>
      <c r="DO121" s="1016"/>
      <c r="DP121" s="1016"/>
      <c r="DQ121" s="1016">
        <v>195000</v>
      </c>
      <c r="DR121" s="1016"/>
      <c r="DS121" s="1016"/>
      <c r="DT121" s="1016"/>
      <c r="DU121" s="1016"/>
      <c r="DV121" s="1017">
        <v>1.2</v>
      </c>
      <c r="DW121" s="1017"/>
      <c r="DX121" s="1017"/>
      <c r="DY121" s="1017"/>
      <c r="DZ121" s="1018"/>
    </row>
    <row r="122" spans="1:130" s="248"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441</v>
      </c>
      <c r="AB122" s="1055"/>
      <c r="AC122" s="1055"/>
      <c r="AD122" s="1055"/>
      <c r="AE122" s="1056"/>
      <c r="AF122" s="1057" t="s">
        <v>441</v>
      </c>
      <c r="AG122" s="1055"/>
      <c r="AH122" s="1055"/>
      <c r="AI122" s="1055"/>
      <c r="AJ122" s="1056"/>
      <c r="AK122" s="1057" t="s">
        <v>441</v>
      </c>
      <c r="AL122" s="1055"/>
      <c r="AM122" s="1055"/>
      <c r="AN122" s="1055"/>
      <c r="AO122" s="1056"/>
      <c r="AP122" s="1058" t="s">
        <v>441</v>
      </c>
      <c r="AQ122" s="1059"/>
      <c r="AR122" s="1059"/>
      <c r="AS122" s="1059"/>
      <c r="AT122" s="1060"/>
      <c r="AU122" s="1088"/>
      <c r="AV122" s="1089"/>
      <c r="AW122" s="1089"/>
      <c r="AX122" s="1089"/>
      <c r="AY122" s="1090"/>
      <c r="AZ122" s="1070" t="s">
        <v>479</v>
      </c>
      <c r="BA122" s="1061"/>
      <c r="BB122" s="1061"/>
      <c r="BC122" s="1061"/>
      <c r="BD122" s="1061"/>
      <c r="BE122" s="1061"/>
      <c r="BF122" s="1061"/>
      <c r="BG122" s="1061"/>
      <c r="BH122" s="1061"/>
      <c r="BI122" s="1061"/>
      <c r="BJ122" s="1061"/>
      <c r="BK122" s="1061"/>
      <c r="BL122" s="1061"/>
      <c r="BM122" s="1061"/>
      <c r="BN122" s="1061"/>
      <c r="BO122" s="1061"/>
      <c r="BP122" s="1062"/>
      <c r="BQ122" s="1093">
        <v>39762110</v>
      </c>
      <c r="BR122" s="1094"/>
      <c r="BS122" s="1094"/>
      <c r="BT122" s="1094"/>
      <c r="BU122" s="1094"/>
      <c r="BV122" s="1094">
        <v>39310703</v>
      </c>
      <c r="BW122" s="1094"/>
      <c r="BX122" s="1094"/>
      <c r="BY122" s="1094"/>
      <c r="BZ122" s="1094"/>
      <c r="CA122" s="1094">
        <v>38979070</v>
      </c>
      <c r="CB122" s="1094"/>
      <c r="CC122" s="1094"/>
      <c r="CD122" s="1094"/>
      <c r="CE122" s="1094"/>
      <c r="CF122" s="1114">
        <v>245.4</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441</v>
      </c>
      <c r="AB123" s="1055"/>
      <c r="AC123" s="1055"/>
      <c r="AD123" s="1055"/>
      <c r="AE123" s="1056"/>
      <c r="AF123" s="1057" t="s">
        <v>441</v>
      </c>
      <c r="AG123" s="1055"/>
      <c r="AH123" s="1055"/>
      <c r="AI123" s="1055"/>
      <c r="AJ123" s="1056"/>
      <c r="AK123" s="1057" t="s">
        <v>441</v>
      </c>
      <c r="AL123" s="1055"/>
      <c r="AM123" s="1055"/>
      <c r="AN123" s="1055"/>
      <c r="AO123" s="1056"/>
      <c r="AP123" s="1058" t="s">
        <v>443</v>
      </c>
      <c r="AQ123" s="1059"/>
      <c r="AR123" s="1059"/>
      <c r="AS123" s="1059"/>
      <c r="AT123" s="1060"/>
      <c r="AU123" s="1091"/>
      <c r="AV123" s="1092"/>
      <c r="AW123" s="1092"/>
      <c r="AX123" s="1092"/>
      <c r="AY123" s="1092"/>
      <c r="AZ123" s="279" t="s">
        <v>186</v>
      </c>
      <c r="BA123" s="279"/>
      <c r="BB123" s="279"/>
      <c r="BC123" s="279"/>
      <c r="BD123" s="279"/>
      <c r="BE123" s="279"/>
      <c r="BF123" s="279"/>
      <c r="BG123" s="279"/>
      <c r="BH123" s="279"/>
      <c r="BI123" s="279"/>
      <c r="BJ123" s="279"/>
      <c r="BK123" s="279"/>
      <c r="BL123" s="279"/>
      <c r="BM123" s="279"/>
      <c r="BN123" s="279"/>
      <c r="BO123" s="1071" t="s">
        <v>480</v>
      </c>
      <c r="BP123" s="1102"/>
      <c r="BQ123" s="1161">
        <v>54782432</v>
      </c>
      <c r="BR123" s="1162"/>
      <c r="BS123" s="1162"/>
      <c r="BT123" s="1162"/>
      <c r="BU123" s="1162"/>
      <c r="BV123" s="1162">
        <v>53753189</v>
      </c>
      <c r="BW123" s="1162"/>
      <c r="BX123" s="1162"/>
      <c r="BY123" s="1162"/>
      <c r="BZ123" s="1162"/>
      <c r="CA123" s="1162">
        <v>52748338</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441</v>
      </c>
      <c r="AB124" s="1055"/>
      <c r="AC124" s="1055"/>
      <c r="AD124" s="1055"/>
      <c r="AE124" s="1056"/>
      <c r="AF124" s="1057" t="s">
        <v>460</v>
      </c>
      <c r="AG124" s="1055"/>
      <c r="AH124" s="1055"/>
      <c r="AI124" s="1055"/>
      <c r="AJ124" s="1056"/>
      <c r="AK124" s="1057" t="s">
        <v>449</v>
      </c>
      <c r="AL124" s="1055"/>
      <c r="AM124" s="1055"/>
      <c r="AN124" s="1055"/>
      <c r="AO124" s="1056"/>
      <c r="AP124" s="1058" t="s">
        <v>441</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41.5</v>
      </c>
      <c r="BR124" s="1124"/>
      <c r="BS124" s="1124"/>
      <c r="BT124" s="1124"/>
      <c r="BU124" s="1124"/>
      <c r="BV124" s="1124">
        <v>40</v>
      </c>
      <c r="BW124" s="1124"/>
      <c r="BX124" s="1124"/>
      <c r="BY124" s="1124"/>
      <c r="BZ124" s="1124"/>
      <c r="CA124" s="1124">
        <v>39.6</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441</v>
      </c>
      <c r="DH124" s="1080"/>
      <c r="DI124" s="1080"/>
      <c r="DJ124" s="1080"/>
      <c r="DK124" s="1081"/>
      <c r="DL124" s="1079" t="s">
        <v>441</v>
      </c>
      <c r="DM124" s="1080"/>
      <c r="DN124" s="1080"/>
      <c r="DO124" s="1080"/>
      <c r="DP124" s="1081"/>
      <c r="DQ124" s="1079" t="s">
        <v>443</v>
      </c>
      <c r="DR124" s="1080"/>
      <c r="DS124" s="1080"/>
      <c r="DT124" s="1080"/>
      <c r="DU124" s="1081"/>
      <c r="DV124" s="1082" t="s">
        <v>460</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441</v>
      </c>
      <c r="AB125" s="1055"/>
      <c r="AC125" s="1055"/>
      <c r="AD125" s="1055"/>
      <c r="AE125" s="1056"/>
      <c r="AF125" s="1057" t="s">
        <v>441</v>
      </c>
      <c r="AG125" s="1055"/>
      <c r="AH125" s="1055"/>
      <c r="AI125" s="1055"/>
      <c r="AJ125" s="1056"/>
      <c r="AK125" s="1057" t="s">
        <v>441</v>
      </c>
      <c r="AL125" s="1055"/>
      <c r="AM125" s="1055"/>
      <c r="AN125" s="1055"/>
      <c r="AO125" s="1056"/>
      <c r="AP125" s="1058" t="s">
        <v>460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460</v>
      </c>
      <c r="DH125" s="1023"/>
      <c r="DI125" s="1023"/>
      <c r="DJ125" s="1023"/>
      <c r="DK125" s="1023"/>
      <c r="DL125" s="1023" t="s">
        <v>441</v>
      </c>
      <c r="DM125" s="1023"/>
      <c r="DN125" s="1023"/>
      <c r="DO125" s="1023"/>
      <c r="DP125" s="1023"/>
      <c r="DQ125" s="1023" t="s">
        <v>441</v>
      </c>
      <c r="DR125" s="1023"/>
      <c r="DS125" s="1023"/>
      <c r="DT125" s="1023"/>
      <c r="DU125" s="1023"/>
      <c r="DV125" s="1024" t="s">
        <v>441</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17346</v>
      </c>
      <c r="AB126" s="1055"/>
      <c r="AC126" s="1055"/>
      <c r="AD126" s="1055"/>
      <c r="AE126" s="1056"/>
      <c r="AF126" s="1057">
        <v>22625</v>
      </c>
      <c r="AG126" s="1055"/>
      <c r="AH126" s="1055"/>
      <c r="AI126" s="1055"/>
      <c r="AJ126" s="1056"/>
      <c r="AK126" s="1057">
        <v>9937</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v>1477619</v>
      </c>
      <c r="DH126" s="1016"/>
      <c r="DI126" s="1016"/>
      <c r="DJ126" s="1016"/>
      <c r="DK126" s="1016"/>
      <c r="DL126" s="1016">
        <v>1405228</v>
      </c>
      <c r="DM126" s="1016"/>
      <c r="DN126" s="1016"/>
      <c r="DO126" s="1016"/>
      <c r="DP126" s="1016"/>
      <c r="DQ126" s="1016">
        <v>1283663</v>
      </c>
      <c r="DR126" s="1016"/>
      <c r="DS126" s="1016"/>
      <c r="DT126" s="1016"/>
      <c r="DU126" s="1016"/>
      <c r="DV126" s="1017">
        <v>8.1</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441</v>
      </c>
      <c r="AB127" s="1055"/>
      <c r="AC127" s="1055"/>
      <c r="AD127" s="1055"/>
      <c r="AE127" s="1056"/>
      <c r="AF127" s="1057" t="s">
        <v>441</v>
      </c>
      <c r="AG127" s="1055"/>
      <c r="AH127" s="1055"/>
      <c r="AI127" s="1055"/>
      <c r="AJ127" s="1056"/>
      <c r="AK127" s="1057" t="s">
        <v>441</v>
      </c>
      <c r="AL127" s="1055"/>
      <c r="AM127" s="1055"/>
      <c r="AN127" s="1055"/>
      <c r="AO127" s="1056"/>
      <c r="AP127" s="1058" t="s">
        <v>441</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441</v>
      </c>
      <c r="DH127" s="1016"/>
      <c r="DI127" s="1016"/>
      <c r="DJ127" s="1016"/>
      <c r="DK127" s="1016"/>
      <c r="DL127" s="1016" t="s">
        <v>441</v>
      </c>
      <c r="DM127" s="1016"/>
      <c r="DN127" s="1016"/>
      <c r="DO127" s="1016"/>
      <c r="DP127" s="1016"/>
      <c r="DQ127" s="1016" t="s">
        <v>441</v>
      </c>
      <c r="DR127" s="1016"/>
      <c r="DS127" s="1016"/>
      <c r="DT127" s="1016"/>
      <c r="DU127" s="1016"/>
      <c r="DV127" s="1017" t="s">
        <v>441</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697172</v>
      </c>
      <c r="AB128" s="1144"/>
      <c r="AC128" s="1144"/>
      <c r="AD128" s="1144"/>
      <c r="AE128" s="1145"/>
      <c r="AF128" s="1146">
        <v>662891</v>
      </c>
      <c r="AG128" s="1144"/>
      <c r="AH128" s="1144"/>
      <c r="AI128" s="1144"/>
      <c r="AJ128" s="1145"/>
      <c r="AK128" s="1146">
        <v>645953</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441</v>
      </c>
      <c r="BG128" s="1151"/>
      <c r="BH128" s="1151"/>
      <c r="BI128" s="1151"/>
      <c r="BJ128" s="1151"/>
      <c r="BK128" s="1151"/>
      <c r="BL128" s="1152"/>
      <c r="BM128" s="1150">
        <v>12.55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443</v>
      </c>
      <c r="DH128" s="1136"/>
      <c r="DI128" s="1136"/>
      <c r="DJ128" s="1136"/>
      <c r="DK128" s="1136"/>
      <c r="DL128" s="1136" t="s">
        <v>441</v>
      </c>
      <c r="DM128" s="1136"/>
      <c r="DN128" s="1136"/>
      <c r="DO128" s="1136"/>
      <c r="DP128" s="1136"/>
      <c r="DQ128" s="1136" t="s">
        <v>441</v>
      </c>
      <c r="DR128" s="1136"/>
      <c r="DS128" s="1136"/>
      <c r="DT128" s="1136"/>
      <c r="DU128" s="1136"/>
      <c r="DV128" s="1137" t="s">
        <v>441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18791421</v>
      </c>
      <c r="AB129" s="1055"/>
      <c r="AC129" s="1055"/>
      <c r="AD129" s="1055"/>
      <c r="AE129" s="1056"/>
      <c r="AF129" s="1057">
        <v>18600562</v>
      </c>
      <c r="AG129" s="1055"/>
      <c r="AH129" s="1055"/>
      <c r="AI129" s="1055"/>
      <c r="AJ129" s="1056"/>
      <c r="AK129" s="1057">
        <v>18951801</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441</v>
      </c>
      <c r="BG129" s="1165"/>
      <c r="BH129" s="1165"/>
      <c r="BI129" s="1165"/>
      <c r="BJ129" s="1165"/>
      <c r="BK129" s="1165"/>
      <c r="BL129" s="1166"/>
      <c r="BM129" s="1164">
        <v>17.55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3216094</v>
      </c>
      <c r="AB130" s="1055"/>
      <c r="AC130" s="1055"/>
      <c r="AD130" s="1055"/>
      <c r="AE130" s="1056"/>
      <c r="AF130" s="1057">
        <v>3024955</v>
      </c>
      <c r="AG130" s="1055"/>
      <c r="AH130" s="1055"/>
      <c r="AI130" s="1055"/>
      <c r="AJ130" s="1056"/>
      <c r="AK130" s="1057">
        <v>3068220</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3.5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15575327</v>
      </c>
      <c r="AB131" s="1080"/>
      <c r="AC131" s="1080"/>
      <c r="AD131" s="1080"/>
      <c r="AE131" s="1081"/>
      <c r="AF131" s="1079">
        <v>15575607</v>
      </c>
      <c r="AG131" s="1080"/>
      <c r="AH131" s="1080"/>
      <c r="AI131" s="1080"/>
      <c r="AJ131" s="1081"/>
      <c r="AK131" s="1079">
        <v>15883581</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39.6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2.4205591320000002</v>
      </c>
      <c r="AB132" s="1196"/>
      <c r="AC132" s="1196"/>
      <c r="AD132" s="1196"/>
      <c r="AE132" s="1197"/>
      <c r="AF132" s="1198">
        <v>3.3671743840000001</v>
      </c>
      <c r="AG132" s="1196"/>
      <c r="AH132" s="1196"/>
      <c r="AI132" s="1196"/>
      <c r="AJ132" s="1197"/>
      <c r="AK132" s="1198">
        <v>4.768572024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3.3</v>
      </c>
      <c r="AB133" s="1179"/>
      <c r="AC133" s="1179"/>
      <c r="AD133" s="1179"/>
      <c r="AE133" s="1180"/>
      <c r="AF133" s="1178">
        <v>3.1</v>
      </c>
      <c r="AG133" s="1179"/>
      <c r="AH133" s="1179"/>
      <c r="AI133" s="1179"/>
      <c r="AJ133" s="1180"/>
      <c r="AK133" s="1178">
        <v>3.5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EWJGc1ISOlBRr+fixKq9gpO8T4NAp4x29fgHcXxzMzxFeGYCaTJXm6IUUIpezVirBV802k0MJhMPhZvhbl8AQ==" saltValue="SwjBZOv0KB3Eg07eQtGR5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SK1H3ZV7m2FlVVn14cOabXE5dr75JY9xIjL8viUM+56nUnyemjmou3s6m3GOOvGhBoo1ulvwUqPz4bGPIh+rQg==" saltValue="1hFT3vDlj+i/6GDe+KHrQ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le2g/ENM6CqPGcxpm2f7cyai7GXDQ3oot0vSIowFtb0D95yS/kIWPNMV++cvaXulGA2a/yf9fCkhPtiFXaeMQ==" saltValue="TVFjkNpLZNunuhFazNrgJ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5953821</v>
      </c>
      <c r="AP9" s="314">
        <v>77762</v>
      </c>
      <c r="AQ9" s="315">
        <v>70597</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20</v>
      </c>
      <c r="AP10" s="317">
        <v>0</v>
      </c>
      <c r="AQ10" s="318">
        <v>6273</v>
      </c>
      <c r="AR10" s="319">
        <v>-100</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v>1938</v>
      </c>
      <c r="AP11" s="317">
        <v>25</v>
      </c>
      <c r="AQ11" s="318">
        <v>1314</v>
      </c>
      <c r="AR11" s="319">
        <v>-98.1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517</v>
      </c>
      <c r="AL12" s="1216"/>
      <c r="AM12" s="1216"/>
      <c r="AN12" s="1217"/>
      <c r="AO12" s="317" t="s">
        <v>518</v>
      </c>
      <c r="AP12" s="317" t="s">
        <v>518</v>
      </c>
      <c r="AQ12" s="318">
        <v>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70531</v>
      </c>
      <c r="AP13" s="317">
        <v>921</v>
      </c>
      <c r="AQ13" s="318">
        <v>2424</v>
      </c>
      <c r="AR13" s="319">
        <v>-62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121710</v>
      </c>
      <c r="AP14" s="317">
        <v>1590</v>
      </c>
      <c r="AQ14" s="318">
        <v>1774</v>
      </c>
      <c r="AR14" s="319">
        <v>-10.4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-463590</v>
      </c>
      <c r="AP15" s="317">
        <v>-6055</v>
      </c>
      <c r="AQ15" s="318">
        <v>-4858</v>
      </c>
      <c r="AR15" s="319">
        <v>24.6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186</v>
      </c>
      <c r="AL16" s="1222"/>
      <c r="AM16" s="1222"/>
      <c r="AN16" s="1223"/>
      <c r="AO16" s="317">
        <v>5684430</v>
      </c>
      <c r="AP16" s="317">
        <v>74243</v>
      </c>
      <c r="AQ16" s="318">
        <v>77526</v>
      </c>
      <c r="AR16" s="319">
        <v>-4.2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6.79</v>
      </c>
      <c r="AP21" s="331">
        <v>7.31</v>
      </c>
      <c r="AQ21" s="332">
        <v>-0.52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100.7</v>
      </c>
      <c r="AP22" s="336">
        <v>98.5</v>
      </c>
      <c r="AQ22" s="337">
        <v>2.2000000000000002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3287225</v>
      </c>
      <c r="AP32" s="345">
        <v>42934</v>
      </c>
      <c r="AQ32" s="346">
        <v>38968</v>
      </c>
      <c r="AR32" s="347">
        <v>10.199999999999999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518</v>
      </c>
      <c r="AP34" s="345" t="s">
        <v>518</v>
      </c>
      <c r="AQ34" s="346">
        <v>58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922542</v>
      </c>
      <c r="AP35" s="345">
        <v>12049</v>
      </c>
      <c r="AQ35" s="346">
        <v>12321</v>
      </c>
      <c r="AR35" s="347">
        <v>-2.2000000000000002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251889</v>
      </c>
      <c r="AP36" s="345">
        <v>3290</v>
      </c>
      <c r="AQ36" s="346">
        <v>1771</v>
      </c>
      <c r="AR36" s="347">
        <v>85.8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9937</v>
      </c>
      <c r="AP37" s="345">
        <v>130</v>
      </c>
      <c r="AQ37" s="346">
        <v>588</v>
      </c>
      <c r="AR37" s="347">
        <v>-77.900000000000006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-645953</v>
      </c>
      <c r="AP39" s="345">
        <v>-8437</v>
      </c>
      <c r="AQ39" s="346">
        <v>-5205</v>
      </c>
      <c r="AR39" s="347">
        <v>62.1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-3068220</v>
      </c>
      <c r="AP40" s="345">
        <v>-40073</v>
      </c>
      <c r="AQ40" s="346">
        <v>-35431</v>
      </c>
      <c r="AR40" s="347">
        <v>13.1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757420</v>
      </c>
      <c r="AP41" s="345">
        <v>9893</v>
      </c>
      <c r="AQ41" s="346">
        <v>13072</v>
      </c>
      <c r="AR41" s="347">
        <v>-24.3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3228896</v>
      </c>
      <c r="AN51" s="367">
        <v>40974</v>
      </c>
      <c r="AO51" s="368">
        <v>7</v>
      </c>
      <c r="AP51" s="369">
        <v>57295</v>
      </c>
      <c r="AQ51" s="370">
        <v>5.7</v>
      </c>
      <c r="AR51" s="371">
        <v>1.3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2017372</v>
      </c>
      <c r="AN52" s="375">
        <v>25600</v>
      </c>
      <c r="AO52" s="376">
        <v>36.4</v>
      </c>
      <c r="AP52" s="377">
        <v>32771</v>
      </c>
      <c r="AQ52" s="378">
        <v>10.4</v>
      </c>
      <c r="AR52" s="379">
        <v>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4121303</v>
      </c>
      <c r="AN53" s="367">
        <v>52558</v>
      </c>
      <c r="AO53" s="368">
        <v>28.3</v>
      </c>
      <c r="AP53" s="369">
        <v>54110</v>
      </c>
      <c r="AQ53" s="370">
        <v>-5.6</v>
      </c>
      <c r="AR53" s="371">
        <v>33.9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2439002</v>
      </c>
      <c r="AN54" s="375">
        <v>31104</v>
      </c>
      <c r="AO54" s="376">
        <v>21.5</v>
      </c>
      <c r="AP54" s="377">
        <v>30620</v>
      </c>
      <c r="AQ54" s="378">
        <v>-6.6</v>
      </c>
      <c r="AR54" s="379">
        <v>28.1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1938069</v>
      </c>
      <c r="AN55" s="367">
        <v>24888</v>
      </c>
      <c r="AO55" s="368">
        <v>-52.6</v>
      </c>
      <c r="AP55" s="369">
        <v>54684</v>
      </c>
      <c r="AQ55" s="370">
        <v>1.1000000000000001</v>
      </c>
      <c r="AR55" s="371">
        <v>-53.7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1339732</v>
      </c>
      <c r="AN56" s="375">
        <v>17204</v>
      </c>
      <c r="AO56" s="376">
        <v>-44.7</v>
      </c>
      <c r="AP56" s="377">
        <v>32829</v>
      </c>
      <c r="AQ56" s="378">
        <v>7.2</v>
      </c>
      <c r="AR56" s="379">
        <v>-51.9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1749965</v>
      </c>
      <c r="AN57" s="367">
        <v>22657</v>
      </c>
      <c r="AO57" s="368">
        <v>-9</v>
      </c>
      <c r="AP57" s="369">
        <v>62383</v>
      </c>
      <c r="AQ57" s="370">
        <v>14.1</v>
      </c>
      <c r="AR57" s="371">
        <v>-23.1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1287224</v>
      </c>
      <c r="AN58" s="375">
        <v>16666</v>
      </c>
      <c r="AO58" s="376">
        <v>-3.1</v>
      </c>
      <c r="AP58" s="377">
        <v>35325</v>
      </c>
      <c r="AQ58" s="378">
        <v>7.6</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2640161</v>
      </c>
      <c r="AN59" s="367">
        <v>34483</v>
      </c>
      <c r="AO59" s="368">
        <v>52.2</v>
      </c>
      <c r="AP59" s="369">
        <v>63812</v>
      </c>
      <c r="AQ59" s="370">
        <v>2.2999999999999998</v>
      </c>
      <c r="AR59" s="371">
        <v>49.9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1752155</v>
      </c>
      <c r="AN60" s="375">
        <v>22885</v>
      </c>
      <c r="AO60" s="376">
        <v>37.299999999999997</v>
      </c>
      <c r="AP60" s="377">
        <v>33848</v>
      </c>
      <c r="AQ60" s="378">
        <v>-4.2</v>
      </c>
      <c r="AR60" s="379">
        <v>41.5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2735679</v>
      </c>
      <c r="AN61" s="382">
        <v>35112</v>
      </c>
      <c r="AO61" s="383">
        <v>5.2</v>
      </c>
      <c r="AP61" s="384">
        <v>58457</v>
      </c>
      <c r="AQ61" s="385">
        <v>3.5</v>
      </c>
      <c r="AR61" s="371">
        <v>1.7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1767097</v>
      </c>
      <c r="AN62" s="375">
        <v>22692</v>
      </c>
      <c r="AO62" s="376">
        <v>9.5</v>
      </c>
      <c r="AP62" s="377">
        <v>33079</v>
      </c>
      <c r="AQ62" s="378">
        <v>2.9</v>
      </c>
      <c r="AR62" s="379">
        <v>6.6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cJE8xsVdORy2C1/tkaxoytvFU3IoFtqYaR5qNVeCdb89GJ6pKLAkOp/vCFTez3tqY5wf5gPkT8LJyWguyazvg==" saltValue="+S5SYi5eCoY/+5w5Z6eD0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0" spans="125:125" ht="13.5" hidden="1" customHeight="1" x14ac:dyDescent="0.15"/>
    <row r="121" spans="125:125" ht="13.5" hidden="1" customHeight="1" x14ac:dyDescent="0.15">
      <c r="DU121" s="292"/>
    </row>
  </sheetData>
  <sheetProtection algorithmName="SHA-512" hashValue="ycCFN8x0NtP12T1xQqm75ZCqrQX1QNtU22A6rS4ZxX2dF2XHt/HuPpm7/1pupb8uCvJlB1lWt1vvnj+zzhF/UA==" saltValue="CU46uosWIhaIdf8a9FfV6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bmbM/UzfEHChcECX4PIS4jjVkUBBjE6GwurFICL3ZEPmRiHr4Veu/8fdmc9pCfB5H/WP2rxg4/GX/81hhtkTtA==" saltValue="Xxi7rPgXvHOMlzBfWdFFeA=="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14.14</v>
      </c>
      <c r="G47" s="12">
        <v>14.49</v>
      </c>
      <c r="H47" s="12">
        <v>14.6</v>
      </c>
      <c r="I47" s="12">
        <v>14.37</v>
      </c>
      <c r="J47" s="13">
        <v>12.85</v>
      </c>
    </row>
    <row r="48" spans="2:10" ht="57.75" customHeight="1" x14ac:dyDescent="0.15">
      <c r="B48" s="14"/>
      <c r="C48" s="1240" t="s">
        <v>4</v>
      </c>
      <c r="D48" s="1240"/>
      <c r="E48" s="1241"/>
      <c r="F48" s="15">
        <v>0.46</v>
      </c>
      <c r="G48" s="16">
        <v>0.55000000000000004</v>
      </c>
      <c r="H48" s="16">
        <v>0.28999999999999998</v>
      </c>
      <c r="I48" s="16">
        <v>0.13</v>
      </c>
      <c r="J48" s="17">
        <v>0.49</v>
      </c>
    </row>
    <row r="49" spans="2:10" ht="57.75" customHeight="1" thickBot="1" x14ac:dyDescent="0.2">
      <c r="B49" s="18"/>
      <c r="C49" s="1242" t="s">
        <v>5</v>
      </c>
      <c r="D49" s="1242"/>
      <c r="E49" s="1243"/>
      <c r="F49" s="19">
        <v>0.08</v>
      </c>
      <c r="G49" s="20">
        <v>0.35</v>
      </c>
      <c r="H49" s="20">
        <v>0.04</v>
      </c>
      <c r="I49" s="20" t="s">
        <v>564</v>
      </c>
      <c r="J49" s="21" t="s">
        <v>565</v>
      </c>
    </row>
    <row r="50" spans="2:10" ht="13.5" customHeight="1" x14ac:dyDescent="0.15"/>
  </sheetData>
  <sheetProtection algorithmName="SHA-512" hashValue="5XFOwNdkAV8yZiZDa1VGbqaPGsqRiHro8n4V+kTxJYxhRTNEtmuZTBXIjHzCrOiqCOcvCU2wRe9FshPp/X1cvg==" saltValue="D6kTrncR4dI/REzxYd98j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2022-03-11T06:36:29Z</cp:lastPrinted>
  <dcterms:created xsi:type="dcterms:W3CDTF">2022-02-02T05:59:40Z</dcterms:created>
  <dcterms:modified xsi:type="dcterms:W3CDTF">2022-09-23T03:09:52Z</dcterms:modified>
  <cp:category/>
</cp:coreProperties>
</file>