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V:\財政係\26 財政状況資料集\令和２年度\08 ２回目依頼\04 県HPアップロード\01 データ\"/>
    </mc:Choice>
  </mc:AlternateContent>
  <xr:revisionPtr revIDLastSave="0" documentId="13_ncr:1_{C0B82E89-1B64-4B0E-989D-B6105CE5EB23}" xr6:coauthVersionLast="36" xr6:coauthVersionMax="36" xr10:uidLastSave="{00000000-0000-0000-0000-000000000000}"/>
  <bookViews>
    <workbookView xWindow="0" yWindow="0" windowWidth="20490" windowHeight="7635" tabRatio="969"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BE35" i="10"/>
  <c r="C34" i="10"/>
  <c r="U34" i="10" l="1"/>
  <c r="U35" i="10" s="1"/>
  <c r="U36" i="10" s="1"/>
  <c r="AM34" i="10"/>
  <c r="AM35" i="10" s="1"/>
  <c r="AM36" i="10" s="1"/>
  <c r="C35" i="10"/>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CO34" i="10" l="1"/>
  <c r="CO35" i="10" s="1"/>
</calcChain>
</file>

<file path=xl/sharedStrings.xml><?xml version="1.0" encoding="utf-8"?>
<sst xmlns="http://schemas.openxmlformats.org/spreadsheetml/2006/main" count="1058" uniqueCount="603">
  <si>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</si>
  <si>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</si>
  <si>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</si>
  <si>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</si>
  <si>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</si>
  <si>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</si>
  <si>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</si>
  <si>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</si>
  <si>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</si>
  <si>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</si>
  <si>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</si>
  <si>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</si>
  <si>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</si>
  <si>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</si>
  <si>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</si>
  <si>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</si>
  <si>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</si>
  <si>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</si>
  <si>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</si>
  <si>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</si>
  <si>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</si>
  <si>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</si>
  <si>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</si>
  <si>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</si>
  <si>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</si>
  <si>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</si>
  <si>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</si>
  <si>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</si>
  <si>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</si>
  <si>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</si>
  <si>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</si>
  <si>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</si>
  <si>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</si>
  <si>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</si>
  <si>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</si>
  <si>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</si>
  <si>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</si>
  <si>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</si>
  <si>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</si>
  <si>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</si>
  <si>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</si>
  <si>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</si>
  <si>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</si>
  <si>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</si>
  <si>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</si>
  <si>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</si>
  <si>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</si>
  <si>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</si>
  <si>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</si>
  <si>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</si>
  <si>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</si>
  <si>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</si>
  <si>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</si>
  <si>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</si>
  <si>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</si>
  <si>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</si>
  <si>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</si>
  <si>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</si>
  <si>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</si>
  <si>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</si>
  <si>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</si>
  <si>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</si>
  <si>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</si>
  <si>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</si>
  <si>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</si>
  <si>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</si>
  <si>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</si>
  <si>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</si>
  <si>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</si>
  <si>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</si>
  <si>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</si>
  <si>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</si>
  <si>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</si>
  <si>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</si>
  <si>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</si>
  <si>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</si>
  <si>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</si>
  <si>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</si>
  <si>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</si>
  <si>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</si>
  <si>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</si>
  <si>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</si>
  <si>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</si>
  <si>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</si>
  <si>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</si>
  <si>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</si>
  <si>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</si>
  <si>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</si>
  <si>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</si>
  <si>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</si>
  <si>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</si>
  <si>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</si>
  <si>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</si>
  <si>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</si>
  <si>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</si>
  <si>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</si>
  <si>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</si>
  <si>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加西市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</si>
  <si>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</si>
  <si>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</si>
  <si>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</si>
  <si>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</si>
  <si>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</si>
  <si>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</si>
  <si>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</si>
  <si>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</si>
  <si>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</si>
  <si>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</si>
  <si>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</si>
  <si>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</si>
  <si>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</si>
  <si>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</si>
  <si>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</si>
  <si>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</si>
  <si>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</si>
  <si>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</si>
  <si>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</si>
  <si>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</si>
  <si>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</si>
  <si>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</si>
  <si>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</si>
  <si>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</si>
  <si>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</si>
  <si>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</si>
  <si>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</si>
  <si>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</si>
  <si>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</si>
  <si>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</si>
  <si>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</si>
  <si>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</si>
  <si>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</si>
  <si>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</si>
  <si>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</si>
  <si>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</si>
  <si>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</si>
  <si>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</si>
  <si>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</si>
  <si>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</si>
  <si>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</si>
  <si>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</si>
  <si>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</si>
  <si>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</si>
  <si>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</si>
  <si>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</si>
  <si>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</si>
  <si>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</si>
  <si>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</si>
  <si>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</si>
  <si>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</si>
  <si>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</si>
  <si>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</si>
  <si>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</si>
  <si>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</si>
  <si>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</si>
  <si>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</si>
  <si>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</si>
  <si>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</si>
  <si>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</si>
  <si>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</si>
  <si>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</si>
  <si>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</si>
  <si>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</si>
  <si>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</si>
  <si>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</si>
  <si>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</si>
  <si>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</si>
  <si>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</si>
  <si>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</si>
  <si>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</si>
  <si>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</si>
  <si>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</si>
  <si>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</si>
  <si>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</si>
  <si>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</si>
  <si>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</si>
  <si>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</si>
  <si>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</si>
  <si>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</si>
  <si>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</si>
  <si>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</si>
  <si>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</si>
  <si>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</si>
  <si>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</si>
  <si>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</si>
  <si>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</si>
  <si>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</si>
  <si>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</si>
  <si>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</si>
  <si>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</si>
  <si>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</si>
  <si>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</si>
  <si>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</si>
  <si>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</si>
  <si>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</si>
  <si>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</si>
  <si>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</si>
  <si>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</si>
  <si>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</si>
  <si>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</si>
  <si>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</si>
  <si>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</si>
  <si>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</si>
  <si>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</si>
  <si>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</si>
  <si>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</si>
  <si>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</si>
  <si>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</si>
  <si>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</si>
  <si>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</si>
  <si>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</si>
  <si>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</si>
  <si>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</si>
  <si>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兵庫県加西市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</si>
  <si>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</si>
  <si>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</si>
  <si>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</si>
  <si>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</si>
  <si>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</si>
  <si>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</si>
  <si>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</si>
  <si>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</si>
  <si>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</si>
  <si>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</si>
  <si>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</si>
  <si>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</si>
  <si>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</si>
  <si>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</si>
  <si>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</si>
  <si>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</si>
  <si>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</si>
  <si>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</si>
  <si>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</si>
  <si>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</si>
  <si>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</si>
  <si>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</si>
  <si>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</si>
  <si>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</si>
  <si>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</si>
  <si>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</si>
  <si>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</si>
  <si>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</si>
  <si>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</si>
  <si>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</si>
  <si>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</si>
  <si>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</si>
  <si>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</si>
  <si>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</si>
  <si>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</si>
  <si>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</si>
  <si>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</si>
  <si>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</si>
  <si>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</si>
  <si>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</si>
  <si>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</si>
  <si>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</si>
  <si>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</si>
  <si>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</si>
  <si>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</si>
  <si>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</si>
  <si>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</si>
  <si>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</si>
  <si>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</si>
  <si>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</si>
  <si>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</si>
  <si>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</si>
  <si>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</si>
  <si>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</si>
  <si>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</si>
  <si>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</si>
  <si>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</si>
  <si>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</si>
  <si>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</si>
  <si>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</si>
  <si>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</si>
  <si>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</si>
  <si>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</si>
  <si>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</si>
  <si>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</si>
  <si>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</si>
  <si>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</si>
  <si>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</si>
  <si>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</si>
  <si>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</si>
  <si>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</si>
  <si>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</si>
  <si>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</si>
  <si>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</si>
  <si>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</si>
  <si>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</si>
  <si>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</si>
  <si>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</si>
  <si>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</si>
  <si>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</si>
  <si>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</si>
  <si>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</si>
  <si>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</si>
  <si>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</si>
  <si>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</si>
  <si>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</si>
  <si>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</si>
  <si>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</si>
  <si>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</si>
  <si>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</si>
  <si>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</si>
  <si>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</si>
  <si>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</si>
  <si>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</si>
  <si>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</si>
  <si>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</si>
  <si>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</si>
  <si>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</si>
  <si>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</si>
  <si>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</si>
  <si>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</si>
  <si>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</si>
  <si>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</si>
  <si>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</si>
  <si>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</si>
  <si>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</si>
  <si>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</si>
  <si>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</si>
  <si>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</si>
  <si>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</si>
  <si>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</si>
  <si>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</si>
  <si>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</si>
  <si>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</si>
  <si>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</si>
  <si>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</si>
  <si>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</si>
  <si>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</si>
  <si>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</si>
  <si>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</si>
  <si>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</si>
  <si>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</si>
  <si>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</si>
  <si>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</si>
  <si>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</si>
  <si>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</si>
  <si>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</si>
  <si>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</si>
  <si>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</si>
  <si>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</si>
  <si>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その他</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</si>
  <si>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</si>
  <si>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</si>
  <si>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</si>
  <si>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</si>
  <si>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</si>
  <si>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</si>
  <si>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</si>
  <si>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</si>
  <si>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</si>
  <si>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</si>
  <si>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</si>
  <si>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</si>
  <si>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</si>
  <si>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</si>
  <si>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</si>
  <si>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</si>
  <si>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</si>
  <si>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</si>
  <si>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</si>
  <si>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</si>
  <si>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</si>
  <si>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</si>
  <si>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</si>
  <si>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</si>
  <si>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兵庫県加西市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</si>
  <si>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</si>
  <si>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</si>
  <si>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</si>
  <si>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</si>
  <si>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</si>
  <si>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</si>
  <si>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</si>
  <si>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</si>
  <si>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</si>
  <si>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</si>
  <si>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</si>
  <si>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</si>
  <si>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</si>
  <si>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</si>
  <si>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</si>
  <si>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</si>
  <si>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</si>
  <si>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</si>
  <si>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</si>
  <si>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</si>
  <si>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</si>
  <si>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</si>
  <si>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</si>
  <si>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</si>
  <si>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</si>
  <si>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</si>
  <si>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</si>
  <si>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</si>
  <si>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</si>
  <si>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</si>
  <si>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</si>
  <si>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</si>
  <si>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</si>
  <si>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</si>
  <si>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</si>
  <si>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</si>
  <si>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</si>
  <si>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</si>
  <si>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</si>
  <si>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水道事業会計</t>
    <phoneticPr fontId="5"/>
  </si>
  <si>
    <t>病院事業会計</t>
    <phoneticPr fontId="5"/>
  </si>
  <si>
    <t>法適用企業</t>
    <phoneticPr fontId="5"/>
  </si>
  <si>
    <t>産業団地整備事業特別会計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</si>
  <si>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</si>
  <si>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</si>
  <si>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</si>
  <si>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</si>
  <si>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</si>
  <si>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</si>
  <si>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</si>
  <si>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</si>
  <si>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</si>
  <si>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</si>
  <si>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</si>
  <si>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</si>
  <si>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</si>
  <si>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</si>
  <si>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</si>
  <si>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</si>
  <si>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</si>
  <si>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</si>
  <si>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</si>
  <si>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</si>
  <si>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</si>
  <si>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</si>
  <si>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</si>
  <si>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</si>
  <si>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</si>
  <si>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</si>
  <si>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</si>
  <si>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</si>
  <si>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</si>
  <si>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</si>
  <si>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</si>
  <si>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</si>
  <si>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</si>
  <si>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</si>
  <si>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</si>
  <si>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</si>
  <si>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</si>
  <si>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</si>
  <si>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</si>
  <si>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</si>
  <si>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</si>
  <si>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</si>
  <si>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</si>
  <si>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</si>
  <si>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</si>
  <si>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</si>
  <si>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</si>
  <si>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</si>
  <si>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</si>
  <si>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</si>
  <si>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</si>
  <si>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</si>
  <si>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</si>
  <si>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</si>
  <si>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</si>
  <si>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</si>
  <si>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</si>
  <si>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</si>
  <si>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</si>
  <si>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産業団地整備事業特別会計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</si>
  <si>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</si>
  <si>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</si>
  <si>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</si>
  <si>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</si>
  <si>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</si>
  <si>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</si>
  <si>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</si>
  <si>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</si>
  <si>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</si>
  <si>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</si>
  <si>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</si>
  <si>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</si>
  <si>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</si>
  <si>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</si>
  <si>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</si>
  <si>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</si>
  <si>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</si>
  <si>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</si>
  <si>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</si>
  <si>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</si>
  <si>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</si>
  <si>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</si>
  <si>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</si>
  <si>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</si>
  <si>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</si>
  <si>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</si>
  <si>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</si>
  <si>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</si>
  <si>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</si>
  <si>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</si>
  <si>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</si>
  <si>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</si>
  <si>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</si>
  <si>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</si>
  <si>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</si>
  <si>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</si>
  <si>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</si>
  <si>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</si>
  <si>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</si>
  <si>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</si>
  <si>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</si>
  <si>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</si>
  <si>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</si>
  <si>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</si>
  <si>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</si>
  <si>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</si>
  <si>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</si>
  <si>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</si>
  <si>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</si>
  <si>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</si>
  <si>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</si>
  <si>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</si>
  <si>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</si>
  <si>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</si>
  <si>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</si>
  <si>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</si>
  <si>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</si>
  <si>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</si>
  <si>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</si>
  <si>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</si>
  <si>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</si>
  <si>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</si>
  <si>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</si>
  <si>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</si>
  <si>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</si>
  <si>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</si>
  <si>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</si>
  <si>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</si>
  <si>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</si>
  <si>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</si>
  <si>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</si>
  <si>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</si>
  <si>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</si>
  <si>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</si>
  <si>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</si>
  <si>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</si>
  <si>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</si>
  <si>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</si>
  <si>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</si>
  <si>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</si>
  <si>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</si>
  <si>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</si>
  <si>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</si>
  <si>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5.73</t>
  </si>
  <si>
    <t>水道事業会計</t>
  </si>
  <si>
    <t>産業団地整備事業特別会計</t>
  </si>
  <si>
    <t>下水道事業会計</t>
  </si>
  <si>
    <t>一般会計</t>
  </si>
  <si>
    <t>国民健康保険特別会計</t>
  </si>
  <si>
    <t>介護保険特別会計</t>
  </si>
  <si>
    <t>公園墓地整備事業特別会計</t>
  </si>
  <si>
    <t>後期高齢者医療特別会計</t>
  </si>
  <si>
    <t>その他会計（赤字）</t>
  </si>
  <si>
    <t>▲ 1.65</t>
  </si>
  <si>
    <t>▲ 2.70</t>
  </si>
  <si>
    <t>▲ 4.30</t>
  </si>
  <si>
    <t>その他会計（黒字）</t>
  </si>
  <si>
    <t>（百万円）</t>
    <phoneticPr fontId="5"/>
  </si>
  <si>
    <t>H27末</t>
    <phoneticPr fontId="5"/>
  </si>
  <si>
    <t>H28末</t>
    <phoneticPr fontId="5"/>
  </si>
  <si>
    <t>H29末</t>
    <phoneticPr fontId="5"/>
  </si>
  <si>
    <t>H30末</t>
    <phoneticPr fontId="5"/>
  </si>
  <si>
    <t>R01末</t>
    <phoneticPr fontId="5"/>
  </si>
  <si>
    <t>兵庫県市町村職員退職手当組合</t>
  </si>
  <si>
    <t>兵庫県後期高齢者医療広域連合（一般会計）</t>
  </si>
  <si>
    <t>兵庫県後期高齢者医療広域連合（特別会計）</t>
  </si>
  <si>
    <t>北はりま消防組合</t>
    <rPh sb="0" eb="1">
      <t>キタ</t>
    </rPh>
    <rPh sb="4" eb="6">
      <t>ショウボウ</t>
    </rPh>
    <rPh sb="6" eb="8">
      <t>クミアイ</t>
    </rPh>
    <phoneticPr fontId="2"/>
  </si>
  <si>
    <t>播磨内陸医務事業組合</t>
  </si>
  <si>
    <t>北播磨こども発達支援センター事務組合わかあゆ園</t>
  </si>
  <si>
    <t>市川町外三ヶ市町共有財産事務組合</t>
  </si>
  <si>
    <t>小野加東加西環境施設事務組合</t>
  </si>
  <si>
    <t>株式会社加西北条都市開発</t>
    <rPh sb="0" eb="2">
      <t>カブシキ</t>
    </rPh>
    <rPh sb="2" eb="4">
      <t>カイシャ</t>
    </rPh>
    <rPh sb="4" eb="6">
      <t>カサイ</t>
    </rPh>
    <rPh sb="6" eb="8">
      <t>ホウジョウ</t>
    </rPh>
    <rPh sb="8" eb="10">
      <t>トシ</t>
    </rPh>
    <rPh sb="10" eb="12">
      <t>カイハツ</t>
    </rPh>
    <phoneticPr fontId="19"/>
  </si>
  <si>
    <t>北条鉄道株式会社</t>
    <rPh sb="0" eb="2">
      <t>ホウジョウ</t>
    </rPh>
    <rPh sb="2" eb="4">
      <t>テツドウ</t>
    </rPh>
    <rPh sb="4" eb="6">
      <t>カブシキ</t>
    </rPh>
    <rPh sb="6" eb="8">
      <t>カイシャ</t>
    </rPh>
    <phoneticPr fontId="19"/>
  </si>
  <si>
    <t>―　　</t>
  </si>
  <si>
    <t>ふるさと応援基金</t>
    <rPh sb="4" eb="6">
      <t>オウエン</t>
    </rPh>
    <rPh sb="6" eb="8">
      <t>キキン</t>
    </rPh>
    <phoneticPr fontId="19"/>
  </si>
  <si>
    <t>ふるさと創生基金</t>
    <rPh sb="4" eb="6">
      <t>ソウセイ</t>
    </rPh>
    <rPh sb="6" eb="8">
      <t>キキン</t>
    </rPh>
    <phoneticPr fontId="19"/>
  </si>
  <si>
    <t>人材育成基金</t>
    <rPh sb="0" eb="2">
      <t>ジンザイ</t>
    </rPh>
    <rPh sb="2" eb="4">
      <t>イクセイ</t>
    </rPh>
    <rPh sb="4" eb="6">
      <t>キキン</t>
    </rPh>
    <phoneticPr fontId="19"/>
  </si>
  <si>
    <t>地域福祉基金</t>
    <rPh sb="0" eb="2">
      <t>チイキ</t>
    </rPh>
    <rPh sb="2" eb="4">
      <t>フクシ</t>
    </rPh>
    <rPh sb="4" eb="6">
      <t>キキン</t>
    </rPh>
    <phoneticPr fontId="19"/>
  </si>
  <si>
    <t>文化スポーツ振興基金</t>
    <rPh sb="0" eb="2">
      <t>ブンカ</t>
    </rPh>
    <rPh sb="6" eb="8">
      <t>シンコウ</t>
    </rPh>
    <rPh sb="8" eb="10">
      <t>キキン</t>
    </rPh>
    <phoneticPr fontId="19"/>
  </si>
  <si>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</si>
  <si>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</si>
  <si>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</si>
  <si>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H30以降、将来負担比率は低下している一方で、有形固定資産減価償却率が上昇しています。これは単純な施設更新を行うのではなく、既存施設を活用して財政負担を抑えてきた可能性があります。ただし、老朽化対策等更新が必要な公共施設・資産も多くあるため、行財政改革プランに基づいた適正な財政負担のもとで、必要な投資を行っていく必要があります。</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</si>
  <si>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</si>
  <si>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</si>
  <si>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</si>
  <si>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</si>
  <si>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</si>
  <si>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</si>
  <si>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R2で悪化していますが、類似団体平均よりは良い状態です。将来負担比率はH29からは改善していますが、類似団体より悪化しています。また、H28、29の将来負担比率の増加の要因として建設事業等に係る起債額の増あり、その償還の本格化により、実質公債費比率も今後悪化することが予想されます。
引き続き行財政改革プランに基づいて、両指標の改善のため、適正な建設事業費と起債により公共施設等の更新を行っていく必要があります。</t>
    <rPh sb="11" eb="13">
      <t>アッカ</t>
    </rPh>
    <rPh sb="31" eb="33">
      <t>ジョウタイ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</si>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</sst>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517D3B2-943E-4B4F-894C-582AD1F89EE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BAC5-4DFA-BB1A-8DBAA4EC17F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53196</c:v>
                </c:pt>
                <c:pt idx="1">
                  <c:v>41555</c:v>
                </c:pt>
                <c:pt idx="2">
                  <c:v>26501</c:v>
                </c:pt>
                <c:pt idx="3">
                  <c:v>57020</c:v>
                </c:pt>
                <c:pt idx="4">
                  <c:v>55321</c:v>
                </c:pt>
              </c:numCache>
            </c:numRef>
          </c:val>
          <c:smooth val="0"/>
          <c:extLst>
            <c:ext xmlns:c16="http://schemas.microsoft.com/office/drawing/2014/chart" uri="{C3380CC4-5D6E-409C-BE32-E72D297353CC}">
              <c16:uniqueId val="{00000001-BAC5-4DFA-BB1A-8DBAA4EC17F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0.25</c:v>
                </c:pt>
                <c:pt idx="1">
                  <c:v>0.48</c:v>
                </c:pt>
                <c:pt idx="2">
                  <c:v>2.92</c:v>
                </c:pt>
                <c:pt idx="3">
                  <c:v>3.11</c:v>
                </c:pt>
                <c:pt idx="4">
                  <c:v>5.82</c:v>
                </c:pt>
              </c:numCache>
            </c:numRef>
          </c:val>
          <c:extLst>
            <c:ext xmlns:c16="http://schemas.microsoft.com/office/drawing/2014/chart" uri="{C3380CC4-5D6E-409C-BE32-E72D297353CC}">
              <c16:uniqueId val="{00000000-5C8B-48BB-A934-C946FC86325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14.17</c:v>
                </c:pt>
                <c:pt idx="1">
                  <c:v>14.32</c:v>
                </c:pt>
                <c:pt idx="2">
                  <c:v>14.53</c:v>
                </c:pt>
                <c:pt idx="3">
                  <c:v>15.96</c:v>
                </c:pt>
                <c:pt idx="4">
                  <c:v>16.93</c:v>
                </c:pt>
              </c:numCache>
            </c:numRef>
          </c:val>
          <c:extLst>
            <c:ext xmlns:c16="http://schemas.microsoft.com/office/drawing/2014/chart" uri="{C3380CC4-5D6E-409C-BE32-E72D297353CC}">
              <c16:uniqueId val="{00000001-5C8B-48BB-A934-C946FC86325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-5.73</c:v>
                </c:pt>
                <c:pt idx="1">
                  <c:v>0.34</c:v>
                </c:pt>
                <c:pt idx="2">
                  <c:v>2.66</c:v>
                </c:pt>
                <c:pt idx="3">
                  <c:v>1.62</c:v>
                </c:pt>
                <c:pt idx="4">
                  <c:v>4.28</c:v>
                </c:pt>
              </c:numCache>
            </c:numRef>
          </c:val>
          <c:smooth val="0"/>
          <c:extLst>
            <c:ext xmlns:c16="http://schemas.microsoft.com/office/drawing/2014/chart" uri="{C3380CC4-5D6E-409C-BE32-E72D297353CC}">
              <c16:uniqueId val="{00000002-5C8B-48BB-A934-C946FC86325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0.76</c:v>
                </c:pt>
                <c:pt idx="2">
                  <c:v>#N/A</c:v>
                </c:pt>
                <c:pt idx="3">
                  <c:v>0.59</c:v>
                </c:pt>
                <c:pt idx="4">
                  <c:v>#N/A</c:v>
                </c:pt>
                <c:pt idx="5">
                  <c:v>0.53</c:v>
                </c:pt>
                <c:pt idx="6">
                  <c:v>#N/A</c:v>
                </c:pt>
                <c:pt idx="7">
                  <c:v>0.52</c:v>
                </c:pt>
                <c:pt idx="8">
                  <c:v>#N/A</c:v>
                </c:pt>
                <c:pt idx="9">
                  <c:v>0</c:v>
                </c:pt>
              </c:numCache>
            </c:numRef>
          </c:val>
          <c:extLst>
            <c:ext xmlns:c16="http://schemas.microsoft.com/office/drawing/2014/chart" uri="{C3380CC4-5D6E-409C-BE32-E72D297353CC}">
              <c16:uniqueId val="{00000000-3084-4E8C-AB6B-0D51D868246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1.65</c:v>
                </c:pt>
                <c:pt idx="3">
                  <c:v>#N/A</c:v>
                </c:pt>
                <c:pt idx="4">
                  <c:v>2.7</c:v>
                </c:pt>
                <c:pt idx="5">
                  <c:v>#N/A</c:v>
                </c:pt>
                <c:pt idx="6">
                  <c:v>4.3</c:v>
                </c:pt>
                <c:pt idx="7">
                  <c:v>#N/A</c:v>
                </c:pt>
                <c:pt idx="8">
                  <c:v>0</c:v>
                </c:pt>
                <c:pt idx="9">
                  <c:v>0</c:v>
                </c:pt>
              </c:numCache>
            </c:numRef>
          </c:val>
          <c:extLst>
            <c:ext xmlns:c16="http://schemas.microsoft.com/office/drawing/2014/chart" uri="{C3380CC4-5D6E-409C-BE32-E72D297353CC}">
              <c16:uniqueId val="{00000001-3084-4E8C-AB6B-0D51D868246F}"/>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0.12</c:v>
                </c:pt>
                <c:pt idx="4">
                  <c:v>#N/A</c:v>
                </c:pt>
                <c:pt idx="5">
                  <c:v>0.13</c:v>
                </c:pt>
                <c:pt idx="6">
                  <c:v>#N/A</c:v>
                </c:pt>
                <c:pt idx="7">
                  <c:v>0.02</c:v>
                </c:pt>
                <c:pt idx="8">
                  <c:v>#N/A</c:v>
                </c:pt>
                <c:pt idx="9">
                  <c:v>0.02</c:v>
                </c:pt>
              </c:numCache>
            </c:numRef>
          </c:val>
          <c:extLst>
            <c:ext xmlns:c16="http://schemas.microsoft.com/office/drawing/2014/chart" uri="{C3380CC4-5D6E-409C-BE32-E72D297353CC}">
              <c16:uniqueId val="{00000002-3084-4E8C-AB6B-0D51D868246F}"/>
            </c:ext>
          </c:extLst>
        </c:ser>
        <c:ser>
          <c:idx val="3"/>
          <c:order val="3"/>
          <c:tx>
            <c:strRef>
              <c:f>データシート!$A$30</c:f>
              <c:strCache>
                <c:ptCount val="1"/>
                <c:pt idx="0">
                  <c:v>公園墓地整備事業特別会計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0.05</c:v>
                </c:pt>
                <c:pt idx="2">
                  <c:v>#N/A</c:v>
                </c:pt>
                <c:pt idx="3">
                  <c:v>0.05</c:v>
                </c:pt>
                <c:pt idx="4">
                  <c:v>#N/A</c:v>
                </c:pt>
                <c:pt idx="5">
                  <c:v>0.08</c:v>
                </c:pt>
                <c:pt idx="6">
                  <c:v>#N/A</c:v>
                </c:pt>
                <c:pt idx="7">
                  <c:v>0.09</c:v>
                </c:pt>
                <c:pt idx="8">
                  <c:v>#N/A</c:v>
                </c:pt>
                <c:pt idx="9">
                  <c:v>0.1</c:v>
                </c:pt>
              </c:numCache>
            </c:numRef>
          </c:val>
          <c:extLst>
            <c:ext xmlns:c16="http://schemas.microsoft.com/office/drawing/2014/chart" uri="{C3380CC4-5D6E-409C-BE32-E72D297353CC}">
              <c16:uniqueId val="{00000003-3084-4E8C-AB6B-0D51D868246F}"/>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0.23</c:v>
                </c:pt>
                <c:pt idx="2">
                  <c:v>#N/A</c:v>
                </c:pt>
                <c:pt idx="3">
                  <c:v>0.26</c:v>
                </c:pt>
                <c:pt idx="4">
                  <c:v>#N/A</c:v>
                </c:pt>
                <c:pt idx="5">
                  <c:v>0.75</c:v>
                </c:pt>
                <c:pt idx="6">
                  <c:v>#N/A</c:v>
                </c:pt>
                <c:pt idx="7">
                  <c:v>0.65</c:v>
                </c:pt>
                <c:pt idx="8">
                  <c:v>#N/A</c:v>
                </c:pt>
                <c:pt idx="9">
                  <c:v>0.53</c:v>
                </c:pt>
              </c:numCache>
            </c:numRef>
          </c:val>
          <c:extLst>
            <c:ext xmlns:c16="http://schemas.microsoft.com/office/drawing/2014/chart" uri="{C3380CC4-5D6E-409C-BE32-E72D297353CC}">
              <c16:uniqueId val="{00000004-3084-4E8C-AB6B-0D51D868246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2.73</c:v>
                </c:pt>
                <c:pt idx="2">
                  <c:v>#N/A</c:v>
                </c:pt>
                <c:pt idx="3">
                  <c:v>2.95</c:v>
                </c:pt>
                <c:pt idx="4">
                  <c:v>#N/A</c:v>
                </c:pt>
                <c:pt idx="5">
                  <c:v>1.83</c:v>
                </c:pt>
                <c:pt idx="6">
                  <c:v>#N/A</c:v>
                </c:pt>
                <c:pt idx="7">
                  <c:v>1.1499999999999999</c:v>
                </c:pt>
                <c:pt idx="8">
                  <c:v>#N/A</c:v>
                </c:pt>
                <c:pt idx="9">
                  <c:v>0.96</c:v>
                </c:pt>
              </c:numCache>
            </c:numRef>
          </c:val>
          <c:extLst>
            <c:ext xmlns:c16="http://schemas.microsoft.com/office/drawing/2014/chart" uri="{C3380CC4-5D6E-409C-BE32-E72D297353CC}">
              <c16:uniqueId val="{00000005-3084-4E8C-AB6B-0D51D868246F}"/>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0.19</c:v>
                </c:pt>
                <c:pt idx="2">
                  <c:v>#N/A</c:v>
                </c:pt>
                <c:pt idx="3">
                  <c:v>0.42</c:v>
                </c:pt>
                <c:pt idx="4">
                  <c:v>#N/A</c:v>
                </c:pt>
                <c:pt idx="5">
                  <c:v>2.84</c:v>
                </c:pt>
                <c:pt idx="6">
                  <c:v>#N/A</c:v>
                </c:pt>
                <c:pt idx="7">
                  <c:v>3.01</c:v>
                </c:pt>
                <c:pt idx="8">
                  <c:v>#N/A</c:v>
                </c:pt>
                <c:pt idx="9">
                  <c:v>5.71</c:v>
                </c:pt>
              </c:numCache>
            </c:numRef>
          </c:val>
          <c:extLst>
            <c:ext xmlns:c16="http://schemas.microsoft.com/office/drawing/2014/chart" uri="{C3380CC4-5D6E-409C-BE32-E72D297353CC}">
              <c16:uniqueId val="{00000006-3084-4E8C-AB6B-0D51D868246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3.73</c:v>
                </c:pt>
                <c:pt idx="2">
                  <c:v>#N/A</c:v>
                </c:pt>
                <c:pt idx="3">
                  <c:v>5.78</c:v>
                </c:pt>
                <c:pt idx="4">
                  <c:v>#N/A</c:v>
                </c:pt>
                <c:pt idx="5">
                  <c:v>6.75</c:v>
                </c:pt>
                <c:pt idx="6">
                  <c:v>#N/A</c:v>
                </c:pt>
                <c:pt idx="7">
                  <c:v>7.25</c:v>
                </c:pt>
                <c:pt idx="8">
                  <c:v>#N/A</c:v>
                </c:pt>
                <c:pt idx="9">
                  <c:v>6.64</c:v>
                </c:pt>
              </c:numCache>
            </c:numRef>
          </c:val>
          <c:extLst>
            <c:ext xmlns:c16="http://schemas.microsoft.com/office/drawing/2014/chart" uri="{C3380CC4-5D6E-409C-BE32-E72D297353CC}">
              <c16:uniqueId val="{00000007-3084-4E8C-AB6B-0D51D868246F}"/>
            </c:ext>
          </c:extLst>
        </c:ser>
        <c:ser>
          <c:idx val="8"/>
          <c:order val="8"/>
          <c:tx>
            <c:strRef>
              <c:f>データシート!$A$35</c:f>
              <c:strCache>
                <c:ptCount val="1"/>
                <c:pt idx="0">
                  <c:v>産業団地整備事業特別会計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0</c:v>
                </c:pt>
                <c:pt idx="8">
                  <c:v>#N/A</c:v>
                </c:pt>
                <c:pt idx="9">
                  <c:v>7.58</c:v>
                </c:pt>
              </c:numCache>
            </c:numRef>
          </c:val>
          <c:extLst>
            <c:ext xmlns:c16="http://schemas.microsoft.com/office/drawing/2014/chart" uri="{C3380CC4-5D6E-409C-BE32-E72D297353CC}">
              <c16:uniqueId val="{00000008-3084-4E8C-AB6B-0D51D868246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8.58</c:v>
                </c:pt>
                <c:pt idx="2">
                  <c:v>#N/A</c:v>
                </c:pt>
                <c:pt idx="3">
                  <c:v>9.84</c:v>
                </c:pt>
                <c:pt idx="4">
                  <c:v>#N/A</c:v>
                </c:pt>
                <c:pt idx="5">
                  <c:v>10.39</c:v>
                </c:pt>
                <c:pt idx="6">
                  <c:v>#N/A</c:v>
                </c:pt>
                <c:pt idx="7">
                  <c:v>11.27</c:v>
                </c:pt>
                <c:pt idx="8">
                  <c:v>#N/A</c:v>
                </c:pt>
                <c:pt idx="9">
                  <c:v>11.76</c:v>
                </c:pt>
              </c:numCache>
            </c:numRef>
          </c:val>
          <c:extLst>
            <c:ext xmlns:c16="http://schemas.microsoft.com/office/drawing/2014/chart" uri="{C3380CC4-5D6E-409C-BE32-E72D297353CC}">
              <c16:uniqueId val="{00000009-3084-4E8C-AB6B-0D51D868246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2155</c:v>
                </c:pt>
                <c:pt idx="5">
                  <c:v>2087</c:v>
                </c:pt>
                <c:pt idx="8">
                  <c:v>1967</c:v>
                </c:pt>
                <c:pt idx="11">
                  <c:v>2023</c:v>
                </c:pt>
                <c:pt idx="14">
                  <c:v>1992</c:v>
                </c:pt>
              </c:numCache>
            </c:numRef>
          </c:val>
          <c:extLst>
            <c:ext xmlns:c16="http://schemas.microsoft.com/office/drawing/2014/chart" uri="{C3380CC4-5D6E-409C-BE32-E72D297353CC}">
              <c16:uniqueId val="{00000000-3F54-4958-BE08-7E246ADFA57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F54-4958-BE08-7E246ADFA57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21</c:v>
                </c:pt>
                <c:pt idx="3">
                  <c:v>12</c:v>
                </c:pt>
                <c:pt idx="6">
                  <c:v>8</c:v>
                </c:pt>
                <c:pt idx="9">
                  <c:v>1</c:v>
                </c:pt>
                <c:pt idx="12">
                  <c:v>0</c:v>
                </c:pt>
              </c:numCache>
            </c:numRef>
          </c:val>
          <c:extLst>
            <c:ext xmlns:c16="http://schemas.microsoft.com/office/drawing/2014/chart" uri="{C3380CC4-5D6E-409C-BE32-E72D297353CC}">
              <c16:uniqueId val="{00000002-3F54-4958-BE08-7E246ADFA57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79</c:v>
                </c:pt>
                <c:pt idx="3">
                  <c:v>77</c:v>
                </c:pt>
                <c:pt idx="6">
                  <c:v>81</c:v>
                </c:pt>
                <c:pt idx="9">
                  <c:v>56</c:v>
                </c:pt>
                <c:pt idx="12">
                  <c:v>57</c:v>
                </c:pt>
              </c:numCache>
            </c:numRef>
          </c:val>
          <c:extLst>
            <c:ext xmlns:c16="http://schemas.microsoft.com/office/drawing/2014/chart" uri="{C3380CC4-5D6E-409C-BE32-E72D297353CC}">
              <c16:uniqueId val="{00000003-3F54-4958-BE08-7E246ADFA57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1282</c:v>
                </c:pt>
                <c:pt idx="3">
                  <c:v>1018</c:v>
                </c:pt>
                <c:pt idx="6">
                  <c:v>971</c:v>
                </c:pt>
                <c:pt idx="9">
                  <c:v>968</c:v>
                </c:pt>
                <c:pt idx="12">
                  <c:v>958</c:v>
                </c:pt>
              </c:numCache>
            </c:numRef>
          </c:val>
          <c:extLst>
            <c:ext xmlns:c16="http://schemas.microsoft.com/office/drawing/2014/chart" uri="{C3380CC4-5D6E-409C-BE32-E72D297353CC}">
              <c16:uniqueId val="{00000004-3F54-4958-BE08-7E246ADFA57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54-4958-BE08-7E246ADFA57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F54-4958-BE08-7E246ADFA57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1656</c:v>
                </c:pt>
                <c:pt idx="3">
                  <c:v>1632</c:v>
                </c:pt>
                <c:pt idx="6">
                  <c:v>1690</c:v>
                </c:pt>
                <c:pt idx="9">
                  <c:v>1794</c:v>
                </c:pt>
                <c:pt idx="12">
                  <c:v>1835</c:v>
                </c:pt>
              </c:numCache>
            </c:numRef>
          </c:val>
          <c:extLst>
            <c:ext xmlns:c16="http://schemas.microsoft.com/office/drawing/2014/chart" uri="{C3380CC4-5D6E-409C-BE32-E72D297353CC}">
              <c16:uniqueId val="{00000007-3F54-4958-BE08-7E246ADFA57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883</c:v>
                </c:pt>
                <c:pt idx="2">
                  <c:v>#N/A</c:v>
                </c:pt>
                <c:pt idx="3">
                  <c:v>#N/A</c:v>
                </c:pt>
                <c:pt idx="4">
                  <c:v>652</c:v>
                </c:pt>
                <c:pt idx="5">
                  <c:v>#N/A</c:v>
                </c:pt>
                <c:pt idx="6">
                  <c:v>#N/A</c:v>
                </c:pt>
                <c:pt idx="7">
                  <c:v>783</c:v>
                </c:pt>
                <c:pt idx="8">
                  <c:v>#N/A</c:v>
                </c:pt>
                <c:pt idx="9">
                  <c:v>#N/A</c:v>
                </c:pt>
                <c:pt idx="10">
                  <c:v>796</c:v>
                </c:pt>
                <c:pt idx="11">
                  <c:v>#N/A</c:v>
                </c:pt>
                <c:pt idx="12">
                  <c:v>#N/A</c:v>
                </c:pt>
                <c:pt idx="13">
                  <c:v>858</c:v>
                </c:pt>
                <c:pt idx="14">
                  <c:v>#N/A</c:v>
                </c:pt>
              </c:numCache>
            </c:numRef>
          </c:val>
          <c:smooth val="0"/>
          <c:extLst>
            <c:ext xmlns:c16="http://schemas.microsoft.com/office/drawing/2014/chart" uri="{C3380CC4-5D6E-409C-BE32-E72D297353CC}">
              <c16:uniqueId val="{00000008-3F54-4958-BE08-7E246ADFA57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23195</c:v>
                </c:pt>
                <c:pt idx="5">
                  <c:v>22549</c:v>
                </c:pt>
                <c:pt idx="8">
                  <c:v>22112</c:v>
                </c:pt>
                <c:pt idx="11">
                  <c:v>22120</c:v>
                </c:pt>
                <c:pt idx="14">
                  <c:v>21706</c:v>
                </c:pt>
              </c:numCache>
            </c:numRef>
          </c:val>
          <c:extLst>
            <c:ext xmlns:c16="http://schemas.microsoft.com/office/drawing/2014/chart" uri="{C3380CC4-5D6E-409C-BE32-E72D297353CC}">
              <c16:uniqueId val="{00000000-0ABF-43B3-8765-42C2ECB1D7C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1913</c:v>
                </c:pt>
                <c:pt idx="5">
                  <c:v>1830</c:v>
                </c:pt>
                <c:pt idx="8">
                  <c:v>1718</c:v>
                </c:pt>
                <c:pt idx="11">
                  <c:v>1634</c:v>
                </c:pt>
                <c:pt idx="14">
                  <c:v>1554</c:v>
                </c:pt>
              </c:numCache>
            </c:numRef>
          </c:val>
          <c:extLst>
            <c:ext xmlns:c16="http://schemas.microsoft.com/office/drawing/2014/chart" uri="{C3380CC4-5D6E-409C-BE32-E72D297353CC}">
              <c16:uniqueId val="{00000001-0ABF-43B3-8765-42C2ECB1D7C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3242</c:v>
                </c:pt>
                <c:pt idx="5">
                  <c:v>3223</c:v>
                </c:pt>
                <c:pt idx="8">
                  <c:v>3599</c:v>
                </c:pt>
                <c:pt idx="11">
                  <c:v>4319</c:v>
                </c:pt>
                <c:pt idx="14">
                  <c:v>6335</c:v>
                </c:pt>
              </c:numCache>
            </c:numRef>
          </c:val>
          <c:extLst>
            <c:ext xmlns:c16="http://schemas.microsoft.com/office/drawing/2014/chart" uri="{C3380CC4-5D6E-409C-BE32-E72D297353CC}">
              <c16:uniqueId val="{00000002-0ABF-43B3-8765-42C2ECB1D7C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ABF-43B3-8765-42C2ECB1D7C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ABF-43B3-8765-42C2ECB1D7C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ABF-43B3-8765-42C2ECB1D7C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1330</c:v>
                </c:pt>
                <c:pt idx="3">
                  <c:v>1385</c:v>
                </c:pt>
                <c:pt idx="6">
                  <c:v>1383</c:v>
                </c:pt>
                <c:pt idx="9">
                  <c:v>1423</c:v>
                </c:pt>
                <c:pt idx="12">
                  <c:v>1495</c:v>
                </c:pt>
              </c:numCache>
            </c:numRef>
          </c:val>
          <c:extLst>
            <c:ext xmlns:c16="http://schemas.microsoft.com/office/drawing/2014/chart" uri="{C3380CC4-5D6E-409C-BE32-E72D297353CC}">
              <c16:uniqueId val="{00000006-0ABF-43B3-8765-42C2ECB1D7C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53</c:v>
                </c:pt>
                <c:pt idx="3">
                  <c:v>134</c:v>
                </c:pt>
                <c:pt idx="6">
                  <c:v>115</c:v>
                </c:pt>
                <c:pt idx="9">
                  <c:v>92</c:v>
                </c:pt>
                <c:pt idx="12">
                  <c:v>66</c:v>
                </c:pt>
              </c:numCache>
            </c:numRef>
          </c:val>
          <c:extLst>
            <c:ext xmlns:c16="http://schemas.microsoft.com/office/drawing/2014/chart" uri="{C3380CC4-5D6E-409C-BE32-E72D297353CC}">
              <c16:uniqueId val="{00000007-0ABF-43B3-8765-42C2ECB1D7C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14246</c:v>
                </c:pt>
                <c:pt idx="3">
                  <c:v>13811</c:v>
                </c:pt>
                <c:pt idx="6">
                  <c:v>13654</c:v>
                </c:pt>
                <c:pt idx="9">
                  <c:v>13020</c:v>
                </c:pt>
                <c:pt idx="12">
                  <c:v>12122</c:v>
                </c:pt>
              </c:numCache>
            </c:numRef>
          </c:val>
          <c:extLst>
            <c:ext xmlns:c16="http://schemas.microsoft.com/office/drawing/2014/chart" uri="{C3380CC4-5D6E-409C-BE32-E72D297353CC}">
              <c16:uniqueId val="{00000008-0ABF-43B3-8765-42C2ECB1D7C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24</c:v>
                </c:pt>
                <c:pt idx="3">
                  <c:v>12</c:v>
                </c:pt>
                <c:pt idx="6">
                  <c:v>1</c:v>
                </c:pt>
                <c:pt idx="9">
                  <c:v>488</c:v>
                </c:pt>
                <c:pt idx="12">
                  <c:v>488</c:v>
                </c:pt>
              </c:numCache>
            </c:numRef>
          </c:val>
          <c:extLst>
            <c:ext xmlns:c16="http://schemas.microsoft.com/office/drawing/2014/chart" uri="{C3380CC4-5D6E-409C-BE32-E72D297353CC}">
              <c16:uniqueId val="{00000009-0ABF-43B3-8765-42C2ECB1D7C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19361</c:v>
                </c:pt>
                <c:pt idx="3">
                  <c:v>19742</c:v>
                </c:pt>
                <c:pt idx="6">
                  <c:v>19422</c:v>
                </c:pt>
                <c:pt idx="9">
                  <c:v>19865</c:v>
                </c:pt>
                <c:pt idx="12">
                  <c:v>20188</c:v>
                </c:pt>
              </c:numCache>
            </c:numRef>
          </c:val>
          <c:extLst>
            <c:ext xmlns:c16="http://schemas.microsoft.com/office/drawing/2014/chart" uri="{C3380CC4-5D6E-409C-BE32-E72D297353CC}">
              <c16:uniqueId val="{0000000A-0ABF-43B3-8765-42C2ECB1D7C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6665</c:v>
                </c:pt>
                <c:pt idx="2">
                  <c:v>#N/A</c:v>
                </c:pt>
                <c:pt idx="3">
                  <c:v>#N/A</c:v>
                </c:pt>
                <c:pt idx="4">
                  <c:v>7483</c:v>
                </c:pt>
                <c:pt idx="5">
                  <c:v>#N/A</c:v>
                </c:pt>
                <c:pt idx="6">
                  <c:v>#N/A</c:v>
                </c:pt>
                <c:pt idx="7">
                  <c:v>7147</c:v>
                </c:pt>
                <c:pt idx="8">
                  <c:v>#N/A</c:v>
                </c:pt>
                <c:pt idx="9">
                  <c:v>#N/A</c:v>
                </c:pt>
                <c:pt idx="10">
                  <c:v>6815</c:v>
                </c:pt>
                <c:pt idx="11">
                  <c:v>#N/A</c:v>
                </c:pt>
                <c:pt idx="12">
                  <c:v>#N/A</c:v>
                </c:pt>
                <c:pt idx="13">
                  <c:v>4764</c:v>
                </c:pt>
                <c:pt idx="14">
                  <c:v>#N/A</c:v>
                </c:pt>
              </c:numCache>
            </c:numRef>
          </c:val>
          <c:smooth val="0"/>
          <c:extLst>
            <c:ext xmlns:c16="http://schemas.microsoft.com/office/drawing/2014/chart" uri="{C3380CC4-5D6E-409C-BE32-E72D297353CC}">
              <c16:uniqueId val="{0000000B-0ABF-43B3-8765-42C2ECB1D7C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1679</c:v>
                </c:pt>
                <c:pt idx="1">
                  <c:v>1845</c:v>
                </c:pt>
                <c:pt idx="2">
                  <c:v>2020</c:v>
                </c:pt>
              </c:numCache>
            </c:numRef>
          </c:val>
          <c:extLst>
            <c:ext xmlns:c16="http://schemas.microsoft.com/office/drawing/2014/chart" uri="{C3380CC4-5D6E-409C-BE32-E72D297353CC}">
              <c16:uniqueId val="{00000000-8EB9-49E7-A037-B8C265D34FF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458</c:v>
                </c:pt>
                <c:pt idx="1">
                  <c:v>458</c:v>
                </c:pt>
                <c:pt idx="2">
                  <c:v>458</c:v>
                </c:pt>
              </c:numCache>
            </c:numRef>
          </c:val>
          <c:extLst>
            <c:ext xmlns:c16="http://schemas.microsoft.com/office/drawing/2014/chart" uri="{C3380CC4-5D6E-409C-BE32-E72D297353CC}">
              <c16:uniqueId val="{00000001-8EB9-49E7-A037-B8C265D34FF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989</c:v>
                </c:pt>
                <c:pt idx="1">
                  <c:v>1293</c:v>
                </c:pt>
                <c:pt idx="2">
                  <c:v>2968</c:v>
                </c:pt>
              </c:numCache>
            </c:numRef>
          </c:val>
          <c:extLst>
            <c:ext xmlns:c16="http://schemas.microsoft.com/office/drawing/2014/chart" uri="{C3380CC4-5D6E-409C-BE32-E72D297353CC}">
              <c16:uniqueId val="{00000002-8EB9-49E7-A037-B8C265D34FF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{60661DFC-6CA6-4BD8-91D6-6422437E6CF7}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E02-4567-9BFE-D842BC68CF5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{89291809-8974-4C17-B665-9C7271B84D05}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E02-4567-9BFE-D842BC68CF5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{7FF0EAD2-B34C-40B0-97C0-1D170F9D29E3}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E02-4567-9BFE-D842BC68CF5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{5ED33386-3477-498E-B258-2DEF7778F8C3}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E02-4567-9BFE-D842BC68CF5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{D8AC3A27-A0FF-4348-84F1-FD380A29F031}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E02-4567-9BFE-D842BC68CF5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{E3E5B6FC-B605-4808-BF51-41EFDE2439E0}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E02-4567-9BFE-D842BC68CF5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{554FD53D-F42E-4EE4-8B5A-DEFD6749BC3A}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E02-4567-9BFE-D842BC68CF5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{7D106F32-9360-4D28-A716-D80357AF4E7E}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E02-4567-9BFE-D842BC68CF5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{70B37E04-F0EF-4743-AAA9-15E10A6CABBE}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E02-4567-9BFE-D842BC68CF5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52.8</c:v>
                </c:pt>
                <c:pt idx="8">
                  <c:v>61.4</c:v>
                </c:pt>
                <c:pt idx="16">
                  <c:v>63.3</c:v>
                </c:pt>
                <c:pt idx="24">
                  <c:v>65</c:v>
                </c:pt>
                <c:pt idx="32">
                  <c:v>66.400000000000006</c:v>
                </c:pt>
              </c:numCache>
            </c:numRef>
          </c:xVal>
          <c:yVal>
            <c:numRef>
              <c:f>公会計指標分析・財政指標組合せ分析表!$BP$51:$DC$51</c:f>
              <c:numCache>
                <c:formatCode>#,##0.0;"▲ "#,##0.0</c:formatCode>
                <c:ptCount val="40"/>
                <c:pt idx="0">
                  <c:v>68.599999999999994</c:v>
                </c:pt>
                <c:pt idx="8">
                  <c:v>76.900000000000006</c:v>
                </c:pt>
                <c:pt idx="16">
                  <c:v>72.7</c:v>
                </c:pt>
                <c:pt idx="24">
                  <c:v>69.400000000000006</c:v>
                </c:pt>
                <c:pt idx="32">
                  <c:v>46.6</c:v>
                </c:pt>
              </c:numCache>
            </c:numRef>
          </c:yVal>
          <c:smooth val="0"/>
          <c:extLst>
            <c:ext xmlns:c16="http://schemas.microsoft.com/office/drawing/2014/chart" uri="{C3380CC4-5D6E-409C-BE32-E72D297353CC}">
              <c16:uniqueId val="{00000009-DE02-4567-9BFE-D842BC68CF5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{4D0C69B3-5B2B-4A2A-88D7-7EB427095346}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E02-4567-9BFE-D842BC68CF5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{D96B65D5-54F4-4FB5-8E51-A600363F4DF1}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E02-4567-9BFE-D842BC68CF5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{A645EC29-85A8-41DC-B15C-6A0DA9D6AD83}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E02-4567-9BFE-D842BC68CF5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{4BF78444-13B0-4E46-B0A4-74A99982B37E}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E02-4567-9BFE-D842BC68CF5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{59965750-CCC7-4A11-BD05-3EF9649DF9E8}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E02-4567-9BFE-D842BC68CF5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{904F18BC-811E-4447-9F7E-9A179B1BBD26}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E02-4567-9BFE-D842BC68CF5A}"/>
                </c:ext>
              </c:extLst>
            </c:dLbl>
            <c:dLbl>
              <c:idx val="16"/>
              <c:layout>
                <c:manualLayout>
                  <c:x val="-2.2716987165392669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{D8CCD0AF-3A36-426C-906C-63032F73706B}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E02-4567-9BFE-D842BC68CF5A}"/>
                </c:ext>
              </c:extLst>
            </c:dLbl>
            <c:dLbl>
              <c:idx val="24"/>
              <c:layout>
                <c:manualLayout>
                  <c:x val="-4.144396395441393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{52DDA257-0666-43EB-B0F2-B85DE89A4368}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E02-4567-9BFE-D842BC68CF5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{29056528-6174-4F91-9556-4323A1FCE1CD}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E02-4567-9BFE-D842BC68CF5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DE02-4567-9BFE-D842BC68CF5A}"/>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{45B4D8AC-DBE6-499F-BFAA-A2945E812667}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8A0-4C45-B045-E7F8CC80913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{07AFE904-77EF-4922-BDBD-62B09538E4E1}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8A0-4C45-B045-E7F8CC80913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{E7598514-0E7C-4EF2-A6F7-E6053AB04844}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8A0-4C45-B045-E7F8CC80913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{90C1B7A2-0492-4CB6-AFD2-C06B48E388CA}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8A0-4C45-B045-E7F8CC80913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{FBEFCD40-6C64-4EB2-8B1D-460CB65E2453}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8A0-4C45-B045-E7F8CC80913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{1EF00CB1-D41E-4BA7-91D9-132371D22E1C}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8A0-4C45-B045-E7F8CC80913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{F3C64670-238D-4421-9F5C-48C774828103}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8A0-4C45-B045-E7F8CC80913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{7E0B2038-5DAE-4E7D-B1FD-180A9DC21BA2}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8A0-4C45-B045-E7F8CC80913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{317C0984-4130-4634-AE43-B877912111EA}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8A0-4C45-B045-E7F8CC80913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8</c:v>
                </c:pt>
                <c:pt idx="16">
                  <c:v>7.9</c:v>
                </c:pt>
                <c:pt idx="24">
                  <c:v>7.6</c:v>
                </c:pt>
                <c:pt idx="32">
                  <c:v>8.1</c:v>
                </c:pt>
              </c:numCache>
            </c:numRef>
          </c:xVal>
          <c:yVal>
            <c:numRef>
              <c:f>公会計指標分析・財政指標組合せ分析表!$BP$73:$DC$73</c:f>
              <c:numCache>
                <c:formatCode>#,##0.0;"▲ "#,##0.0</c:formatCode>
                <c:ptCount val="40"/>
                <c:pt idx="0">
                  <c:v>68.599999999999994</c:v>
                </c:pt>
                <c:pt idx="8">
                  <c:v>76.900000000000006</c:v>
                </c:pt>
                <c:pt idx="16">
                  <c:v>72.7</c:v>
                </c:pt>
                <c:pt idx="24">
                  <c:v>69.400000000000006</c:v>
                </c:pt>
                <c:pt idx="32">
                  <c:v>46.6</c:v>
                </c:pt>
              </c:numCache>
            </c:numRef>
          </c:yVal>
          <c:smooth val="0"/>
          <c:extLst>
            <c:ext xmlns:c16="http://schemas.microsoft.com/office/drawing/2014/chart" uri="{C3380CC4-5D6E-409C-BE32-E72D297353CC}">
              <c16:uniqueId val="{00000009-68A0-4C45-B045-E7F8CC80913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{A1081FD7-401C-4358-AE25-B05416B649CE}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8A0-4C45-B045-E7F8CC80913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{91DD898C-15E6-4A86-8BED-5C5374FD1FBB}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8A0-4C45-B045-E7F8CC80913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{92B18257-4D04-4E10-B2D7-4E9C0C5C9030}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8A0-4C45-B045-E7F8CC80913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{F674DDF6-150B-409D-8ADF-DAF06802448E}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8A0-4C45-B045-E7F8CC80913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{FD3333A5-D4CE-403C-B33D-0BE0CC553647}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8A0-4C45-B045-E7F8CC80913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{6C6E7B01-12A5-4986-A284-87E5A660C82E}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8A0-4C45-B045-E7F8CC80913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{D54ACF7C-55A9-4C78-8F3F-1479310E3BE1}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8A0-4C45-B045-E7F8CC80913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{9D31CAB4-532D-40C7-BBC9-946319E21EBD}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8A0-4C45-B045-E7F8CC80913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{3D5B5750-5BF4-4A63-902E-54CD5FAC33FA}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8A0-4C45-B045-E7F8CC80913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68A0-4C45-B045-E7F8CC809130}"/>
            </c:ext>
          </c:extLst>
        </c:ser>
        <c:dLbls>
          <c:showLegendKey val="0"/>
          <c:showVal val="1"/>
          <c:showCatName val="0"/>
          <c:showSerName val="0"/>
          <c:showPercent val="0"/>
          <c:showBubbleSize val="0"/>
        </c:dLbls>
        <c:axId val="84219776"/>
        <c:axId val="84234240"/>
      </c:scatterChart>
      <c:valAx>
        <c:axId val="84219776"/>
        <c:scaling>
          <c:orientation val="maxMin"/>
          <c:max val="1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実質公債費比率の分子額は、令和２年度は前年度に比べ</a:t>
          </a:r>
          <a:r>
            <a:rPr kumimoji="1" lang="en-US" altLang="ja-JP" sz="1400">
              <a:latin typeface="ＭＳ ゴシック" pitchFamily="49" charset="-128"/>
              <a:ea typeface="ＭＳ ゴシック" pitchFamily="49" charset="-128"/>
            </a:rPr>
            <a:t>62</a:t>
          </a:r>
          <a:r>
            <a:rPr kumimoji="1" lang="ja-JP" altLang="en-US" sz="1400">
              <a:latin typeface="ＭＳ ゴシック" pitchFamily="49" charset="-128"/>
              <a:ea typeface="ＭＳ ゴシック" pitchFamily="49" charset="-128"/>
            </a:rPr>
            <a:t>百万円増加しています。一般会計の元利償還金の増および算入公債費等の減が主な要因です。</a:t>
          </a:r>
        </a:p>
        <a:p>
          <a:r>
            <a:rPr kumimoji="1" lang="ja-JP" altLang="en-US" sz="1400">
              <a:latin typeface="ＭＳ ゴシック" pitchFamily="49" charset="-128"/>
              <a:ea typeface="ＭＳ ゴシック" pitchFamily="49" charset="-128"/>
            </a:rPr>
            <a:t>　今後も、土地開発公社の解散に係る三セク債や、教育施設環境整備、学校等老朽施設の耐震化工事に係る地方債の償還がピークを迎えるため、公債費負担の悪化が懸念されますが、「行財政改革プラン」に基づき、地方債の発行に一定の上限額を設け抑制し、また交付税率の高い有利な起債を活用するなど、適正な起債計画を行い、実質公債費比率の増加を最低限に抑えるように努めていきま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満期一括償還地方債の起債計画は無し。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将来負担比率の分子は、令和２年度は前年度に比べ</a:t>
          </a:r>
          <a:r>
            <a:rPr kumimoji="1" lang="en-US" altLang="ja-JP" sz="1400">
              <a:latin typeface="ＭＳ ゴシック" pitchFamily="49" charset="-128"/>
              <a:ea typeface="ＭＳ ゴシック" pitchFamily="49" charset="-128"/>
            </a:rPr>
            <a:t>2,051</a:t>
          </a:r>
          <a:r>
            <a:rPr kumimoji="1" lang="ja-JP" altLang="en-US" sz="1400">
              <a:latin typeface="ＭＳ ゴシック" pitchFamily="49" charset="-128"/>
              <a:ea typeface="ＭＳ ゴシック" pitchFamily="49" charset="-128"/>
            </a:rPr>
            <a:t>百万円の減少となりました。</a:t>
          </a:r>
        </a:p>
        <a:p>
          <a:r>
            <a:rPr kumimoji="1" lang="ja-JP" altLang="en-US" sz="1400">
              <a:latin typeface="ＭＳ ゴシック" pitchFamily="49" charset="-128"/>
              <a:ea typeface="ＭＳ ゴシック" pitchFamily="49" charset="-128"/>
            </a:rPr>
            <a:t>　これは、「一般会計等に係る地方債の現在高」の増加や「基準財政需要額算入見込額」の減少があったものの、「公営企業債等繰入見込額」の減少や、「充当可能基金」の増加が主な要因となっています。</a:t>
          </a:r>
        </a:p>
        <a:p>
          <a:r>
            <a:rPr kumimoji="1" lang="ja-JP" altLang="en-US" sz="1400">
              <a:latin typeface="ＭＳ ゴシック" pitchFamily="49" charset="-128"/>
              <a:ea typeface="ＭＳ ゴシック" pitchFamily="49" charset="-128"/>
            </a:rPr>
            <a:t>　今後も「行財政改革プラン」に基づき、歳入確保・歳出抑制により基金の確保に努め、また、投資的事業に充当する地方債の発行に一定の上限額を設け抑制し、交付税率の高い有利な起債を活用するなど、適正な起債計画を行い、将来負担比率の改善に努め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兵庫県加西市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百万円、ふるさと創生基金が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百万円、それぞれ増加し、一方で人材育成基金が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百万円、地域福祉基金が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百万円、それぞれ減少となり、基金全体では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百万円増加となりました。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財政調整基金は、歳入確保と歳出適正化に努め、基金を取り崩すことなく、減債基金と合わせて残高が標準財政規模の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割を確保できるように努めていきます。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その他特定目的基金については、条例で定められた範囲内で運用・処分する方針です。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・ふるさと応援基金・・・・ふるさと納税の返礼品、ふるさと納税を財源として行う事業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・ふるさと創生基金・・・・地域振興及びふるさと創生事業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・人材育成基金・・・・市の人材を育成するための事業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・地域福祉基金・・・・地域福祉に寄与するための事業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・文化スポーツ振興基金・・・・市民文化及びスポーツ振興事業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・ふるさと応援基金は、ふるさと納税受入分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百万円を積立てた一方で、ふるさと納税返礼品、対象事業への充当により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百万円の増加となりました。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・ふるさと創生基金は、寄附金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百万円を積立てた一方で、取崩しは無く、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百万円の増加となりました。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・人材育成基金は、外国語教育推進などのため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百万円減となりました。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・地域福祉基金は、市内福祉団体への助成等のため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百万円の減少となりました。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各基金ともに条例に定められた範囲内で運用・処分する方針です。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平成元年度決算剰余分、基金利子分あわせて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百万円の積立てを行い、いっぽうで令和２年度は市税収入は落ち込んだもののふるさと納税の受入増等より、実質収支がプラスとなり取崩しが無かったため、前年度より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百万円の増加となりました。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市税やふるさと納税等、歳入の確保を図り、全ての事業について要否や優先順位等による選定を行い、歳出の適正化に努め、財政調整基金を取崩すことなく、残高の確保につなげていく方針です。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千円）の積立をしています。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条例に定められた範囲内で運用・処分する方針です。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C55BA21-DBD0-49DA-99CD-BCD2148182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37EE9C9-4CAD-4A1C-B3EE-82C9981B97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45E42F1-47AE-4984-B23E-993DA6B0324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5C191E5B-D4F7-414C-9F84-70CEC51D107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8A2DA508-F0AF-4052-8A1F-6009BA03833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D794FFB-9C5F-467B-B598-110BCFCA4B1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兵庫県加西市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AA0B865D-A410-4EAD-B5AD-95D2B637F81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F43CED7-042F-4B41-8DF0-6B4A2DB4417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787A168-EF27-4431-8D9A-BFFC03A91C1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A691D0BA-249F-4388-8DAC-C97A7D7E392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78BBE09F-D336-446D-AAD2-E121EBDC253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F908294-64E3-4EFF-BC56-76D0ADCD9E4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43,482
42,155
150.98
31,618,894
30,582,516
695,035
11,932,625
20,187,945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B8614FB-BA24-4D8E-BCD3-65C4E5F6D4D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E45165A0-95BA-46C1-AA94-696FE67C2B9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0F88CE5-DFED-4E74-8855-D93BC4B533D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9C9732D-8419-4144-AB7F-0BB6B6E584F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8D01464-6F28-45DA-9759-EDB565C2FA2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1CCB8EDD-85BE-4E5C-BFFA-0C8CE1999A8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DED17CEB-51D5-4E22-9757-B04D3D409FE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E3FC293B-0F4D-4275-AB12-313A9560501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7613F80-173E-4846-A0EE-5DCA8B62071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478122A3-BB18-4297-8137-0C1EE42936F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DFF502A-9A36-4835-9A48-27BBFF309A2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A1396F8-5F39-4A69-AD41-E1B094D4C87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8F9FC483-27D3-4D7E-94E1-5E147A198FC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9A10F1E3-91A8-4724-AB7E-42C3383620E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056BA79-3236-423D-8C7A-80AE9498D91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8AB69C8F-4EB0-4058-8227-6DB36664D93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A513EB40-EB3A-439F-BFF8-12114BF1F9F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B9C79F1C-58BA-481E-8CC7-350CE483DBA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5ED86BA4-4208-423C-8737-43E49497A5D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1CA954C5-3AEB-48CF-AF3B-7EADEAF551D9}"/>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330DF7F6-1A74-4867-8333-03D1E11DA90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E1909FFB-EF30-43CD-A1B1-1AE404BF6E4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A2F9C5D8-0239-4152-A978-131A837F6CF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FEFBA9AC-8690-4314-97D2-F00B28AC989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3303CB6D-A26B-4266-8CD0-C1FCBB27FF1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F8E39114-8F35-42D3-9FBC-85529BDFDA9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6752F7F8-1224-4180-97A8-E33E835CDBA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35E40F9E-C39A-4C75-83DF-B7A7571816E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364569A5-C87A-4647-AD32-7823BB11F28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1C06B395-9A15-42FC-ADA1-9AC71CA8B38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F94A5908-8E30-48A5-B4F1-8CABB7FCDC7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B04F427D-27EA-43A4-A52A-B1737ED4709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FA0192E3-8341-47F7-851B-012371206B2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1D9DC6AD-D329-471E-901F-6D043762619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439FAD0F-9E63-4012-9059-84600F8CEEA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は施設の老朽耐震工事等による資産の更新の割合が高かったため、類似団体より低下していましたが、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以降は、建設事業の減等、公共施設等資産の新設・更新の割合も低くなり、有形固定資産減価償却率は上昇し、類似団体や全国平均を上回っている状態です。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A4B80F9F-57F1-4EC0-B59F-BCD46D91C5A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7047DC5E-6C8A-40A1-836F-FE937A8038A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CAE8279-7399-40E4-A01E-A5AA4FF571DE}"/>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DA24DACC-7469-46E0-9B5F-054C20C3A727}"/>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274DE5B0-1E94-420B-93EB-956F6A4608EA}"/>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5B37BE65-2356-42AF-9496-619714B5F38C}"/>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8D3F0D9E-5FD7-4D0A-807B-E3D6FC4F1AE4}"/>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9806ECBE-6EB7-47DB-98FF-6CF4CBA30117}"/>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D3632D22-5B88-4E46-A820-5CA684A77127}"/>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2DD5D4B7-0986-48B2-B2AE-A8E7BE58881E}"/>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C234346-64AA-42AC-A606-4C89F98B8918}"/>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63144069-475B-48FE-B753-BCFF612F6052}"/>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7ED485C4-2DBF-4022-990F-6BF089FC1EAB}"/>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DBC71189-BEE1-4C20-9243-85CE1014A3D5}"/>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5217AE5A-9A23-4392-A915-4F43212F8F7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A10E92EE-5EDD-4A77-844F-849E7D8A175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C396B45F-E3BC-4E9B-BE95-6B5F58A2FEF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455DDC4D-D90A-4E53-A6B9-9BDCF017F55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67" name="直線コネクタ 66">
          <a:extLst>
            <a:ext uri="{FF2B5EF4-FFF2-40B4-BE49-F238E27FC236}">
              <a16:creationId xmlns:a16="http://schemas.microsoft.com/office/drawing/2014/main" id="{97BCE98D-08B0-45D7-A0A4-11AF53EB6458}"/>
            </a:ext>
          </a:extLst>
        </xdr:cNvPr>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68" name="有形固定資産減価償却率最小値テキスト">
          <a:extLst>
            <a:ext uri="{FF2B5EF4-FFF2-40B4-BE49-F238E27FC236}">
              <a16:creationId xmlns:a16="http://schemas.microsoft.com/office/drawing/2014/main" id="{7C72E65C-6BA3-4EE4-8F66-EFB0E642B3C8}"/>
            </a:ext>
          </a:extLst>
        </xdr:cNvPr>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69" name="直線コネクタ 68">
          <a:extLst>
            <a:ext uri="{FF2B5EF4-FFF2-40B4-BE49-F238E27FC236}">
              <a16:creationId xmlns:a16="http://schemas.microsoft.com/office/drawing/2014/main" id="{6D8FF382-58B4-4C55-9ED5-479533ABA208}"/>
            </a:ext>
          </a:extLst>
        </xdr:cNvPr>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0" name="有形固定資産減価償却率最大値テキスト">
          <a:extLst>
            <a:ext uri="{FF2B5EF4-FFF2-40B4-BE49-F238E27FC236}">
              <a16:creationId xmlns:a16="http://schemas.microsoft.com/office/drawing/2014/main" id="{28AC0C82-1BD7-493E-99F9-3151000657FF}"/>
            </a:ext>
          </a:extLst>
        </xdr:cNvPr>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1" name="直線コネクタ 70">
          <a:extLst>
            <a:ext uri="{FF2B5EF4-FFF2-40B4-BE49-F238E27FC236}">
              <a16:creationId xmlns:a16="http://schemas.microsoft.com/office/drawing/2014/main" id="{7313CF11-747D-4B94-B92C-71D1E99F425D}"/>
            </a:ext>
          </a:extLst>
        </xdr:cNvPr>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127833</xdr:rowOff>
    </xdr:from>
    <xdr:ext cx="405111" cy="259045"/>
    <xdr:sp macro="" textlink="">
      <xdr:nvSpPr>
        <xdr:cNvPr id="72" name="有形固定資産減価償却率平均値テキスト">
          <a:extLst>
            <a:ext uri="{FF2B5EF4-FFF2-40B4-BE49-F238E27FC236}">
              <a16:creationId xmlns:a16="http://schemas.microsoft.com/office/drawing/2014/main" id="{0C0C019D-F6C1-4965-9E7C-960B99FCD55F}"/>
            </a:ext>
          </a:extLst>
        </xdr:cNvPr>
        <xdr:cNvSpPr txBox="1"/>
      </xdr:nvSpPr>
      <xdr:spPr>
        <a:xfrm>
          <a:off x="4813300" y="6042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3" name="フローチャート: 判断 72">
          <a:extLst>
            <a:ext uri="{FF2B5EF4-FFF2-40B4-BE49-F238E27FC236}">
              <a16:creationId xmlns:a16="http://schemas.microsoft.com/office/drawing/2014/main" id="{2EB905BB-91E1-4C56-90CA-45891D3C7347}"/>
            </a:ext>
          </a:extLst>
        </xdr:cNvPr>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74" name="フローチャート: 判断 73">
          <a:extLst>
            <a:ext uri="{FF2B5EF4-FFF2-40B4-BE49-F238E27FC236}">
              <a16:creationId xmlns:a16="http://schemas.microsoft.com/office/drawing/2014/main" id="{54201476-BE43-4980-9D7F-5F96F6A849FC}"/>
            </a:ext>
          </a:extLst>
        </xdr:cNvPr>
        <xdr:cNvSpPr/>
      </xdr:nvSpPr>
      <xdr:spPr>
        <a:xfrm>
          <a:off x="4000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5" name="フローチャート: 判断 74">
          <a:extLst>
            <a:ext uri="{FF2B5EF4-FFF2-40B4-BE49-F238E27FC236}">
              <a16:creationId xmlns:a16="http://schemas.microsoft.com/office/drawing/2014/main" id="{8272F8EA-654E-472E-8FAE-24936C9568ED}"/>
            </a:ext>
          </a:extLst>
        </xdr:cNvPr>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76" name="フローチャート: 判断 75">
          <a:extLst>
            <a:ext uri="{FF2B5EF4-FFF2-40B4-BE49-F238E27FC236}">
              <a16:creationId xmlns:a16="http://schemas.microsoft.com/office/drawing/2014/main" id="{8743CA41-2CEA-4A52-B053-E0ED0F0B1578}"/>
            </a:ext>
          </a:extLst>
        </xdr:cNvPr>
        <xdr:cNvSpPr/>
      </xdr:nvSpPr>
      <xdr:spPr>
        <a:xfrm>
          <a:off x="2476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77" name="フローチャート: 判断 76">
          <a:extLst>
            <a:ext uri="{FF2B5EF4-FFF2-40B4-BE49-F238E27FC236}">
              <a16:creationId xmlns:a16="http://schemas.microsoft.com/office/drawing/2014/main" id="{602B1A76-8639-4196-97C0-F687C6101877}"/>
            </a:ext>
          </a:extLst>
        </xdr:cNvPr>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C66711AB-7851-4944-A85E-CD1632E70D0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AC06027F-0C1A-4C92-9C62-E73A3DE5E82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5C87B881-4095-4F7F-8E39-3B51C66EC00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90BB8EA6-0938-44CC-8DA6-D6CF7DD4912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3BE59ACE-49E8-4E01-B0F4-B1040C235BE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75383</xdr:rowOff>
    </xdr:from>
    <xdr:to>
      <xdr:col>23</xdr:col>
      <xdr:colOff>136525</xdr:colOff>
      <xdr:row>33</xdr:row>
      <xdr:rowOff>5533</xdr:rowOff>
    </xdr:to>
    <xdr:sp macro="" textlink="">
      <xdr:nvSpPr>
        <xdr:cNvPr id="83" name="楕円 82">
          <a:extLst>
            <a:ext uri="{FF2B5EF4-FFF2-40B4-BE49-F238E27FC236}">
              <a16:creationId xmlns:a16="http://schemas.microsoft.com/office/drawing/2014/main" id="{A2222780-E465-45F6-B9CB-A59B9E23E770}"/>
            </a:ext>
          </a:extLst>
        </xdr:cNvPr>
        <xdr:cNvSpPr/>
      </xdr:nvSpPr>
      <xdr:spPr>
        <a:xfrm>
          <a:off x="4711700" y="633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53810</xdr:rowOff>
    </xdr:from>
    <xdr:ext cx="405111" cy="259045"/>
    <xdr:sp macro="" textlink="">
      <xdr:nvSpPr>
        <xdr:cNvPr id="84" name="有形固定資産減価償却率該当値テキスト">
          <a:extLst>
            <a:ext uri="{FF2B5EF4-FFF2-40B4-BE49-F238E27FC236}">
              <a16:creationId xmlns:a16="http://schemas.microsoft.com/office/drawing/2014/main" id="{C9F05D53-A109-4493-9CA6-04C9483CA6C6}"/>
            </a:ext>
          </a:extLst>
        </xdr:cNvPr>
        <xdr:cNvSpPr txBox="1"/>
      </xdr:nvSpPr>
      <xdr:spPr>
        <a:xfrm>
          <a:off x="4813300" y="6311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32203</xdr:rowOff>
    </xdr:from>
    <xdr:to>
      <xdr:col>19</xdr:col>
      <xdr:colOff>187325</xdr:colOff>
      <xdr:row>32</xdr:row>
      <xdr:rowOff>133803</xdr:rowOff>
    </xdr:to>
    <xdr:sp macro="" textlink="">
      <xdr:nvSpPr>
        <xdr:cNvPr id="85" name="楕円 84">
          <a:extLst>
            <a:ext uri="{FF2B5EF4-FFF2-40B4-BE49-F238E27FC236}">
              <a16:creationId xmlns:a16="http://schemas.microsoft.com/office/drawing/2014/main" id="{2CCC0D05-DE38-45E3-888C-2E7E5F988192}"/>
            </a:ext>
          </a:extLst>
        </xdr:cNvPr>
        <xdr:cNvSpPr/>
      </xdr:nvSpPr>
      <xdr:spPr>
        <a:xfrm>
          <a:off x="4000500" y="62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83003</xdr:rowOff>
    </xdr:from>
    <xdr:to>
      <xdr:col>23</xdr:col>
      <xdr:colOff>85725</xdr:colOff>
      <xdr:row>32</xdr:row>
      <xdr:rowOff>126183</xdr:rowOff>
    </xdr:to>
    <xdr:cxnSp macro="">
      <xdr:nvCxnSpPr>
        <xdr:cNvPr id="86" name="直線コネクタ 85">
          <a:extLst>
            <a:ext uri="{FF2B5EF4-FFF2-40B4-BE49-F238E27FC236}">
              <a16:creationId xmlns:a16="http://schemas.microsoft.com/office/drawing/2014/main" id="{894C3D4D-9A42-475E-97A5-B8D3C683835C}"/>
            </a:ext>
          </a:extLst>
        </xdr:cNvPr>
        <xdr:cNvCxnSpPr/>
      </xdr:nvCxnSpPr>
      <xdr:spPr>
        <a:xfrm>
          <a:off x="4051300" y="6340928"/>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151221</xdr:rowOff>
    </xdr:from>
    <xdr:to>
      <xdr:col>15</xdr:col>
      <xdr:colOff>187325</xdr:colOff>
      <xdr:row>32</xdr:row>
      <xdr:rowOff>81371</xdr:rowOff>
    </xdr:to>
    <xdr:sp macro="" textlink="">
      <xdr:nvSpPr>
        <xdr:cNvPr id="87" name="楕円 86">
          <a:extLst>
            <a:ext uri="{FF2B5EF4-FFF2-40B4-BE49-F238E27FC236}">
              <a16:creationId xmlns:a16="http://schemas.microsoft.com/office/drawing/2014/main" id="{D77AF658-4907-40C6-A0B7-2888A14BB870}"/>
            </a:ext>
          </a:extLst>
        </xdr:cNvPr>
        <xdr:cNvSpPr/>
      </xdr:nvSpPr>
      <xdr:spPr>
        <a:xfrm>
          <a:off x="3238500" y="623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30571</xdr:rowOff>
    </xdr:from>
    <xdr:to>
      <xdr:col>19</xdr:col>
      <xdr:colOff>136525</xdr:colOff>
      <xdr:row>32</xdr:row>
      <xdr:rowOff>83003</xdr:rowOff>
    </xdr:to>
    <xdr:cxnSp macro="">
      <xdr:nvCxnSpPr>
        <xdr:cNvPr id="88" name="直線コネクタ 87">
          <a:extLst>
            <a:ext uri="{FF2B5EF4-FFF2-40B4-BE49-F238E27FC236}">
              <a16:creationId xmlns:a16="http://schemas.microsoft.com/office/drawing/2014/main" id="{0267EEA8-F1C5-4009-BB6B-0E70F070EAEB}"/>
            </a:ext>
          </a:extLst>
        </xdr:cNvPr>
        <xdr:cNvCxnSpPr/>
      </xdr:nvCxnSpPr>
      <xdr:spPr>
        <a:xfrm>
          <a:off x="3289300" y="6288496"/>
          <a:ext cx="7620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92619</xdr:rowOff>
    </xdr:from>
    <xdr:to>
      <xdr:col>11</xdr:col>
      <xdr:colOff>187325</xdr:colOff>
      <xdr:row>32</xdr:row>
      <xdr:rowOff>22769</xdr:rowOff>
    </xdr:to>
    <xdr:sp macro="" textlink="">
      <xdr:nvSpPr>
        <xdr:cNvPr id="89" name="楕円 88">
          <a:extLst>
            <a:ext uri="{FF2B5EF4-FFF2-40B4-BE49-F238E27FC236}">
              <a16:creationId xmlns:a16="http://schemas.microsoft.com/office/drawing/2014/main" id="{59794FF6-55F6-4851-A2FC-6AD55D63E55B}"/>
            </a:ext>
          </a:extLst>
        </xdr:cNvPr>
        <xdr:cNvSpPr/>
      </xdr:nvSpPr>
      <xdr:spPr>
        <a:xfrm>
          <a:off x="2476500" y="617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143419</xdr:rowOff>
    </xdr:from>
    <xdr:to>
      <xdr:col>15</xdr:col>
      <xdr:colOff>136525</xdr:colOff>
      <xdr:row>32</xdr:row>
      <xdr:rowOff>30571</xdr:rowOff>
    </xdr:to>
    <xdr:cxnSp macro="">
      <xdr:nvCxnSpPr>
        <xdr:cNvPr id="90" name="直線コネクタ 89">
          <a:extLst>
            <a:ext uri="{FF2B5EF4-FFF2-40B4-BE49-F238E27FC236}">
              <a16:creationId xmlns:a16="http://schemas.microsoft.com/office/drawing/2014/main" id="{C0A06FAD-C564-4E37-B3BB-7A36E669942D}"/>
            </a:ext>
          </a:extLst>
        </xdr:cNvPr>
        <xdr:cNvCxnSpPr/>
      </xdr:nvCxnSpPr>
      <xdr:spPr>
        <a:xfrm>
          <a:off x="2527300" y="6229894"/>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170271</xdr:rowOff>
    </xdr:from>
    <xdr:to>
      <xdr:col>7</xdr:col>
      <xdr:colOff>187325</xdr:colOff>
      <xdr:row>30</xdr:row>
      <xdr:rowOff>100421</xdr:rowOff>
    </xdr:to>
    <xdr:sp macro="" textlink="">
      <xdr:nvSpPr>
        <xdr:cNvPr id="91" name="楕円 90">
          <a:extLst>
            <a:ext uri="{FF2B5EF4-FFF2-40B4-BE49-F238E27FC236}">
              <a16:creationId xmlns:a16="http://schemas.microsoft.com/office/drawing/2014/main" id="{7BF4BBD7-9281-47E4-937B-A0893A7D745C}"/>
            </a:ext>
          </a:extLst>
        </xdr:cNvPr>
        <xdr:cNvSpPr/>
      </xdr:nvSpPr>
      <xdr:spPr>
        <a:xfrm>
          <a:off x="1714500" y="59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49621</xdr:rowOff>
    </xdr:from>
    <xdr:to>
      <xdr:col>11</xdr:col>
      <xdr:colOff>136525</xdr:colOff>
      <xdr:row>31</xdr:row>
      <xdr:rowOff>143419</xdr:rowOff>
    </xdr:to>
    <xdr:cxnSp macro="">
      <xdr:nvCxnSpPr>
        <xdr:cNvPr id="92" name="直線コネクタ 91">
          <a:extLst>
            <a:ext uri="{FF2B5EF4-FFF2-40B4-BE49-F238E27FC236}">
              <a16:creationId xmlns:a16="http://schemas.microsoft.com/office/drawing/2014/main" id="{BA3FFFDA-0514-4A99-9F8E-E874CFAA199D}"/>
            </a:ext>
          </a:extLst>
        </xdr:cNvPr>
        <xdr:cNvCxnSpPr/>
      </xdr:nvCxnSpPr>
      <xdr:spPr>
        <a:xfrm>
          <a:off x="1765300" y="5964646"/>
          <a:ext cx="762000" cy="26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170651</xdr:rowOff>
    </xdr:from>
    <xdr:ext cx="405111" cy="259045"/>
    <xdr:sp macro="" textlink="">
      <xdr:nvSpPr>
        <xdr:cNvPr id="93" name="n_1aveValue有形固定資産減価償却率">
          <a:extLst>
            <a:ext uri="{FF2B5EF4-FFF2-40B4-BE49-F238E27FC236}">
              <a16:creationId xmlns:a16="http://schemas.microsoft.com/office/drawing/2014/main" id="{567C7F62-F356-4816-A7AF-05A271A419BA}"/>
            </a:ext>
          </a:extLst>
        </xdr:cNvPr>
        <xdr:cNvSpPr txBox="1"/>
      </xdr:nvSpPr>
      <xdr:spPr>
        <a:xfrm>
          <a:off x="3836044" y="591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94" name="n_2aveValue有形固定資産減価償却率">
          <a:extLst>
            <a:ext uri="{FF2B5EF4-FFF2-40B4-BE49-F238E27FC236}">
              <a16:creationId xmlns:a16="http://schemas.microsoft.com/office/drawing/2014/main" id="{BF5439E4-88F1-4E73-9569-3037BE6C9F5B}"/>
            </a:ext>
          </a:extLst>
        </xdr:cNvPr>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127471</xdr:rowOff>
    </xdr:from>
    <xdr:ext cx="405111" cy="259045"/>
    <xdr:sp macro="" textlink="">
      <xdr:nvSpPr>
        <xdr:cNvPr id="95" name="n_3aveValue有形固定資産減価償却率">
          <a:extLst>
            <a:ext uri="{FF2B5EF4-FFF2-40B4-BE49-F238E27FC236}">
              <a16:creationId xmlns:a16="http://schemas.microsoft.com/office/drawing/2014/main" id="{F4518CE9-8455-4BE7-949F-560E634D0E10}"/>
            </a:ext>
          </a:extLst>
        </xdr:cNvPr>
        <xdr:cNvSpPr txBox="1"/>
      </xdr:nvSpPr>
      <xdr:spPr>
        <a:xfrm>
          <a:off x="2324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52722</xdr:rowOff>
    </xdr:from>
    <xdr:ext cx="405111" cy="259045"/>
    <xdr:sp macro="" textlink="">
      <xdr:nvSpPr>
        <xdr:cNvPr id="96" name="n_4aveValue有形固定資産減価償却率">
          <a:extLst>
            <a:ext uri="{FF2B5EF4-FFF2-40B4-BE49-F238E27FC236}">
              <a16:creationId xmlns:a16="http://schemas.microsoft.com/office/drawing/2014/main" id="{E3F5AFD8-1DE7-45DF-81FD-1CCB812F274C}"/>
            </a:ext>
          </a:extLst>
        </xdr:cNvPr>
        <xdr:cNvSpPr txBox="1"/>
      </xdr:nvSpPr>
      <xdr:spPr>
        <a:xfrm>
          <a:off x="1562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124930</xdr:rowOff>
    </xdr:from>
    <xdr:ext cx="405111" cy="259045"/>
    <xdr:sp macro="" textlink="">
      <xdr:nvSpPr>
        <xdr:cNvPr id="97" name="n_1mainValue有形固定資産減価償却率">
          <a:extLst>
            <a:ext uri="{FF2B5EF4-FFF2-40B4-BE49-F238E27FC236}">
              <a16:creationId xmlns:a16="http://schemas.microsoft.com/office/drawing/2014/main" id="{0A28999E-1648-438C-A15A-D47C79A29999}"/>
            </a:ext>
          </a:extLst>
        </xdr:cNvPr>
        <xdr:cNvSpPr txBox="1"/>
      </xdr:nvSpPr>
      <xdr:spPr>
        <a:xfrm>
          <a:off x="3836044" y="638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72498</xdr:rowOff>
    </xdr:from>
    <xdr:ext cx="405111" cy="259045"/>
    <xdr:sp macro="" textlink="">
      <xdr:nvSpPr>
        <xdr:cNvPr id="98" name="n_2mainValue有形固定資産減価償却率">
          <a:extLst>
            <a:ext uri="{FF2B5EF4-FFF2-40B4-BE49-F238E27FC236}">
              <a16:creationId xmlns:a16="http://schemas.microsoft.com/office/drawing/2014/main" id="{90933B1A-9F1D-46B8-986D-2C3B9FD5B4E6}"/>
            </a:ext>
          </a:extLst>
        </xdr:cNvPr>
        <xdr:cNvSpPr txBox="1"/>
      </xdr:nvSpPr>
      <xdr:spPr>
        <a:xfrm>
          <a:off x="308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13896</xdr:rowOff>
    </xdr:from>
    <xdr:ext cx="405111" cy="259045"/>
    <xdr:sp macro="" textlink="">
      <xdr:nvSpPr>
        <xdr:cNvPr id="99" name="n_3mainValue有形固定資産減価償却率">
          <a:extLst>
            <a:ext uri="{FF2B5EF4-FFF2-40B4-BE49-F238E27FC236}">
              <a16:creationId xmlns:a16="http://schemas.microsoft.com/office/drawing/2014/main" id="{3EDD417B-E812-467F-9C47-9E3631A081AD}"/>
            </a:ext>
          </a:extLst>
        </xdr:cNvPr>
        <xdr:cNvSpPr txBox="1"/>
      </xdr:nvSpPr>
      <xdr:spPr>
        <a:xfrm>
          <a:off x="2324744" y="627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116948</xdr:rowOff>
    </xdr:from>
    <xdr:ext cx="405111" cy="259045"/>
    <xdr:sp macro="" textlink="">
      <xdr:nvSpPr>
        <xdr:cNvPr id="100" name="n_4mainValue有形固定資産減価償却率">
          <a:extLst>
            <a:ext uri="{FF2B5EF4-FFF2-40B4-BE49-F238E27FC236}">
              <a16:creationId xmlns:a16="http://schemas.microsoft.com/office/drawing/2014/main" id="{D55A9128-E002-42C4-80FD-7BBA7CA54394}"/>
            </a:ext>
          </a:extLst>
        </xdr:cNvPr>
        <xdr:cNvSpPr txBox="1"/>
      </xdr:nvSpPr>
      <xdr:spPr>
        <a:xfrm>
          <a:off x="1562744" y="5689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7403830-360E-484C-8313-D00DAEFB3A7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410C820D-A924-4796-BD34-B1C2A516FDB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A72C6EA-3782-4CD1-B265-E2557CED0C8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67B89E19-7F68-4D74-B10B-7B8172032D5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B5BD2916-093B-43BC-ADE0-360AB49647E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DF5463E4-FD21-4AF0-8008-1D15B6F5677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F90E4FAD-6250-4BAD-91EA-654D667EFA8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BCCE61FA-EE80-4107-A7B4-5052D4BA68A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4E4F323F-84B8-440E-AC7F-B71F09B3F14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372AF491-F7B6-40D0-B209-0C81DFDE48E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F15548DA-8B2C-4EBE-878B-91C5324CE7D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812A3102-AF1E-4E4B-B6E7-906493204DE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AE9528D2-A10F-43C7-B12C-061215009DA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債務償還比率は、将来負担額から差し引く充当可能財源の増加により大幅に改善しましたが、経常収支比率の悪化により、いまだ全国平均・兵庫県平均・類似団体平均よりも高くなっています。</a:t>
          </a:r>
        </a:p>
        <a:p>
          <a:r>
            <a:rPr kumimoji="1" lang="ja-JP" altLang="en-US" sz="1100">
              <a:latin typeface="ＭＳ Ｐゴシック" panose="020B0600070205080204" pitchFamily="50" charset="-128"/>
              <a:ea typeface="ＭＳ Ｐゴシック" panose="020B0600070205080204" pitchFamily="50" charset="-128"/>
            </a:rPr>
            <a:t>行財政改革プランに基づき、起債抑制、基金の確保だけでなく、経常収支比率の改善に努めていかなくてはなりません。</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F7B37B6E-5705-4ACD-8898-B743E877FDA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ACD355F2-FE8A-42EF-B9CA-E699F49A04F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DD4AC697-7319-44A0-A5BE-9E5304FB128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80EFD33A-BAAB-4C60-BDFB-36EDB5C92B52}"/>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FD147534-2CE3-4514-9F2F-0174334B33D1}"/>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0805735C-9925-49F2-928E-BEC2ABF06B82}"/>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a:extLst>
            <a:ext uri="{FF2B5EF4-FFF2-40B4-BE49-F238E27FC236}">
              <a16:creationId xmlns:a16="http://schemas.microsoft.com/office/drawing/2014/main" id="{961D4B35-39E6-46B2-80A4-3EAA66A241C9}"/>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EF132AF9-92A2-4F29-A073-FA6B0B0C7684}"/>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EAF01ED4-EF9F-4FF8-A473-2174F9FF935A}"/>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55D8CB75-CB22-4974-BDF9-2D2E3381888C}"/>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834A5392-6DA6-49B2-B7D0-1D3768052DF1}"/>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80C0DC12-907B-47E4-B2D9-1D72F7C107F6}"/>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60F328BD-158C-4786-9BAA-8178D414A603}"/>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432AE2FF-467F-4151-B3B0-41B23B6711E4}"/>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8" name="テキスト ボックス 127">
          <a:extLst>
            <a:ext uri="{FF2B5EF4-FFF2-40B4-BE49-F238E27FC236}">
              <a16:creationId xmlns:a16="http://schemas.microsoft.com/office/drawing/2014/main" id="{6AD3D199-0702-4ED5-A496-278CC02ADD65}"/>
            </a:ext>
          </a:extLst>
        </xdr:cNvPr>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DE906CF5-3F34-4317-8791-A93AA7FB70E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a:extLst>
            <a:ext uri="{FF2B5EF4-FFF2-40B4-BE49-F238E27FC236}">
              <a16:creationId xmlns:a16="http://schemas.microsoft.com/office/drawing/2014/main" id="{8A219655-389C-4C37-BD62-12CAB994CCF7}"/>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F7F8438E-ACB3-417B-B7EE-24A88689C7C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2" name="直線コネクタ 131">
          <a:extLst>
            <a:ext uri="{FF2B5EF4-FFF2-40B4-BE49-F238E27FC236}">
              <a16:creationId xmlns:a16="http://schemas.microsoft.com/office/drawing/2014/main" id="{106C1EEA-E9BB-4A74-8FC1-7BE6F496663A}"/>
            </a:ext>
          </a:extLst>
        </xdr:cNvPr>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3" name="債務償還比率最小値テキスト">
          <a:extLst>
            <a:ext uri="{FF2B5EF4-FFF2-40B4-BE49-F238E27FC236}">
              <a16:creationId xmlns:a16="http://schemas.microsoft.com/office/drawing/2014/main" id="{D26E161A-F2BA-4461-9DF5-C8E6BBEE7624}"/>
            </a:ext>
          </a:extLst>
        </xdr:cNvPr>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34" name="直線コネクタ 133">
          <a:extLst>
            <a:ext uri="{FF2B5EF4-FFF2-40B4-BE49-F238E27FC236}">
              <a16:creationId xmlns:a16="http://schemas.microsoft.com/office/drawing/2014/main" id="{C30EA15D-DE5D-4F34-A113-7F46862C75C9}"/>
            </a:ext>
          </a:extLst>
        </xdr:cNvPr>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35" name="債務償還比率最大値テキスト">
          <a:extLst>
            <a:ext uri="{FF2B5EF4-FFF2-40B4-BE49-F238E27FC236}">
              <a16:creationId xmlns:a16="http://schemas.microsoft.com/office/drawing/2014/main" id="{5B55D757-281C-4FBF-8457-EEA0470A925D}"/>
            </a:ext>
          </a:extLst>
        </xdr:cNvPr>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36" name="直線コネクタ 135">
          <a:extLst>
            <a:ext uri="{FF2B5EF4-FFF2-40B4-BE49-F238E27FC236}">
              <a16:creationId xmlns:a16="http://schemas.microsoft.com/office/drawing/2014/main" id="{5FCFCA79-AB49-4BA4-ABE5-F0A49117D41A}"/>
            </a:ext>
          </a:extLst>
        </xdr:cNvPr>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11674</xdr:rowOff>
    </xdr:from>
    <xdr:ext cx="469744" cy="259045"/>
    <xdr:sp macro="" textlink="">
      <xdr:nvSpPr>
        <xdr:cNvPr id="137" name="債務償還比率平均値テキスト">
          <a:extLst>
            <a:ext uri="{FF2B5EF4-FFF2-40B4-BE49-F238E27FC236}">
              <a16:creationId xmlns:a16="http://schemas.microsoft.com/office/drawing/2014/main" id="{D86E6722-2C59-49BF-9261-E8E16BA9C30C}"/>
            </a:ext>
          </a:extLst>
        </xdr:cNvPr>
        <xdr:cNvSpPr txBox="1"/>
      </xdr:nvSpPr>
      <xdr:spPr>
        <a:xfrm>
          <a:off x="14846300" y="5755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38" name="フローチャート: 判断 137">
          <a:extLst>
            <a:ext uri="{FF2B5EF4-FFF2-40B4-BE49-F238E27FC236}">
              <a16:creationId xmlns:a16="http://schemas.microsoft.com/office/drawing/2014/main" id="{BFB2507A-7362-4041-BFAD-CC55E4DD3D88}"/>
            </a:ext>
          </a:extLst>
        </xdr:cNvPr>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39" name="フローチャート: 判断 138">
          <a:extLst>
            <a:ext uri="{FF2B5EF4-FFF2-40B4-BE49-F238E27FC236}">
              <a16:creationId xmlns:a16="http://schemas.microsoft.com/office/drawing/2014/main" id="{DB35A0C1-EBEF-4E60-9900-BE2B13CFC4C9}"/>
            </a:ext>
          </a:extLst>
        </xdr:cNvPr>
        <xdr:cNvSpPr/>
      </xdr:nvSpPr>
      <xdr:spPr>
        <a:xfrm>
          <a:off x="14033500" y="59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40" name="フローチャート: 判断 139">
          <a:extLst>
            <a:ext uri="{FF2B5EF4-FFF2-40B4-BE49-F238E27FC236}">
              <a16:creationId xmlns:a16="http://schemas.microsoft.com/office/drawing/2014/main" id="{B8DC457E-536B-4B03-BA3E-A7AB01EEFCD6}"/>
            </a:ext>
          </a:extLst>
        </xdr:cNvPr>
        <xdr:cNvSpPr/>
      </xdr:nvSpPr>
      <xdr:spPr>
        <a:xfrm>
          <a:off x="13271500" y="599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41" name="フローチャート: 判断 140">
          <a:extLst>
            <a:ext uri="{FF2B5EF4-FFF2-40B4-BE49-F238E27FC236}">
              <a16:creationId xmlns:a16="http://schemas.microsoft.com/office/drawing/2014/main" id="{E0B44FB4-42EA-4123-828A-EBBE71FAE9BD}"/>
            </a:ext>
          </a:extLst>
        </xdr:cNvPr>
        <xdr:cNvSpPr/>
      </xdr:nvSpPr>
      <xdr:spPr>
        <a:xfrm>
          <a:off x="12509500" y="59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42" name="フローチャート: 判断 141">
          <a:extLst>
            <a:ext uri="{FF2B5EF4-FFF2-40B4-BE49-F238E27FC236}">
              <a16:creationId xmlns:a16="http://schemas.microsoft.com/office/drawing/2014/main" id="{E196AEAB-C11B-4E49-8E5F-4B0E1ABA7DED}"/>
            </a:ext>
          </a:extLst>
        </xdr:cNvPr>
        <xdr:cNvSpPr/>
      </xdr:nvSpPr>
      <xdr:spPr>
        <a:xfrm>
          <a:off x="11747500" y="595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F7BF3216-A5C9-4A07-B312-5A868D60E74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BB1D8024-171A-4016-9BBB-04AFF7A273E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38268D3E-2D03-40BF-96F5-B8F72684321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809E4797-98B1-4C93-86A1-52D791C8048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87E18956-CE52-4ED5-81A6-801650BB647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9960</xdr:rowOff>
    </xdr:from>
    <xdr:to>
      <xdr:col>76</xdr:col>
      <xdr:colOff>73025</xdr:colOff>
      <xdr:row>31</xdr:row>
      <xdr:rowOff>111560</xdr:rowOff>
    </xdr:to>
    <xdr:sp macro="" textlink="">
      <xdr:nvSpPr>
        <xdr:cNvPr id="148" name="楕円 147">
          <a:extLst>
            <a:ext uri="{FF2B5EF4-FFF2-40B4-BE49-F238E27FC236}">
              <a16:creationId xmlns:a16="http://schemas.microsoft.com/office/drawing/2014/main" id="{7AC9C1C1-52F2-4786-9758-A8DB9048FF56}"/>
            </a:ext>
          </a:extLst>
        </xdr:cNvPr>
        <xdr:cNvSpPr/>
      </xdr:nvSpPr>
      <xdr:spPr>
        <a:xfrm>
          <a:off x="14744700" y="609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159837</xdr:rowOff>
    </xdr:from>
    <xdr:ext cx="469744" cy="259045"/>
    <xdr:sp macro="" textlink="">
      <xdr:nvSpPr>
        <xdr:cNvPr id="149" name="債務償還比率該当値テキスト">
          <a:extLst>
            <a:ext uri="{FF2B5EF4-FFF2-40B4-BE49-F238E27FC236}">
              <a16:creationId xmlns:a16="http://schemas.microsoft.com/office/drawing/2014/main" id="{FC672E7B-3E80-4D4E-8B4B-39CFFDCAB938}"/>
            </a:ext>
          </a:extLst>
        </xdr:cNvPr>
        <xdr:cNvSpPr txBox="1"/>
      </xdr:nvSpPr>
      <xdr:spPr>
        <a:xfrm>
          <a:off x="14846300" y="607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126547</xdr:rowOff>
    </xdr:from>
    <xdr:to>
      <xdr:col>72</xdr:col>
      <xdr:colOff>123825</xdr:colOff>
      <xdr:row>32</xdr:row>
      <xdr:rowOff>56697</xdr:rowOff>
    </xdr:to>
    <xdr:sp macro="" textlink="">
      <xdr:nvSpPr>
        <xdr:cNvPr id="150" name="楕円 149">
          <a:extLst>
            <a:ext uri="{FF2B5EF4-FFF2-40B4-BE49-F238E27FC236}">
              <a16:creationId xmlns:a16="http://schemas.microsoft.com/office/drawing/2014/main" id="{7A831493-2A60-4D45-BBFC-5CF7E37EFE81}"/>
            </a:ext>
          </a:extLst>
        </xdr:cNvPr>
        <xdr:cNvSpPr/>
      </xdr:nvSpPr>
      <xdr:spPr>
        <a:xfrm>
          <a:off x="14033500" y="621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60760</xdr:rowOff>
    </xdr:from>
    <xdr:to>
      <xdr:col>76</xdr:col>
      <xdr:colOff>22225</xdr:colOff>
      <xdr:row>32</xdr:row>
      <xdr:rowOff>5897</xdr:rowOff>
    </xdr:to>
    <xdr:cxnSp macro="">
      <xdr:nvCxnSpPr>
        <xdr:cNvPr id="151" name="直線コネクタ 150">
          <a:extLst>
            <a:ext uri="{FF2B5EF4-FFF2-40B4-BE49-F238E27FC236}">
              <a16:creationId xmlns:a16="http://schemas.microsoft.com/office/drawing/2014/main" id="{67318D70-337B-499B-B620-61D784E34AAB}"/>
            </a:ext>
          </a:extLst>
        </xdr:cNvPr>
        <xdr:cNvCxnSpPr/>
      </xdr:nvCxnSpPr>
      <xdr:spPr>
        <a:xfrm flipV="1">
          <a:off x="14084300" y="6147235"/>
          <a:ext cx="711200" cy="11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83829</xdr:rowOff>
    </xdr:from>
    <xdr:to>
      <xdr:col>68</xdr:col>
      <xdr:colOff>123825</xdr:colOff>
      <xdr:row>32</xdr:row>
      <xdr:rowOff>13979</xdr:rowOff>
    </xdr:to>
    <xdr:sp macro="" textlink="">
      <xdr:nvSpPr>
        <xdr:cNvPr id="152" name="楕円 151">
          <a:extLst>
            <a:ext uri="{FF2B5EF4-FFF2-40B4-BE49-F238E27FC236}">
              <a16:creationId xmlns:a16="http://schemas.microsoft.com/office/drawing/2014/main" id="{EE717B24-5F7B-4674-A5DE-EC26FA14161F}"/>
            </a:ext>
          </a:extLst>
        </xdr:cNvPr>
        <xdr:cNvSpPr/>
      </xdr:nvSpPr>
      <xdr:spPr>
        <a:xfrm>
          <a:off x="13271500" y="617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134629</xdr:rowOff>
    </xdr:from>
    <xdr:to>
      <xdr:col>72</xdr:col>
      <xdr:colOff>73025</xdr:colOff>
      <xdr:row>32</xdr:row>
      <xdr:rowOff>5897</xdr:rowOff>
    </xdr:to>
    <xdr:cxnSp macro="">
      <xdr:nvCxnSpPr>
        <xdr:cNvPr id="153" name="直線コネクタ 152">
          <a:extLst>
            <a:ext uri="{FF2B5EF4-FFF2-40B4-BE49-F238E27FC236}">
              <a16:creationId xmlns:a16="http://schemas.microsoft.com/office/drawing/2014/main" id="{3C159D27-11CE-41C2-98F4-F91E195361FE}"/>
            </a:ext>
          </a:extLst>
        </xdr:cNvPr>
        <xdr:cNvCxnSpPr/>
      </xdr:nvCxnSpPr>
      <xdr:spPr>
        <a:xfrm>
          <a:off x="13322300" y="6221104"/>
          <a:ext cx="762000" cy="4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161399</xdr:rowOff>
    </xdr:from>
    <xdr:to>
      <xdr:col>64</xdr:col>
      <xdr:colOff>123825</xdr:colOff>
      <xdr:row>32</xdr:row>
      <xdr:rowOff>91549</xdr:rowOff>
    </xdr:to>
    <xdr:sp macro="" textlink="">
      <xdr:nvSpPr>
        <xdr:cNvPr id="154" name="楕円 153">
          <a:extLst>
            <a:ext uri="{FF2B5EF4-FFF2-40B4-BE49-F238E27FC236}">
              <a16:creationId xmlns:a16="http://schemas.microsoft.com/office/drawing/2014/main" id="{1B1AC96A-2071-4874-B3A5-1DC7C9D0219F}"/>
            </a:ext>
          </a:extLst>
        </xdr:cNvPr>
        <xdr:cNvSpPr/>
      </xdr:nvSpPr>
      <xdr:spPr>
        <a:xfrm>
          <a:off x="12509500" y="624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134629</xdr:rowOff>
    </xdr:from>
    <xdr:to>
      <xdr:col>68</xdr:col>
      <xdr:colOff>73025</xdr:colOff>
      <xdr:row>32</xdr:row>
      <xdr:rowOff>40749</xdr:rowOff>
    </xdr:to>
    <xdr:cxnSp macro="">
      <xdr:nvCxnSpPr>
        <xdr:cNvPr id="155" name="直線コネクタ 154">
          <a:extLst>
            <a:ext uri="{FF2B5EF4-FFF2-40B4-BE49-F238E27FC236}">
              <a16:creationId xmlns:a16="http://schemas.microsoft.com/office/drawing/2014/main" id="{934BF69E-37DE-447D-A445-2C1AEA87BEE9}"/>
            </a:ext>
          </a:extLst>
        </xdr:cNvPr>
        <xdr:cNvCxnSpPr/>
      </xdr:nvCxnSpPr>
      <xdr:spPr>
        <a:xfrm flipV="1">
          <a:off x="12560300" y="6221104"/>
          <a:ext cx="762000" cy="7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139500</xdr:rowOff>
    </xdr:from>
    <xdr:to>
      <xdr:col>60</xdr:col>
      <xdr:colOff>123825</xdr:colOff>
      <xdr:row>32</xdr:row>
      <xdr:rowOff>69650</xdr:rowOff>
    </xdr:to>
    <xdr:sp macro="" textlink="">
      <xdr:nvSpPr>
        <xdr:cNvPr id="156" name="楕円 155">
          <a:extLst>
            <a:ext uri="{FF2B5EF4-FFF2-40B4-BE49-F238E27FC236}">
              <a16:creationId xmlns:a16="http://schemas.microsoft.com/office/drawing/2014/main" id="{5B27A5FF-0EEE-40D8-82AD-F811251873D7}"/>
            </a:ext>
          </a:extLst>
        </xdr:cNvPr>
        <xdr:cNvSpPr/>
      </xdr:nvSpPr>
      <xdr:spPr>
        <a:xfrm>
          <a:off x="11747500" y="622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18850</xdr:rowOff>
    </xdr:from>
    <xdr:to>
      <xdr:col>64</xdr:col>
      <xdr:colOff>73025</xdr:colOff>
      <xdr:row>32</xdr:row>
      <xdr:rowOff>40749</xdr:rowOff>
    </xdr:to>
    <xdr:cxnSp macro="">
      <xdr:nvCxnSpPr>
        <xdr:cNvPr id="157" name="直線コネクタ 156">
          <a:extLst>
            <a:ext uri="{FF2B5EF4-FFF2-40B4-BE49-F238E27FC236}">
              <a16:creationId xmlns:a16="http://schemas.microsoft.com/office/drawing/2014/main" id="{E75036B6-F477-41A9-9B3D-5ACAC62A6BAD}"/>
            </a:ext>
          </a:extLst>
        </xdr:cNvPr>
        <xdr:cNvCxnSpPr/>
      </xdr:nvCxnSpPr>
      <xdr:spPr>
        <a:xfrm>
          <a:off x="11798300" y="6276775"/>
          <a:ext cx="762000" cy="2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27077</xdr:rowOff>
    </xdr:from>
    <xdr:ext cx="469744" cy="259045"/>
    <xdr:sp macro="" textlink="">
      <xdr:nvSpPr>
        <xdr:cNvPr id="158" name="n_1aveValue債務償還比率">
          <a:extLst>
            <a:ext uri="{FF2B5EF4-FFF2-40B4-BE49-F238E27FC236}">
              <a16:creationId xmlns:a16="http://schemas.microsoft.com/office/drawing/2014/main" id="{17774C12-9230-4509-9685-FEFC07490700}"/>
            </a:ext>
          </a:extLst>
        </xdr:cNvPr>
        <xdr:cNvSpPr txBox="1"/>
      </xdr:nvSpPr>
      <xdr:spPr>
        <a:xfrm>
          <a:off x="13836727" y="577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22296</xdr:rowOff>
    </xdr:from>
    <xdr:ext cx="469744" cy="259045"/>
    <xdr:sp macro="" textlink="">
      <xdr:nvSpPr>
        <xdr:cNvPr id="159" name="n_2aveValue債務償還比率">
          <a:extLst>
            <a:ext uri="{FF2B5EF4-FFF2-40B4-BE49-F238E27FC236}">
              <a16:creationId xmlns:a16="http://schemas.microsoft.com/office/drawing/2014/main" id="{43D20B1E-7A5B-41C9-8FC9-A8681125D076}"/>
            </a:ext>
          </a:extLst>
        </xdr:cNvPr>
        <xdr:cNvSpPr txBox="1"/>
      </xdr:nvSpPr>
      <xdr:spPr>
        <a:xfrm>
          <a:off x="13087427" y="576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29699</xdr:rowOff>
    </xdr:from>
    <xdr:ext cx="469744" cy="259045"/>
    <xdr:sp macro="" textlink="">
      <xdr:nvSpPr>
        <xdr:cNvPr id="160" name="n_3aveValue債務償還比率">
          <a:extLst>
            <a:ext uri="{FF2B5EF4-FFF2-40B4-BE49-F238E27FC236}">
              <a16:creationId xmlns:a16="http://schemas.microsoft.com/office/drawing/2014/main" id="{C8E368A8-0EC3-47C8-AAA2-A1D8765CECCF}"/>
            </a:ext>
          </a:extLst>
        </xdr:cNvPr>
        <xdr:cNvSpPr txBox="1"/>
      </xdr:nvSpPr>
      <xdr:spPr>
        <a:xfrm>
          <a:off x="12325427" y="577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156272</xdr:rowOff>
    </xdr:from>
    <xdr:ext cx="469744" cy="259045"/>
    <xdr:sp macro="" textlink="">
      <xdr:nvSpPr>
        <xdr:cNvPr id="161" name="n_4aveValue債務償還比率">
          <a:extLst>
            <a:ext uri="{FF2B5EF4-FFF2-40B4-BE49-F238E27FC236}">
              <a16:creationId xmlns:a16="http://schemas.microsoft.com/office/drawing/2014/main" id="{7DD3DA42-C983-490F-ACEC-34CA97A36409}"/>
            </a:ext>
          </a:extLst>
        </xdr:cNvPr>
        <xdr:cNvSpPr txBox="1"/>
      </xdr:nvSpPr>
      <xdr:spPr>
        <a:xfrm>
          <a:off x="11563427" y="572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47824</xdr:rowOff>
    </xdr:from>
    <xdr:ext cx="469744" cy="259045"/>
    <xdr:sp macro="" textlink="">
      <xdr:nvSpPr>
        <xdr:cNvPr id="162" name="n_1mainValue債務償還比率">
          <a:extLst>
            <a:ext uri="{FF2B5EF4-FFF2-40B4-BE49-F238E27FC236}">
              <a16:creationId xmlns:a16="http://schemas.microsoft.com/office/drawing/2014/main" id="{73998CBF-604F-4F89-8461-4FB616EB7C3A}"/>
            </a:ext>
          </a:extLst>
        </xdr:cNvPr>
        <xdr:cNvSpPr txBox="1"/>
      </xdr:nvSpPr>
      <xdr:spPr>
        <a:xfrm>
          <a:off x="13836727" y="630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5106</xdr:rowOff>
    </xdr:from>
    <xdr:ext cx="469744" cy="259045"/>
    <xdr:sp macro="" textlink="">
      <xdr:nvSpPr>
        <xdr:cNvPr id="163" name="n_2mainValue債務償還比率">
          <a:extLst>
            <a:ext uri="{FF2B5EF4-FFF2-40B4-BE49-F238E27FC236}">
              <a16:creationId xmlns:a16="http://schemas.microsoft.com/office/drawing/2014/main" id="{9EBE8587-B55D-47BA-9329-7A2DAFEA6C0E}"/>
            </a:ext>
          </a:extLst>
        </xdr:cNvPr>
        <xdr:cNvSpPr txBox="1"/>
      </xdr:nvSpPr>
      <xdr:spPr>
        <a:xfrm>
          <a:off x="13087427" y="626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82676</xdr:rowOff>
    </xdr:from>
    <xdr:ext cx="469744" cy="259045"/>
    <xdr:sp macro="" textlink="">
      <xdr:nvSpPr>
        <xdr:cNvPr id="164" name="n_3mainValue債務償還比率">
          <a:extLst>
            <a:ext uri="{FF2B5EF4-FFF2-40B4-BE49-F238E27FC236}">
              <a16:creationId xmlns:a16="http://schemas.microsoft.com/office/drawing/2014/main" id="{241F08E0-CC51-461D-BC30-A15FE0636C3B}"/>
            </a:ext>
          </a:extLst>
        </xdr:cNvPr>
        <xdr:cNvSpPr txBox="1"/>
      </xdr:nvSpPr>
      <xdr:spPr>
        <a:xfrm>
          <a:off x="12325427" y="634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60777</xdr:rowOff>
    </xdr:from>
    <xdr:ext cx="469744" cy="259045"/>
    <xdr:sp macro="" textlink="">
      <xdr:nvSpPr>
        <xdr:cNvPr id="165" name="n_4mainValue債務償還比率">
          <a:extLst>
            <a:ext uri="{FF2B5EF4-FFF2-40B4-BE49-F238E27FC236}">
              <a16:creationId xmlns:a16="http://schemas.microsoft.com/office/drawing/2014/main" id="{9EBFA9AD-F7AA-4D53-8293-01A8E8707E14}"/>
            </a:ext>
          </a:extLst>
        </xdr:cNvPr>
        <xdr:cNvSpPr txBox="1"/>
      </xdr:nvSpPr>
      <xdr:spPr>
        <a:xfrm>
          <a:off x="11563427" y="631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a:extLst>
            <a:ext uri="{FF2B5EF4-FFF2-40B4-BE49-F238E27FC236}">
              <a16:creationId xmlns:a16="http://schemas.microsoft.com/office/drawing/2014/main" id="{263568B5-6C71-454C-97D4-6817086ED69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a:extLst>
            <a:ext uri="{FF2B5EF4-FFF2-40B4-BE49-F238E27FC236}">
              <a16:creationId xmlns:a16="http://schemas.microsoft.com/office/drawing/2014/main" id="{F729FF20-15E0-4419-B56F-50347B54B85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a:extLst>
            <a:ext uri="{FF2B5EF4-FFF2-40B4-BE49-F238E27FC236}">
              <a16:creationId xmlns:a16="http://schemas.microsoft.com/office/drawing/2014/main" id="{476C0D9F-D35E-4CF5-8739-A91A51CEF68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a:extLst>
            <a:ext uri="{FF2B5EF4-FFF2-40B4-BE49-F238E27FC236}">
              <a16:creationId xmlns:a16="http://schemas.microsoft.com/office/drawing/2014/main" id="{3730F960-636A-4F9B-B61B-213F0C6D217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a:extLst>
            <a:ext uri="{FF2B5EF4-FFF2-40B4-BE49-F238E27FC236}">
              <a16:creationId xmlns:a16="http://schemas.microsoft.com/office/drawing/2014/main" id="{41D4C77D-1E08-46D8-89B8-66BA44E71C5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a:extLst>
            <a:ext uri="{FF2B5EF4-FFF2-40B4-BE49-F238E27FC236}">
              <a16:creationId xmlns:a16="http://schemas.microsoft.com/office/drawing/2014/main" id="{7548A38E-1278-4559-8543-0140C24EF8B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275C847-7378-4BD7-A502-D3EBAFEAB8F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AF166D4-D14E-4E76-BE0F-CDE4092D151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4DAE63C-0EED-475A-BD85-2DB595E7D6E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E70FD05-FEF9-4027-8C42-1CCF77B5AE6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05694EC-8389-44B8-BBB2-20AFAFF1528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841F7F4-DDA0-452F-B388-D66EB4A58D4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45DA673-7171-4B37-A9A3-69E612D06E7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1802EBB-8941-40A6-8ADD-80A9F856B9E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3EB0BB0-D85A-4E5E-AEE0-A29B8EDE2FE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2748A9A-1C83-4B8E-9119-5F65B36545A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43,482
42,155
150.98
31,618,894
30,582,516
695,035
11,932,625
20,187,945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D61A7FA-0845-46E3-963E-494834F5954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53FFDBA-A211-4B1E-8B8E-47E3BBF8575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1C820C0-E77D-4CF9-A64B-3A51F420855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0D8AD7A-DDAD-4F96-9345-C4D85A82DA2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5AF06E7-D0E7-49F1-ACDF-1568856A272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B94D748-D7F5-4D41-BFA4-AE00D51A068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F21DB28-1528-4BE6-B6AF-F810BB78C00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1863C4F-0639-4D82-8885-498148AE4FE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40C7ABF-83A6-4126-9BA0-9290E1999F2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C469183-4998-43E6-B76D-972974B44CF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DE1122F-17A5-46BC-8EBA-D3656BEF1A7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DD54ED1-DBE4-446E-8301-F40C1106ED5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E1DA75B-932A-4C14-99D2-D28F260C2BE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6152ABF-5CCD-4D8D-AD8A-F92C1C5EDB8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AE02981-054D-4183-B384-9396D26E68F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F5CF9D-EA90-4A6B-8A24-C60509BEECA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420082B-E26D-4677-9163-1F309F97C8B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FAC0EB9-C3DA-44C8-996B-2C23D33B03A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4408F7A-575A-488D-AED3-31A0ADCDD29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04898AA-3A10-4357-8177-781C5E7384A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BB81FFD-424B-4372-A2A1-798A5B79529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25D8C4D-5179-4C5D-BD80-06D255642F4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B27504D-CD5C-42E0-A264-5AD5FE2A3A3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0FA80DB-300A-4D4A-8EF9-11EE934939F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4E819D1-C8E4-4EF3-9C9E-1B5713B50A2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BEDC98B-B038-48B6-93CD-D6CF8028C44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AFA4925-9654-487B-B602-6AEEAAEBB6B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463EBC6-7FD5-4391-BD03-FE4B77A49BF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B2C5054-4CD2-4A54-84F3-60962078FA7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F16AE77-9F0B-42D6-B82F-DB9AB4721E6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E731151-1F2E-4770-8B48-82BBF84FA95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A904C23-EE19-4579-AF94-4B95161827E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35F7AB0-A5C8-44AC-B7FA-24505A0044D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F2097076-DC49-4FB9-98E7-1196EF7BD7AA}"/>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A6BD9CBF-CB87-4A12-B526-22C350793AD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79020F81-5BAA-4002-980F-EB5D3D64F27A}"/>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B133337-94E8-4391-8A1D-EDB5B149B79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CF6B4687-B389-444A-B82E-68C9D383893F}"/>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2D835207-64B6-4E5D-9CE3-53362B5F557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4301C32-0728-4CFF-B7EF-0B0BDF427F2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04C3B15-E5C2-4C39-85BA-7899BB38274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CDFA1E4F-485E-4432-BBED-12CBD937644B}"/>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03F8DDF-8203-485C-B135-5D3ABFDC113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739481AF-D867-4451-AB71-520B5808831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00E0FAB-9EF2-4DB1-8E5F-CEFF42FB7D0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a:extLst>
            <a:ext uri="{FF2B5EF4-FFF2-40B4-BE49-F238E27FC236}">
              <a16:creationId xmlns:a16="http://schemas.microsoft.com/office/drawing/2014/main" id="{90D5157E-2A93-4AB5-A0D5-C16DC1DC2720}"/>
            </a:ext>
          </a:extLst>
        </xdr:cNvPr>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a:extLst>
            <a:ext uri="{FF2B5EF4-FFF2-40B4-BE49-F238E27FC236}">
              <a16:creationId xmlns:a16="http://schemas.microsoft.com/office/drawing/2014/main" id="{6CD82F2E-FF45-47B7-8B8C-95AF1F3DB601}"/>
            </a:ext>
          </a:extLst>
        </xdr:cNvPr>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a:extLst>
            <a:ext uri="{FF2B5EF4-FFF2-40B4-BE49-F238E27FC236}">
              <a16:creationId xmlns:a16="http://schemas.microsoft.com/office/drawing/2014/main" id="{CA4DFA7B-CE98-4EFF-9079-726F639B9E67}"/>
            </a:ext>
          </a:extLst>
        </xdr:cNvPr>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a:extLst>
            <a:ext uri="{FF2B5EF4-FFF2-40B4-BE49-F238E27FC236}">
              <a16:creationId xmlns:a16="http://schemas.microsoft.com/office/drawing/2014/main" id="{B254753B-DC06-4A73-AA98-3D0DB995BA70}"/>
            </a:ext>
          </a:extLst>
        </xdr:cNvPr>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a:extLst>
            <a:ext uri="{FF2B5EF4-FFF2-40B4-BE49-F238E27FC236}">
              <a16:creationId xmlns:a16="http://schemas.microsoft.com/office/drawing/2014/main" id="{A15D1B60-FA40-4E1D-973B-ACEE082914FE}"/>
            </a:ext>
          </a:extLst>
        </xdr:cNvPr>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143527</xdr:rowOff>
    </xdr:from>
    <xdr:ext cx="405111" cy="259045"/>
    <xdr:sp macro="" textlink="">
      <xdr:nvSpPr>
        <xdr:cNvPr id="62" name="【道路】&#10;有形固定資産減価償却率平均値テキスト">
          <a:extLst>
            <a:ext uri="{FF2B5EF4-FFF2-40B4-BE49-F238E27FC236}">
              <a16:creationId xmlns:a16="http://schemas.microsoft.com/office/drawing/2014/main" id="{078E5802-3BDF-462D-934B-50B6388642BB}"/>
            </a:ext>
          </a:extLst>
        </xdr:cNvPr>
        <xdr:cNvSpPr txBox="1"/>
      </xdr:nvSpPr>
      <xdr:spPr>
        <a:xfrm>
          <a:off x="4673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a:extLst>
            <a:ext uri="{FF2B5EF4-FFF2-40B4-BE49-F238E27FC236}">
              <a16:creationId xmlns:a16="http://schemas.microsoft.com/office/drawing/2014/main" id="{B9C4B560-2E79-4B5A-B39B-0AF70161B838}"/>
            </a:ext>
          </a:extLst>
        </xdr:cNvPr>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8F7A6979-FD4F-4810-BE32-6AC8B856E1EF}"/>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a:extLst>
            <a:ext uri="{FF2B5EF4-FFF2-40B4-BE49-F238E27FC236}">
              <a16:creationId xmlns:a16="http://schemas.microsoft.com/office/drawing/2014/main" id="{468D002C-6ABB-4DAF-923F-68BF7E9693C1}"/>
            </a:ext>
          </a:extLst>
        </xdr:cNvPr>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a:extLst>
            <a:ext uri="{FF2B5EF4-FFF2-40B4-BE49-F238E27FC236}">
              <a16:creationId xmlns:a16="http://schemas.microsoft.com/office/drawing/2014/main" id="{EE1767D3-15D8-49FC-BFEA-2E388B4308A8}"/>
            </a:ext>
          </a:extLst>
        </xdr:cNvPr>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03784A62-559B-4410-A24A-13E4DBC7B1DB}"/>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4F12091-714C-4929-884B-B14C3305AE4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35D5A73-5018-439A-A73E-4A61A10EADD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3DDBC13-539F-4F75-9F7E-5BBBC812640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1818D7E-57C9-4AFD-968B-BFB1C970597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9A74BD3-7A15-42EE-9AA5-91DAC296B08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65405</xdr:rowOff>
    </xdr:from>
    <xdr:to>
      <xdr:col>24</xdr:col>
      <xdr:colOff>114300</xdr:colOff>
      <xdr:row>39</xdr:row>
      <xdr:rowOff>167005</xdr:rowOff>
    </xdr:to>
    <xdr:sp macro="" textlink="">
      <xdr:nvSpPr>
        <xdr:cNvPr id="73" name="楕円 72">
          <a:extLst>
            <a:ext uri="{FF2B5EF4-FFF2-40B4-BE49-F238E27FC236}">
              <a16:creationId xmlns:a16="http://schemas.microsoft.com/office/drawing/2014/main" id="{C3B97809-3054-444B-A69A-613229A50342}"/>
            </a:ext>
          </a:extLst>
        </xdr:cNvPr>
        <xdr:cNvSpPr/>
      </xdr:nvSpPr>
      <xdr:spPr>
        <a:xfrm>
          <a:off x="45847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43832</xdr:rowOff>
    </xdr:from>
    <xdr:ext cx="405111" cy="259045"/>
    <xdr:sp macro="" textlink="">
      <xdr:nvSpPr>
        <xdr:cNvPr id="74" name="【道路】&#10;有形固定資産減価償却率該当値テキスト">
          <a:extLst>
            <a:ext uri="{FF2B5EF4-FFF2-40B4-BE49-F238E27FC236}">
              <a16:creationId xmlns:a16="http://schemas.microsoft.com/office/drawing/2014/main" id="{91896EDA-7C1C-4B0E-A56E-5E5870059F52}"/>
            </a:ext>
          </a:extLst>
        </xdr:cNvPr>
        <xdr:cNvSpPr txBox="1"/>
      </xdr:nvSpPr>
      <xdr:spPr>
        <a:xfrm>
          <a:off x="4673600" y="673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27305</xdr:rowOff>
    </xdr:from>
    <xdr:to>
      <xdr:col>20</xdr:col>
      <xdr:colOff>38100</xdr:colOff>
      <xdr:row>39</xdr:row>
      <xdr:rowOff>128905</xdr:rowOff>
    </xdr:to>
    <xdr:sp macro="" textlink="">
      <xdr:nvSpPr>
        <xdr:cNvPr id="75" name="楕円 74">
          <a:extLst>
            <a:ext uri="{FF2B5EF4-FFF2-40B4-BE49-F238E27FC236}">
              <a16:creationId xmlns:a16="http://schemas.microsoft.com/office/drawing/2014/main" id="{BAFF6AFB-F079-4301-8B06-21ACAFA6C5E9}"/>
            </a:ext>
          </a:extLst>
        </xdr:cNvPr>
        <xdr:cNvSpPr/>
      </xdr:nvSpPr>
      <xdr:spPr>
        <a:xfrm>
          <a:off x="3746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78105</xdr:rowOff>
    </xdr:from>
    <xdr:to>
      <xdr:col>24</xdr:col>
      <xdr:colOff>63500</xdr:colOff>
      <xdr:row>39</xdr:row>
      <xdr:rowOff>116205</xdr:rowOff>
    </xdr:to>
    <xdr:cxnSp macro="">
      <xdr:nvCxnSpPr>
        <xdr:cNvPr id="76" name="直線コネクタ 75">
          <a:extLst>
            <a:ext uri="{FF2B5EF4-FFF2-40B4-BE49-F238E27FC236}">
              <a16:creationId xmlns:a16="http://schemas.microsoft.com/office/drawing/2014/main" id="{E8BD0C4D-1B45-43B9-AF4D-A85EA2357BD9}"/>
            </a:ext>
          </a:extLst>
        </xdr:cNvPr>
        <xdr:cNvCxnSpPr/>
      </xdr:nvCxnSpPr>
      <xdr:spPr>
        <a:xfrm>
          <a:off x="3797300" y="67646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160655</xdr:rowOff>
    </xdr:from>
    <xdr:to>
      <xdr:col>15</xdr:col>
      <xdr:colOff>101600</xdr:colOff>
      <xdr:row>39</xdr:row>
      <xdr:rowOff>90805</xdr:rowOff>
    </xdr:to>
    <xdr:sp macro="" textlink="">
      <xdr:nvSpPr>
        <xdr:cNvPr id="77" name="楕円 76">
          <a:extLst>
            <a:ext uri="{FF2B5EF4-FFF2-40B4-BE49-F238E27FC236}">
              <a16:creationId xmlns:a16="http://schemas.microsoft.com/office/drawing/2014/main" id="{5458F4D5-27B0-4F2F-B24D-67EA60BE1D6D}"/>
            </a:ext>
          </a:extLst>
        </xdr:cNvPr>
        <xdr:cNvSpPr/>
      </xdr:nvSpPr>
      <xdr:spPr>
        <a:xfrm>
          <a:off x="2857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40005</xdr:rowOff>
    </xdr:from>
    <xdr:to>
      <xdr:col>19</xdr:col>
      <xdr:colOff>177800</xdr:colOff>
      <xdr:row>39</xdr:row>
      <xdr:rowOff>78105</xdr:rowOff>
    </xdr:to>
    <xdr:cxnSp macro="">
      <xdr:nvCxnSpPr>
        <xdr:cNvPr id="78" name="直線コネクタ 77">
          <a:extLst>
            <a:ext uri="{FF2B5EF4-FFF2-40B4-BE49-F238E27FC236}">
              <a16:creationId xmlns:a16="http://schemas.microsoft.com/office/drawing/2014/main" id="{AF450A4F-89E3-4E36-8597-13818924EA9C}"/>
            </a:ext>
          </a:extLst>
        </xdr:cNvPr>
        <xdr:cNvCxnSpPr/>
      </xdr:nvCxnSpPr>
      <xdr:spPr>
        <a:xfrm>
          <a:off x="2908300" y="67265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122555</xdr:rowOff>
    </xdr:from>
    <xdr:to>
      <xdr:col>10</xdr:col>
      <xdr:colOff>165100</xdr:colOff>
      <xdr:row>39</xdr:row>
      <xdr:rowOff>52705</xdr:rowOff>
    </xdr:to>
    <xdr:sp macro="" textlink="">
      <xdr:nvSpPr>
        <xdr:cNvPr id="79" name="楕円 78">
          <a:extLst>
            <a:ext uri="{FF2B5EF4-FFF2-40B4-BE49-F238E27FC236}">
              <a16:creationId xmlns:a16="http://schemas.microsoft.com/office/drawing/2014/main" id="{25F738B4-0A6E-4A40-A7EE-69C3AB073160}"/>
            </a:ext>
          </a:extLst>
        </xdr:cNvPr>
        <xdr:cNvSpPr/>
      </xdr:nvSpPr>
      <xdr:spPr>
        <a:xfrm>
          <a:off x="1968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1905</xdr:rowOff>
    </xdr:from>
    <xdr:to>
      <xdr:col>15</xdr:col>
      <xdr:colOff>50800</xdr:colOff>
      <xdr:row>39</xdr:row>
      <xdr:rowOff>40005</xdr:rowOff>
    </xdr:to>
    <xdr:cxnSp macro="">
      <xdr:nvCxnSpPr>
        <xdr:cNvPr id="80" name="直線コネクタ 79">
          <a:extLst>
            <a:ext uri="{FF2B5EF4-FFF2-40B4-BE49-F238E27FC236}">
              <a16:creationId xmlns:a16="http://schemas.microsoft.com/office/drawing/2014/main" id="{B28FDFC4-F49F-4569-9B24-454DA0597E6B}"/>
            </a:ext>
          </a:extLst>
        </xdr:cNvPr>
        <xdr:cNvCxnSpPr/>
      </xdr:nvCxnSpPr>
      <xdr:spPr>
        <a:xfrm>
          <a:off x="2019300" y="66884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84455</xdr:rowOff>
    </xdr:from>
    <xdr:to>
      <xdr:col>6</xdr:col>
      <xdr:colOff>38100</xdr:colOff>
      <xdr:row>39</xdr:row>
      <xdr:rowOff>14605</xdr:rowOff>
    </xdr:to>
    <xdr:sp macro="" textlink="">
      <xdr:nvSpPr>
        <xdr:cNvPr id="81" name="楕円 80">
          <a:extLst>
            <a:ext uri="{FF2B5EF4-FFF2-40B4-BE49-F238E27FC236}">
              <a16:creationId xmlns:a16="http://schemas.microsoft.com/office/drawing/2014/main" id="{2F82E468-A85C-4B00-875F-CF6515AF83EF}"/>
            </a:ext>
          </a:extLst>
        </xdr:cNvPr>
        <xdr:cNvSpPr/>
      </xdr:nvSpPr>
      <xdr:spPr>
        <a:xfrm>
          <a:off x="1079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135255</xdr:rowOff>
    </xdr:from>
    <xdr:to>
      <xdr:col>10</xdr:col>
      <xdr:colOff>114300</xdr:colOff>
      <xdr:row>39</xdr:row>
      <xdr:rowOff>1905</xdr:rowOff>
    </xdr:to>
    <xdr:cxnSp macro="">
      <xdr:nvCxnSpPr>
        <xdr:cNvPr id="82" name="直線コネクタ 81">
          <a:extLst>
            <a:ext uri="{FF2B5EF4-FFF2-40B4-BE49-F238E27FC236}">
              <a16:creationId xmlns:a16="http://schemas.microsoft.com/office/drawing/2014/main" id="{D0798360-ECF0-4DCF-B0B4-44E13027FC05}"/>
            </a:ext>
          </a:extLst>
        </xdr:cNvPr>
        <xdr:cNvCxnSpPr/>
      </xdr:nvCxnSpPr>
      <xdr:spPr>
        <a:xfrm>
          <a:off x="1130300" y="66503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a:extLst>
            <a:ext uri="{FF2B5EF4-FFF2-40B4-BE49-F238E27FC236}">
              <a16:creationId xmlns:a16="http://schemas.microsoft.com/office/drawing/2014/main" id="{26C0FACC-8091-40FB-AA9B-3ACD8E1551F2}"/>
            </a:ext>
          </a:extLst>
        </xdr:cNvPr>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13987</xdr:rowOff>
    </xdr:from>
    <xdr:ext cx="405111" cy="259045"/>
    <xdr:sp macro="" textlink="">
      <xdr:nvSpPr>
        <xdr:cNvPr id="84" name="n_2aveValue【道路】&#10;有形固定資産減価償却率">
          <a:extLst>
            <a:ext uri="{FF2B5EF4-FFF2-40B4-BE49-F238E27FC236}">
              <a16:creationId xmlns:a16="http://schemas.microsoft.com/office/drawing/2014/main" id="{5CEFDD70-42F7-4E53-9B8B-996E7E957397}"/>
            </a:ext>
          </a:extLst>
        </xdr:cNvPr>
        <xdr:cNvSpPr txBox="1"/>
      </xdr:nvSpPr>
      <xdr:spPr>
        <a:xfrm>
          <a:off x="2705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160672</xdr:rowOff>
    </xdr:from>
    <xdr:ext cx="405111" cy="259045"/>
    <xdr:sp macro="" textlink="">
      <xdr:nvSpPr>
        <xdr:cNvPr id="85" name="n_3aveValue【道路】&#10;有形固定資産減価償却率">
          <a:extLst>
            <a:ext uri="{FF2B5EF4-FFF2-40B4-BE49-F238E27FC236}">
              <a16:creationId xmlns:a16="http://schemas.microsoft.com/office/drawing/2014/main" id="{2F1DC181-61A6-45AC-9E19-487D2F2B6C38}"/>
            </a:ext>
          </a:extLst>
        </xdr:cNvPr>
        <xdr:cNvSpPr txBox="1"/>
      </xdr:nvSpPr>
      <xdr:spPr>
        <a:xfrm>
          <a:off x="1816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6" name="n_4aveValue【道路】&#10;有形固定資産減価償却率">
          <a:extLst>
            <a:ext uri="{FF2B5EF4-FFF2-40B4-BE49-F238E27FC236}">
              <a16:creationId xmlns:a16="http://schemas.microsoft.com/office/drawing/2014/main" id="{0870D3F7-8452-4489-AC25-B2E0B3810448}"/>
            </a:ext>
          </a:extLst>
        </xdr:cNvPr>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120032</xdr:rowOff>
    </xdr:from>
    <xdr:ext cx="405111" cy="259045"/>
    <xdr:sp macro="" textlink="">
      <xdr:nvSpPr>
        <xdr:cNvPr id="87" name="n_1mainValue【道路】&#10;有形固定資産減価償却率">
          <a:extLst>
            <a:ext uri="{FF2B5EF4-FFF2-40B4-BE49-F238E27FC236}">
              <a16:creationId xmlns:a16="http://schemas.microsoft.com/office/drawing/2014/main" id="{DD78631B-6DBB-4249-99E9-33FC0A7CA599}"/>
            </a:ext>
          </a:extLst>
        </xdr:cNvPr>
        <xdr:cNvSpPr txBox="1"/>
      </xdr:nvSpPr>
      <xdr:spPr>
        <a:xfrm>
          <a:off x="3582044"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81932</xdr:rowOff>
    </xdr:from>
    <xdr:ext cx="405111" cy="259045"/>
    <xdr:sp macro="" textlink="">
      <xdr:nvSpPr>
        <xdr:cNvPr id="88" name="n_2mainValue【道路】&#10;有形固定資産減価償却率">
          <a:extLst>
            <a:ext uri="{FF2B5EF4-FFF2-40B4-BE49-F238E27FC236}">
              <a16:creationId xmlns:a16="http://schemas.microsoft.com/office/drawing/2014/main" id="{D6358408-9554-4624-832D-03894E2A03CB}"/>
            </a:ext>
          </a:extLst>
        </xdr:cNvPr>
        <xdr:cNvSpPr txBox="1"/>
      </xdr:nvSpPr>
      <xdr:spPr>
        <a:xfrm>
          <a:off x="2705744" y="676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43832</xdr:rowOff>
    </xdr:from>
    <xdr:ext cx="405111" cy="259045"/>
    <xdr:sp macro="" textlink="">
      <xdr:nvSpPr>
        <xdr:cNvPr id="89" name="n_3mainValue【道路】&#10;有形固定資産減価償却率">
          <a:extLst>
            <a:ext uri="{FF2B5EF4-FFF2-40B4-BE49-F238E27FC236}">
              <a16:creationId xmlns:a16="http://schemas.microsoft.com/office/drawing/2014/main" id="{F798EC33-F6FC-468B-807E-7F1A849CC0BE}"/>
            </a:ext>
          </a:extLst>
        </xdr:cNvPr>
        <xdr:cNvSpPr txBox="1"/>
      </xdr:nvSpPr>
      <xdr:spPr>
        <a:xfrm>
          <a:off x="1816744" y="673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5732</xdr:rowOff>
    </xdr:from>
    <xdr:ext cx="405111" cy="259045"/>
    <xdr:sp macro="" textlink="">
      <xdr:nvSpPr>
        <xdr:cNvPr id="90" name="n_4mainValue【道路】&#10;有形固定資産減価償却率">
          <a:extLst>
            <a:ext uri="{FF2B5EF4-FFF2-40B4-BE49-F238E27FC236}">
              <a16:creationId xmlns:a16="http://schemas.microsoft.com/office/drawing/2014/main" id="{5C4092F3-7B66-4ED1-945C-7B1085D6158C}"/>
            </a:ext>
          </a:extLst>
        </xdr:cNvPr>
        <xdr:cNvSpPr txBox="1"/>
      </xdr:nvSpPr>
      <xdr:spPr>
        <a:xfrm>
          <a:off x="9277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A3D0ED17-380F-4512-8F9F-B66C16D92CB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A45B1398-55B0-4201-8CC7-C2312198289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E5EF2C0-752F-446E-890D-6B8ADC868EC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69BCB3B9-21E4-4A80-9F63-611C4757DF1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7590607F-940E-4809-B326-214F2690026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D1A50807-FB7C-4B32-9C9B-12792C534C1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7B8E13F0-A479-43EA-8F6C-7F287433B8B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C97A7548-DDA3-4276-B929-6E7ED9245A8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464BE439-AD99-4103-86F0-7A6DB02BDBC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E2A86913-785A-4DF5-AEA1-21EBA3EA334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EB93FB2C-74DC-4B28-A907-FF2B2394926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6A85F06E-1F4E-4070-9E13-9923DF2CF4F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B6348758-CE74-4B6C-B05C-00165D4B2AA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BF691148-E14D-4F6E-AA7A-4CA1B4222AE2}"/>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F817AF51-E278-444E-980A-9E517A2A72B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EDE55B54-CFC8-4A4A-BBD2-CECFDFC44C7F}"/>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6B446282-15BE-4831-9F77-47E1E990DC5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B9639017-9EB3-4528-B7C4-82C362CF991A}"/>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B0E89166-6030-4A4A-B86A-06BFDA9DDC7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C4F8E55C-8217-4106-8028-CA80F24D9559}"/>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3B0581ED-4F40-4C25-998F-37E202F6CDF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EB2EDDD6-C03A-475F-B934-31F177D72F8F}"/>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1B93D484-0AFD-42DC-A795-607041D7F86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a:extLst>
            <a:ext uri="{FF2B5EF4-FFF2-40B4-BE49-F238E27FC236}">
              <a16:creationId xmlns:a16="http://schemas.microsoft.com/office/drawing/2014/main" id="{75AC6D39-781E-4F0A-BD09-BB4A53038709}"/>
            </a:ext>
          </a:extLst>
        </xdr:cNvPr>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a:extLst>
            <a:ext uri="{FF2B5EF4-FFF2-40B4-BE49-F238E27FC236}">
              <a16:creationId xmlns:a16="http://schemas.microsoft.com/office/drawing/2014/main" id="{1A1F587B-7DF3-4BC5-B2EA-059F40D79F85}"/>
            </a:ext>
          </a:extLst>
        </xdr:cNvPr>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a:extLst>
            <a:ext uri="{FF2B5EF4-FFF2-40B4-BE49-F238E27FC236}">
              <a16:creationId xmlns:a16="http://schemas.microsoft.com/office/drawing/2014/main" id="{A3001213-4E2D-47F6-B460-52AC1AD4CF2D}"/>
            </a:ext>
          </a:extLst>
        </xdr:cNvPr>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a:extLst>
            <a:ext uri="{FF2B5EF4-FFF2-40B4-BE49-F238E27FC236}">
              <a16:creationId xmlns:a16="http://schemas.microsoft.com/office/drawing/2014/main" id="{F363653E-34CC-477E-905F-504BB401A6C7}"/>
            </a:ext>
          </a:extLst>
        </xdr:cNvPr>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a:extLst>
            <a:ext uri="{FF2B5EF4-FFF2-40B4-BE49-F238E27FC236}">
              <a16:creationId xmlns:a16="http://schemas.microsoft.com/office/drawing/2014/main" id="{A7723D97-1D6D-4368-826B-E6CC0D3EC74A}"/>
            </a:ext>
          </a:extLst>
        </xdr:cNvPr>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32313</xdr:rowOff>
    </xdr:from>
    <xdr:ext cx="534377" cy="259045"/>
    <xdr:sp macro="" textlink="">
      <xdr:nvSpPr>
        <xdr:cNvPr id="119" name="【道路】&#10;一人当たり延長平均値テキスト">
          <a:extLst>
            <a:ext uri="{FF2B5EF4-FFF2-40B4-BE49-F238E27FC236}">
              <a16:creationId xmlns:a16="http://schemas.microsoft.com/office/drawing/2014/main" id="{01D4EE5A-1D83-4961-8937-1687CF80C338}"/>
            </a:ext>
          </a:extLst>
        </xdr:cNvPr>
        <xdr:cNvSpPr txBox="1"/>
      </xdr:nvSpPr>
      <xdr:spPr>
        <a:xfrm>
          <a:off x="10515600" y="637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a:extLst>
            <a:ext uri="{FF2B5EF4-FFF2-40B4-BE49-F238E27FC236}">
              <a16:creationId xmlns:a16="http://schemas.microsoft.com/office/drawing/2014/main" id="{3202F137-BFC9-4902-B4BD-D97323A0FBA4}"/>
            </a:ext>
          </a:extLst>
        </xdr:cNvPr>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a:extLst>
            <a:ext uri="{FF2B5EF4-FFF2-40B4-BE49-F238E27FC236}">
              <a16:creationId xmlns:a16="http://schemas.microsoft.com/office/drawing/2014/main" id="{2F3653F7-AB92-4055-AC04-E703756EE745}"/>
            </a:ext>
          </a:extLst>
        </xdr:cNvPr>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a:extLst>
            <a:ext uri="{FF2B5EF4-FFF2-40B4-BE49-F238E27FC236}">
              <a16:creationId xmlns:a16="http://schemas.microsoft.com/office/drawing/2014/main" id="{54F8765F-8702-47A0-8291-A7E7B72A4E27}"/>
            </a:ext>
          </a:extLst>
        </xdr:cNvPr>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a:extLst>
            <a:ext uri="{FF2B5EF4-FFF2-40B4-BE49-F238E27FC236}">
              <a16:creationId xmlns:a16="http://schemas.microsoft.com/office/drawing/2014/main" id="{E01753C8-4AEC-434C-9F75-54743EAB9202}"/>
            </a:ext>
          </a:extLst>
        </xdr:cNvPr>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a:extLst>
            <a:ext uri="{FF2B5EF4-FFF2-40B4-BE49-F238E27FC236}">
              <a16:creationId xmlns:a16="http://schemas.microsoft.com/office/drawing/2014/main" id="{AB435B15-0353-4981-8FC7-023DF0293AD6}"/>
            </a:ext>
          </a:extLst>
        </xdr:cNvPr>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831913E-6EF3-4DEC-84C2-023348BA6E3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3CF55CB-A70D-447B-B6F4-BF4D0ED1F45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10927C1-31F4-4246-BC41-3F341402FCA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5C21DE1-DE4C-49F7-8997-F42B3273A3F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AD57996-D057-46D4-8B34-E4EEDFE21DD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70053</xdr:rowOff>
    </xdr:from>
    <xdr:to>
      <xdr:col>55</xdr:col>
      <xdr:colOff>50800</xdr:colOff>
      <xdr:row>40</xdr:row>
      <xdr:rowOff>203</xdr:rowOff>
    </xdr:to>
    <xdr:sp macro="" textlink="">
      <xdr:nvSpPr>
        <xdr:cNvPr id="130" name="楕円 129">
          <a:extLst>
            <a:ext uri="{FF2B5EF4-FFF2-40B4-BE49-F238E27FC236}">
              <a16:creationId xmlns:a16="http://schemas.microsoft.com/office/drawing/2014/main" id="{9EB07F61-F30E-47F5-82EC-E3D51F6D87BF}"/>
            </a:ext>
          </a:extLst>
        </xdr:cNvPr>
        <xdr:cNvSpPr/>
      </xdr:nvSpPr>
      <xdr:spPr>
        <a:xfrm>
          <a:off x="10426700" y="675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48480</xdr:rowOff>
    </xdr:from>
    <xdr:ext cx="534377" cy="259045"/>
    <xdr:sp macro="" textlink="">
      <xdr:nvSpPr>
        <xdr:cNvPr id="131" name="【道路】&#10;一人当たり延長該当値テキスト">
          <a:extLst>
            <a:ext uri="{FF2B5EF4-FFF2-40B4-BE49-F238E27FC236}">
              <a16:creationId xmlns:a16="http://schemas.microsoft.com/office/drawing/2014/main" id="{6B978394-7409-4B01-9118-A2E37F80AF16}"/>
            </a:ext>
          </a:extLst>
        </xdr:cNvPr>
        <xdr:cNvSpPr txBox="1"/>
      </xdr:nvSpPr>
      <xdr:spPr>
        <a:xfrm>
          <a:off x="10515600" y="673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75921</xdr:rowOff>
    </xdr:from>
    <xdr:to>
      <xdr:col>50</xdr:col>
      <xdr:colOff>165100</xdr:colOff>
      <xdr:row>40</xdr:row>
      <xdr:rowOff>6071</xdr:rowOff>
    </xdr:to>
    <xdr:sp macro="" textlink="">
      <xdr:nvSpPr>
        <xdr:cNvPr id="132" name="楕円 131">
          <a:extLst>
            <a:ext uri="{FF2B5EF4-FFF2-40B4-BE49-F238E27FC236}">
              <a16:creationId xmlns:a16="http://schemas.microsoft.com/office/drawing/2014/main" id="{22469CDA-9289-406D-9E8E-36F1C8163D04}"/>
            </a:ext>
          </a:extLst>
        </xdr:cNvPr>
        <xdr:cNvSpPr/>
      </xdr:nvSpPr>
      <xdr:spPr>
        <a:xfrm>
          <a:off x="9588500" y="676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120853</xdr:rowOff>
    </xdr:from>
    <xdr:to>
      <xdr:col>55</xdr:col>
      <xdr:colOff>0</xdr:colOff>
      <xdr:row>39</xdr:row>
      <xdr:rowOff>126721</xdr:rowOff>
    </xdr:to>
    <xdr:cxnSp macro="">
      <xdr:nvCxnSpPr>
        <xdr:cNvPr id="133" name="直線コネクタ 132">
          <a:extLst>
            <a:ext uri="{FF2B5EF4-FFF2-40B4-BE49-F238E27FC236}">
              <a16:creationId xmlns:a16="http://schemas.microsoft.com/office/drawing/2014/main" id="{F1A99486-2694-4475-953F-416A09624FAB}"/>
            </a:ext>
          </a:extLst>
        </xdr:cNvPr>
        <xdr:cNvCxnSpPr/>
      </xdr:nvCxnSpPr>
      <xdr:spPr>
        <a:xfrm flipV="1">
          <a:off x="9639300" y="6807403"/>
          <a:ext cx="8382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79883</xdr:rowOff>
    </xdr:from>
    <xdr:to>
      <xdr:col>46</xdr:col>
      <xdr:colOff>38100</xdr:colOff>
      <xdr:row>40</xdr:row>
      <xdr:rowOff>10033</xdr:rowOff>
    </xdr:to>
    <xdr:sp macro="" textlink="">
      <xdr:nvSpPr>
        <xdr:cNvPr id="134" name="楕円 133">
          <a:extLst>
            <a:ext uri="{FF2B5EF4-FFF2-40B4-BE49-F238E27FC236}">
              <a16:creationId xmlns:a16="http://schemas.microsoft.com/office/drawing/2014/main" id="{5E6CF988-6FAE-401B-AEBA-E8C64DA9F956}"/>
            </a:ext>
          </a:extLst>
        </xdr:cNvPr>
        <xdr:cNvSpPr/>
      </xdr:nvSpPr>
      <xdr:spPr>
        <a:xfrm>
          <a:off x="8699500" y="67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126721</xdr:rowOff>
    </xdr:from>
    <xdr:to>
      <xdr:col>50</xdr:col>
      <xdr:colOff>114300</xdr:colOff>
      <xdr:row>39</xdr:row>
      <xdr:rowOff>130683</xdr:rowOff>
    </xdr:to>
    <xdr:cxnSp macro="">
      <xdr:nvCxnSpPr>
        <xdr:cNvPr id="135" name="直線コネクタ 134">
          <a:extLst>
            <a:ext uri="{FF2B5EF4-FFF2-40B4-BE49-F238E27FC236}">
              <a16:creationId xmlns:a16="http://schemas.microsoft.com/office/drawing/2014/main" id="{0F34ED9A-6A77-4ABF-BDD7-B70AEFC37D3A}"/>
            </a:ext>
          </a:extLst>
        </xdr:cNvPr>
        <xdr:cNvCxnSpPr/>
      </xdr:nvCxnSpPr>
      <xdr:spPr>
        <a:xfrm flipV="1">
          <a:off x="8750300" y="6813271"/>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81331</xdr:rowOff>
    </xdr:from>
    <xdr:to>
      <xdr:col>41</xdr:col>
      <xdr:colOff>101600</xdr:colOff>
      <xdr:row>40</xdr:row>
      <xdr:rowOff>11481</xdr:rowOff>
    </xdr:to>
    <xdr:sp macro="" textlink="">
      <xdr:nvSpPr>
        <xdr:cNvPr id="136" name="楕円 135">
          <a:extLst>
            <a:ext uri="{FF2B5EF4-FFF2-40B4-BE49-F238E27FC236}">
              <a16:creationId xmlns:a16="http://schemas.microsoft.com/office/drawing/2014/main" id="{286AC3AB-1EE9-44ED-8D4C-9C4EEFE0C712}"/>
            </a:ext>
          </a:extLst>
        </xdr:cNvPr>
        <xdr:cNvSpPr/>
      </xdr:nvSpPr>
      <xdr:spPr>
        <a:xfrm>
          <a:off x="7810500" y="676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130683</xdr:rowOff>
    </xdr:from>
    <xdr:to>
      <xdr:col>45</xdr:col>
      <xdr:colOff>177800</xdr:colOff>
      <xdr:row>39</xdr:row>
      <xdr:rowOff>132131</xdr:rowOff>
    </xdr:to>
    <xdr:cxnSp macro="">
      <xdr:nvCxnSpPr>
        <xdr:cNvPr id="137" name="直線コネクタ 136">
          <a:extLst>
            <a:ext uri="{FF2B5EF4-FFF2-40B4-BE49-F238E27FC236}">
              <a16:creationId xmlns:a16="http://schemas.microsoft.com/office/drawing/2014/main" id="{015B5412-EC6C-48D7-BA5A-A0E3F9177E54}"/>
            </a:ext>
          </a:extLst>
        </xdr:cNvPr>
        <xdr:cNvCxnSpPr/>
      </xdr:nvCxnSpPr>
      <xdr:spPr>
        <a:xfrm flipV="1">
          <a:off x="7861300" y="6817233"/>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85522</xdr:rowOff>
    </xdr:from>
    <xdr:to>
      <xdr:col>36</xdr:col>
      <xdr:colOff>165100</xdr:colOff>
      <xdr:row>40</xdr:row>
      <xdr:rowOff>15672</xdr:rowOff>
    </xdr:to>
    <xdr:sp macro="" textlink="">
      <xdr:nvSpPr>
        <xdr:cNvPr id="138" name="楕円 137">
          <a:extLst>
            <a:ext uri="{FF2B5EF4-FFF2-40B4-BE49-F238E27FC236}">
              <a16:creationId xmlns:a16="http://schemas.microsoft.com/office/drawing/2014/main" id="{F6327B50-7D0D-4694-AE97-FA1BB44B6342}"/>
            </a:ext>
          </a:extLst>
        </xdr:cNvPr>
        <xdr:cNvSpPr/>
      </xdr:nvSpPr>
      <xdr:spPr>
        <a:xfrm>
          <a:off x="6921500" y="677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132131</xdr:rowOff>
    </xdr:from>
    <xdr:to>
      <xdr:col>41</xdr:col>
      <xdr:colOff>50800</xdr:colOff>
      <xdr:row>39</xdr:row>
      <xdr:rowOff>136322</xdr:rowOff>
    </xdr:to>
    <xdr:cxnSp macro="">
      <xdr:nvCxnSpPr>
        <xdr:cNvPr id="139" name="直線コネクタ 138">
          <a:extLst>
            <a:ext uri="{FF2B5EF4-FFF2-40B4-BE49-F238E27FC236}">
              <a16:creationId xmlns:a16="http://schemas.microsoft.com/office/drawing/2014/main" id="{DAC260D2-8899-4BB6-ADE6-3BE768C3F9E9}"/>
            </a:ext>
          </a:extLst>
        </xdr:cNvPr>
        <xdr:cNvCxnSpPr/>
      </xdr:nvCxnSpPr>
      <xdr:spPr>
        <a:xfrm flipV="1">
          <a:off x="6972300" y="6818681"/>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163911</xdr:rowOff>
    </xdr:from>
    <xdr:ext cx="534377" cy="259045"/>
    <xdr:sp macro="" textlink="">
      <xdr:nvSpPr>
        <xdr:cNvPr id="140" name="n_1aveValue【道路】&#10;一人当たり延長">
          <a:extLst>
            <a:ext uri="{FF2B5EF4-FFF2-40B4-BE49-F238E27FC236}">
              <a16:creationId xmlns:a16="http://schemas.microsoft.com/office/drawing/2014/main" id="{95ADADDB-677C-4824-A112-5923DAA6F3CA}"/>
            </a:ext>
          </a:extLst>
        </xdr:cNvPr>
        <xdr:cNvSpPr txBox="1"/>
      </xdr:nvSpPr>
      <xdr:spPr>
        <a:xfrm>
          <a:off x="9359411" y="63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6710</xdr:rowOff>
    </xdr:from>
    <xdr:ext cx="534377" cy="259045"/>
    <xdr:sp macro="" textlink="">
      <xdr:nvSpPr>
        <xdr:cNvPr id="141" name="n_2aveValue【道路】&#10;一人当たり延長">
          <a:extLst>
            <a:ext uri="{FF2B5EF4-FFF2-40B4-BE49-F238E27FC236}">
              <a16:creationId xmlns:a16="http://schemas.microsoft.com/office/drawing/2014/main" id="{93D7DD83-1B66-4018-A304-21EEF6055079}"/>
            </a:ext>
          </a:extLst>
        </xdr:cNvPr>
        <xdr:cNvSpPr txBox="1"/>
      </xdr:nvSpPr>
      <xdr:spPr>
        <a:xfrm>
          <a:off x="8483111" y="635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881</xdr:rowOff>
    </xdr:from>
    <xdr:ext cx="534377" cy="259045"/>
    <xdr:sp macro="" textlink="">
      <xdr:nvSpPr>
        <xdr:cNvPr id="142" name="n_3aveValue【道路】&#10;一人当たり延長">
          <a:extLst>
            <a:ext uri="{FF2B5EF4-FFF2-40B4-BE49-F238E27FC236}">
              <a16:creationId xmlns:a16="http://schemas.microsoft.com/office/drawing/2014/main" id="{BE0AB5B7-B59B-4857-8A60-A609A213588E}"/>
            </a:ext>
          </a:extLst>
        </xdr:cNvPr>
        <xdr:cNvSpPr txBox="1"/>
      </xdr:nvSpPr>
      <xdr:spPr>
        <a:xfrm>
          <a:off x="7594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162272</xdr:rowOff>
    </xdr:from>
    <xdr:ext cx="534377" cy="259045"/>
    <xdr:sp macro="" textlink="">
      <xdr:nvSpPr>
        <xdr:cNvPr id="143" name="n_4aveValue【道路】&#10;一人当たり延長">
          <a:extLst>
            <a:ext uri="{FF2B5EF4-FFF2-40B4-BE49-F238E27FC236}">
              <a16:creationId xmlns:a16="http://schemas.microsoft.com/office/drawing/2014/main" id="{36FE860B-5DB3-4D70-B019-A8A6B0A943AE}"/>
            </a:ext>
          </a:extLst>
        </xdr:cNvPr>
        <xdr:cNvSpPr txBox="1"/>
      </xdr:nvSpPr>
      <xdr:spPr>
        <a:xfrm>
          <a:off x="6705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168648</xdr:rowOff>
    </xdr:from>
    <xdr:ext cx="534377" cy="259045"/>
    <xdr:sp macro="" textlink="">
      <xdr:nvSpPr>
        <xdr:cNvPr id="144" name="n_1mainValue【道路】&#10;一人当たり延長">
          <a:extLst>
            <a:ext uri="{FF2B5EF4-FFF2-40B4-BE49-F238E27FC236}">
              <a16:creationId xmlns:a16="http://schemas.microsoft.com/office/drawing/2014/main" id="{8C2D07B3-82D1-458C-8F81-046CE620FA3A}"/>
            </a:ext>
          </a:extLst>
        </xdr:cNvPr>
        <xdr:cNvSpPr txBox="1"/>
      </xdr:nvSpPr>
      <xdr:spPr>
        <a:xfrm>
          <a:off x="9359411" y="685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1160</xdr:rowOff>
    </xdr:from>
    <xdr:ext cx="534377" cy="259045"/>
    <xdr:sp macro="" textlink="">
      <xdr:nvSpPr>
        <xdr:cNvPr id="145" name="n_2mainValue【道路】&#10;一人当たり延長">
          <a:extLst>
            <a:ext uri="{FF2B5EF4-FFF2-40B4-BE49-F238E27FC236}">
              <a16:creationId xmlns:a16="http://schemas.microsoft.com/office/drawing/2014/main" id="{06A2266A-1DC2-4798-9CBF-EDB3042022E4}"/>
            </a:ext>
          </a:extLst>
        </xdr:cNvPr>
        <xdr:cNvSpPr txBox="1"/>
      </xdr:nvSpPr>
      <xdr:spPr>
        <a:xfrm>
          <a:off x="8483111" y="685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2608</xdr:rowOff>
    </xdr:from>
    <xdr:ext cx="534377" cy="259045"/>
    <xdr:sp macro="" textlink="">
      <xdr:nvSpPr>
        <xdr:cNvPr id="146" name="n_3mainValue【道路】&#10;一人当たり延長">
          <a:extLst>
            <a:ext uri="{FF2B5EF4-FFF2-40B4-BE49-F238E27FC236}">
              <a16:creationId xmlns:a16="http://schemas.microsoft.com/office/drawing/2014/main" id="{4ED138CE-C277-49F0-BE64-8E182F369785}"/>
            </a:ext>
          </a:extLst>
        </xdr:cNvPr>
        <xdr:cNvSpPr txBox="1"/>
      </xdr:nvSpPr>
      <xdr:spPr>
        <a:xfrm>
          <a:off x="7594111" y="686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6799</xdr:rowOff>
    </xdr:from>
    <xdr:ext cx="534377" cy="259045"/>
    <xdr:sp macro="" textlink="">
      <xdr:nvSpPr>
        <xdr:cNvPr id="147" name="n_4mainValue【道路】&#10;一人当たり延長">
          <a:extLst>
            <a:ext uri="{FF2B5EF4-FFF2-40B4-BE49-F238E27FC236}">
              <a16:creationId xmlns:a16="http://schemas.microsoft.com/office/drawing/2014/main" id="{E79A5D36-F899-4736-928F-6CBFC9DAA56C}"/>
            </a:ext>
          </a:extLst>
        </xdr:cNvPr>
        <xdr:cNvSpPr txBox="1"/>
      </xdr:nvSpPr>
      <xdr:spPr>
        <a:xfrm>
          <a:off x="6705111" y="686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C12D5609-60FE-4A32-9D45-7D3624D4F41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798AC27E-42A8-473C-9CAB-1726AC82B47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D532ECE1-FEE1-45D5-847A-5706E575225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6ED27D11-458E-4989-92B9-2E7049C82BF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39E04F8E-BD46-4368-9FC3-F8B542DCE66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D3DAF996-851C-4C12-BEAD-436BE824411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9B60AFC8-D394-471B-911A-5A8963C6FB3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1C42403A-8BD6-432D-84AA-2C5366AC22E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92FF3C95-06CF-47F5-A494-4BA31B9D40C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E268DFB8-61F3-4F8A-BC87-8046DF2C606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CA081046-0CB1-4A31-AE05-ED5081DAD1C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E03F1BA2-3C52-4717-B894-127F195513C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3E9DA315-19FF-4BD8-B774-C612BAA0D1F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5F967545-C848-48CB-80E0-E9FD35CC4AD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A2B99CC7-5D57-4DE1-A57B-DB3B274A43A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616F3E88-263F-44F1-B598-7E6A7058E7C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66AF1C20-857A-487A-868B-64B1A44A8A0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AC8FE8F7-C583-4F0E-8C94-B716676389E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F8AB4887-4B5D-48BC-BA13-7B005879A9E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D0C21E6F-7F41-444E-B34B-FBE0ADAB95E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86800A58-3A95-4FCE-AF86-7B922DF092E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36459253-9447-443D-BF5D-98FDA1DFD37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9A674C2A-922F-4504-8C42-8B44EC6B674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84D7162B-3FAE-46F4-8FA5-A1CEB298F82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1D2FC98F-0FEE-46B0-ADC0-C33E6154DA7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a:extLst>
            <a:ext uri="{FF2B5EF4-FFF2-40B4-BE49-F238E27FC236}">
              <a16:creationId xmlns:a16="http://schemas.microsoft.com/office/drawing/2014/main" id="{DA48B379-DD45-42BA-A616-EE9A9F1B664B}"/>
            </a:ext>
          </a:extLst>
        </xdr:cNvPr>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A22DCF9-4761-4561-A050-45A5A1CA4603}"/>
            </a:ext>
          </a:extLst>
        </xdr:cNvPr>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a:extLst>
            <a:ext uri="{FF2B5EF4-FFF2-40B4-BE49-F238E27FC236}">
              <a16:creationId xmlns:a16="http://schemas.microsoft.com/office/drawing/2014/main" id="{0A02BFA6-4870-4508-B976-2D52E6C7F5F5}"/>
            </a:ext>
          </a:extLst>
        </xdr:cNvPr>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B3D84075-7EB3-4A9D-92D4-76721A93D33D}"/>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a:extLst>
            <a:ext uri="{FF2B5EF4-FFF2-40B4-BE49-F238E27FC236}">
              <a16:creationId xmlns:a16="http://schemas.microsoft.com/office/drawing/2014/main" id="{388CB6E3-B1D5-43EB-B195-49811469397B}"/>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47189</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575871A0-6272-42BC-9001-13E2D1FBFF76}"/>
            </a:ext>
          </a:extLst>
        </xdr:cNvPr>
        <xdr:cNvSpPr txBox="1"/>
      </xdr:nvSpPr>
      <xdr:spPr>
        <a:xfrm>
          <a:off x="4673600" y="10334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a:extLst>
            <a:ext uri="{FF2B5EF4-FFF2-40B4-BE49-F238E27FC236}">
              <a16:creationId xmlns:a16="http://schemas.microsoft.com/office/drawing/2014/main" id="{BABEECE6-B43D-47CE-950A-2BF0D9502FE7}"/>
            </a:ext>
          </a:extLst>
        </xdr:cNvPr>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a:extLst>
            <a:ext uri="{FF2B5EF4-FFF2-40B4-BE49-F238E27FC236}">
              <a16:creationId xmlns:a16="http://schemas.microsoft.com/office/drawing/2014/main" id="{06B90C85-738C-4A04-8B95-01598257759E}"/>
            </a:ext>
          </a:extLst>
        </xdr:cNvPr>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a:extLst>
            <a:ext uri="{FF2B5EF4-FFF2-40B4-BE49-F238E27FC236}">
              <a16:creationId xmlns:a16="http://schemas.microsoft.com/office/drawing/2014/main" id="{E750CE30-681E-4CAA-BD41-2251E91978DF}"/>
            </a:ext>
          </a:extLst>
        </xdr:cNvPr>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a:extLst>
            <a:ext uri="{FF2B5EF4-FFF2-40B4-BE49-F238E27FC236}">
              <a16:creationId xmlns:a16="http://schemas.microsoft.com/office/drawing/2014/main" id="{FA4B3757-FD1F-44D2-90C4-76A296FA90BD}"/>
            </a:ext>
          </a:extLst>
        </xdr:cNvPr>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a:extLst>
            <a:ext uri="{FF2B5EF4-FFF2-40B4-BE49-F238E27FC236}">
              <a16:creationId xmlns:a16="http://schemas.microsoft.com/office/drawing/2014/main" id="{E0037CC4-A07E-4A2A-8472-DCC11AFCB5DA}"/>
            </a:ext>
          </a:extLst>
        </xdr:cNvPr>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E1366F0-F0D1-4504-A1E4-F7BF9BA03AF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404FF27-2F2D-45DD-AA9D-88D92404269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1B1F33B-7547-40C5-A872-4CF961C8FDA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8D476A8-9778-47F4-938A-502E8B5EDFA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92FD222F-03E3-40B6-B7E4-0A0C66CCFFF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73297</xdr:rowOff>
    </xdr:from>
    <xdr:to>
      <xdr:col>24</xdr:col>
      <xdr:colOff>114300</xdr:colOff>
      <xdr:row>63</xdr:row>
      <xdr:rowOff>3447</xdr:rowOff>
    </xdr:to>
    <xdr:sp macro="" textlink="">
      <xdr:nvSpPr>
        <xdr:cNvPr id="189" name="楕円 188">
          <a:extLst>
            <a:ext uri="{FF2B5EF4-FFF2-40B4-BE49-F238E27FC236}">
              <a16:creationId xmlns:a16="http://schemas.microsoft.com/office/drawing/2014/main" id="{62F2C3E1-C913-47D5-85A6-39950A09DC3C}"/>
            </a:ext>
          </a:extLst>
        </xdr:cNvPr>
        <xdr:cNvSpPr/>
      </xdr:nvSpPr>
      <xdr:spPr>
        <a:xfrm>
          <a:off x="4584700" y="10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51724</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E4F7E7E2-533B-42B3-B2C4-FB8BE8B2D8F9}"/>
            </a:ext>
          </a:extLst>
        </xdr:cNvPr>
        <xdr:cNvSpPr txBox="1"/>
      </xdr:nvSpPr>
      <xdr:spPr>
        <a:xfrm>
          <a:off x="4673600" y="106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40640</xdr:rowOff>
    </xdr:from>
    <xdr:to>
      <xdr:col>20</xdr:col>
      <xdr:colOff>38100</xdr:colOff>
      <xdr:row>62</xdr:row>
      <xdr:rowOff>142240</xdr:rowOff>
    </xdr:to>
    <xdr:sp macro="" textlink="">
      <xdr:nvSpPr>
        <xdr:cNvPr id="191" name="楕円 190">
          <a:extLst>
            <a:ext uri="{FF2B5EF4-FFF2-40B4-BE49-F238E27FC236}">
              <a16:creationId xmlns:a16="http://schemas.microsoft.com/office/drawing/2014/main" id="{183CF4D5-B5A2-44A4-A287-1F610BF3EDF4}"/>
            </a:ext>
          </a:extLst>
        </xdr:cNvPr>
        <xdr:cNvSpPr/>
      </xdr:nvSpPr>
      <xdr:spPr>
        <a:xfrm>
          <a:off x="3746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91440</xdr:rowOff>
    </xdr:from>
    <xdr:to>
      <xdr:col>24</xdr:col>
      <xdr:colOff>63500</xdr:colOff>
      <xdr:row>62</xdr:row>
      <xdr:rowOff>124097</xdr:rowOff>
    </xdr:to>
    <xdr:cxnSp macro="">
      <xdr:nvCxnSpPr>
        <xdr:cNvPr id="192" name="直線コネクタ 191">
          <a:extLst>
            <a:ext uri="{FF2B5EF4-FFF2-40B4-BE49-F238E27FC236}">
              <a16:creationId xmlns:a16="http://schemas.microsoft.com/office/drawing/2014/main" id="{D684F5DF-828A-4074-AD58-FFBE02E1E14C}"/>
            </a:ext>
          </a:extLst>
        </xdr:cNvPr>
        <xdr:cNvCxnSpPr/>
      </xdr:nvCxnSpPr>
      <xdr:spPr>
        <a:xfrm>
          <a:off x="3797300" y="1072134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7983</xdr:rowOff>
    </xdr:from>
    <xdr:to>
      <xdr:col>15</xdr:col>
      <xdr:colOff>101600</xdr:colOff>
      <xdr:row>62</xdr:row>
      <xdr:rowOff>109583</xdr:rowOff>
    </xdr:to>
    <xdr:sp macro="" textlink="">
      <xdr:nvSpPr>
        <xdr:cNvPr id="193" name="楕円 192">
          <a:extLst>
            <a:ext uri="{FF2B5EF4-FFF2-40B4-BE49-F238E27FC236}">
              <a16:creationId xmlns:a16="http://schemas.microsoft.com/office/drawing/2014/main" id="{3C140934-0FCE-44BB-ADEA-CC31BA05CDB2}"/>
            </a:ext>
          </a:extLst>
        </xdr:cNvPr>
        <xdr:cNvSpPr/>
      </xdr:nvSpPr>
      <xdr:spPr>
        <a:xfrm>
          <a:off x="28575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58783</xdr:rowOff>
    </xdr:from>
    <xdr:to>
      <xdr:col>19</xdr:col>
      <xdr:colOff>177800</xdr:colOff>
      <xdr:row>62</xdr:row>
      <xdr:rowOff>91440</xdr:rowOff>
    </xdr:to>
    <xdr:cxnSp macro="">
      <xdr:nvCxnSpPr>
        <xdr:cNvPr id="194" name="直線コネクタ 193">
          <a:extLst>
            <a:ext uri="{FF2B5EF4-FFF2-40B4-BE49-F238E27FC236}">
              <a16:creationId xmlns:a16="http://schemas.microsoft.com/office/drawing/2014/main" id="{3E224DD7-3FC7-45CE-B890-5D3D0B53779D}"/>
            </a:ext>
          </a:extLst>
        </xdr:cNvPr>
        <xdr:cNvCxnSpPr/>
      </xdr:nvCxnSpPr>
      <xdr:spPr>
        <a:xfrm>
          <a:off x="2908300" y="106886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148409</xdr:rowOff>
    </xdr:from>
    <xdr:to>
      <xdr:col>10</xdr:col>
      <xdr:colOff>165100</xdr:colOff>
      <xdr:row>62</xdr:row>
      <xdr:rowOff>78559</xdr:rowOff>
    </xdr:to>
    <xdr:sp macro="" textlink="">
      <xdr:nvSpPr>
        <xdr:cNvPr id="195" name="楕円 194">
          <a:extLst>
            <a:ext uri="{FF2B5EF4-FFF2-40B4-BE49-F238E27FC236}">
              <a16:creationId xmlns:a16="http://schemas.microsoft.com/office/drawing/2014/main" id="{970BAD57-F8B7-4C65-A0AA-D19E6682731F}"/>
            </a:ext>
          </a:extLst>
        </xdr:cNvPr>
        <xdr:cNvSpPr/>
      </xdr:nvSpPr>
      <xdr:spPr>
        <a:xfrm>
          <a:off x="19685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27759</xdr:rowOff>
    </xdr:from>
    <xdr:to>
      <xdr:col>15</xdr:col>
      <xdr:colOff>50800</xdr:colOff>
      <xdr:row>62</xdr:row>
      <xdr:rowOff>58783</xdr:rowOff>
    </xdr:to>
    <xdr:cxnSp macro="">
      <xdr:nvCxnSpPr>
        <xdr:cNvPr id="196" name="直線コネクタ 195">
          <a:extLst>
            <a:ext uri="{FF2B5EF4-FFF2-40B4-BE49-F238E27FC236}">
              <a16:creationId xmlns:a16="http://schemas.microsoft.com/office/drawing/2014/main" id="{360D7923-C351-4832-8F1A-CA6317A32B0D}"/>
            </a:ext>
          </a:extLst>
        </xdr:cNvPr>
        <xdr:cNvCxnSpPr/>
      </xdr:nvCxnSpPr>
      <xdr:spPr>
        <a:xfrm>
          <a:off x="2019300" y="1065765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115751</xdr:rowOff>
    </xdr:from>
    <xdr:to>
      <xdr:col>6</xdr:col>
      <xdr:colOff>38100</xdr:colOff>
      <xdr:row>62</xdr:row>
      <xdr:rowOff>45901</xdr:rowOff>
    </xdr:to>
    <xdr:sp macro="" textlink="">
      <xdr:nvSpPr>
        <xdr:cNvPr id="197" name="楕円 196">
          <a:extLst>
            <a:ext uri="{FF2B5EF4-FFF2-40B4-BE49-F238E27FC236}">
              <a16:creationId xmlns:a16="http://schemas.microsoft.com/office/drawing/2014/main" id="{DEDD77C0-BB4C-4858-A58F-2E51CA5EB5FA}"/>
            </a:ext>
          </a:extLst>
        </xdr:cNvPr>
        <xdr:cNvSpPr/>
      </xdr:nvSpPr>
      <xdr:spPr>
        <a:xfrm>
          <a:off x="10795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166551</xdr:rowOff>
    </xdr:from>
    <xdr:to>
      <xdr:col>10</xdr:col>
      <xdr:colOff>114300</xdr:colOff>
      <xdr:row>62</xdr:row>
      <xdr:rowOff>27759</xdr:rowOff>
    </xdr:to>
    <xdr:cxnSp macro="">
      <xdr:nvCxnSpPr>
        <xdr:cNvPr id="198" name="直線コネクタ 197">
          <a:extLst>
            <a:ext uri="{FF2B5EF4-FFF2-40B4-BE49-F238E27FC236}">
              <a16:creationId xmlns:a16="http://schemas.microsoft.com/office/drawing/2014/main" id="{F4C7CC83-1881-42A5-BA83-43FFFFA9EB6E}"/>
            </a:ext>
          </a:extLst>
        </xdr:cNvPr>
        <xdr:cNvCxnSpPr/>
      </xdr:nvCxnSpPr>
      <xdr:spPr>
        <a:xfrm>
          <a:off x="1130300" y="1062500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67327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96602111-6BE4-4D3F-9AA2-D10E5CCC1B3C}"/>
            </a:ext>
          </a:extLst>
        </xdr:cNvPr>
        <xdr:cNvSpPr txBox="1"/>
      </xdr:nvSpPr>
      <xdr:spPr>
        <a:xfrm>
          <a:off x="3582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70593</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F633072B-03EF-42CC-8BD2-D461F0CAC0E1}"/>
            </a:ext>
          </a:extLst>
        </xdr:cNvPr>
        <xdr:cNvSpPr txBox="1"/>
      </xdr:nvSpPr>
      <xdr:spPr>
        <a:xfrm>
          <a:off x="2705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47733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3DA41409-622A-4A5E-B72D-EC316294FE6E}"/>
            </a:ext>
          </a:extLst>
        </xdr:cNvPr>
        <xdr:cNvSpPr txBox="1"/>
      </xdr:nvSpPr>
      <xdr:spPr>
        <a:xfrm>
          <a:off x="1816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18342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35047E0C-C081-41EC-8518-8FD377907692}"/>
            </a:ext>
          </a:extLst>
        </xdr:cNvPr>
        <xdr:cNvSpPr txBox="1"/>
      </xdr:nvSpPr>
      <xdr:spPr>
        <a:xfrm>
          <a:off x="927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133367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6FCA7364-DD7D-4B69-A55E-737F2550FBC6}"/>
            </a:ext>
          </a:extLst>
        </xdr:cNvPr>
        <xdr:cNvSpPr txBox="1"/>
      </xdr:nvSpPr>
      <xdr:spPr>
        <a:xfrm>
          <a:off x="35820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100710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111D2D41-13BF-428D-9C7D-8571A85288E2}"/>
            </a:ext>
          </a:extLst>
        </xdr:cNvPr>
        <xdr:cNvSpPr txBox="1"/>
      </xdr:nvSpPr>
      <xdr:spPr>
        <a:xfrm>
          <a:off x="2705744" y="1073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69686</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AEA5E3E8-D3CF-4519-9710-D216F375D4AC}"/>
            </a:ext>
          </a:extLst>
        </xdr:cNvPr>
        <xdr:cNvSpPr txBox="1"/>
      </xdr:nvSpPr>
      <xdr:spPr>
        <a:xfrm>
          <a:off x="1816744" y="106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37028</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51035BD0-30D6-4634-997F-491A8BC2041D}"/>
            </a:ext>
          </a:extLst>
        </xdr:cNvPr>
        <xdr:cNvSpPr txBox="1"/>
      </xdr:nvSpPr>
      <xdr:spPr>
        <a:xfrm>
          <a:off x="927744" y="1066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7EC3AC96-21CA-4F3F-A720-13C4A7C71FC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25AA7DF4-FE8C-429E-AC1B-3725F984895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5AE486A4-3D0A-4FF4-9236-72B1C708393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43FB1A3A-1744-488F-928C-B5208E4F43E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15067E9-7590-4F24-BF63-DC214B0F149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294D34CB-D90A-461D-B83F-3E7124362A7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D2C1C54-5E23-448B-94E0-AF26AEEEB56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44E11FF3-89C6-4D4F-B53E-E1E775E876C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723A2866-EC23-478E-8A62-2C15CD73015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E9BB845E-3D7E-4B8B-B581-FFF9787A063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AFDECDE2-4906-4E2E-B716-997451DFAB0E}"/>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6C094DC5-BC8E-4230-875B-6A445EFAAE79}"/>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B9EE31F0-430E-4F82-8DF7-EB10963CB2F5}"/>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E781F992-16C8-432F-8636-AEBA29A924F9}"/>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AA8BC8B2-CDFE-4D87-BF90-114943116CF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D6A76C17-B448-4713-A022-BB38FE6A4A8E}"/>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30273E84-8564-4E20-9F80-4C82E9C988EE}"/>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9FC8C448-0488-44B9-9A17-E6650AAE326D}"/>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85BD2CEC-9DB1-406B-AAB8-38284D68B0C8}"/>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755E81A8-2EE4-4063-8119-B43D4EFE4D3E}"/>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19E58D3D-F069-49C3-9F37-9B181AE76EE7}"/>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BB042A55-5AEA-42D9-B5E4-8D7AEFFF83CF}"/>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842F4A51-549D-4E2B-A589-95B3A6539B1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ADCAD569-FB63-4EF4-B3B6-42A7D126A3F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16811069-31B5-4A7A-93C5-C15D1519995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a:extLst>
            <a:ext uri="{FF2B5EF4-FFF2-40B4-BE49-F238E27FC236}">
              <a16:creationId xmlns:a16="http://schemas.microsoft.com/office/drawing/2014/main" id="{54631370-203E-4DE1-AC70-FE92D7D0BF27}"/>
            </a:ext>
          </a:extLst>
        </xdr:cNvPr>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B5A7EF19-AAFB-4E8F-939A-4E11B0BE4085}"/>
            </a:ext>
          </a:extLst>
        </xdr:cNvPr>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a:extLst>
            <a:ext uri="{FF2B5EF4-FFF2-40B4-BE49-F238E27FC236}">
              <a16:creationId xmlns:a16="http://schemas.microsoft.com/office/drawing/2014/main" id="{A6CE1CAC-0F8F-4F25-8111-A0511C677E56}"/>
            </a:ext>
          </a:extLst>
        </xdr:cNvPr>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32499759-6641-4B18-8B0D-43099B3CA491}"/>
            </a:ext>
          </a:extLst>
        </xdr:cNvPr>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a:extLst>
            <a:ext uri="{FF2B5EF4-FFF2-40B4-BE49-F238E27FC236}">
              <a16:creationId xmlns:a16="http://schemas.microsoft.com/office/drawing/2014/main" id="{50AF53BF-2D9B-4F04-9D38-04448F0D0E5D}"/>
            </a:ext>
          </a:extLst>
        </xdr:cNvPr>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5457</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007256DC-14A2-4684-A83C-D02E7357615B}"/>
            </a:ext>
          </a:extLst>
        </xdr:cNvPr>
        <xdr:cNvSpPr txBox="1"/>
      </xdr:nvSpPr>
      <xdr:spPr>
        <a:xfrm>
          <a:off x="10515600" y="10463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a:extLst>
            <a:ext uri="{FF2B5EF4-FFF2-40B4-BE49-F238E27FC236}">
              <a16:creationId xmlns:a16="http://schemas.microsoft.com/office/drawing/2014/main" id="{C3CE1778-028F-42A1-B3F3-12D5649FE0F7}"/>
            </a:ext>
          </a:extLst>
        </xdr:cNvPr>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a:extLst>
            <a:ext uri="{FF2B5EF4-FFF2-40B4-BE49-F238E27FC236}">
              <a16:creationId xmlns:a16="http://schemas.microsoft.com/office/drawing/2014/main" id="{E349A1F9-7BBF-46EB-BB27-03545E4BCF3C}"/>
            </a:ext>
          </a:extLst>
        </xdr:cNvPr>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a:extLst>
            <a:ext uri="{FF2B5EF4-FFF2-40B4-BE49-F238E27FC236}">
              <a16:creationId xmlns:a16="http://schemas.microsoft.com/office/drawing/2014/main" id="{FFBB22E6-587C-43F6-A672-44B94A8C0091}"/>
            </a:ext>
          </a:extLst>
        </xdr:cNvPr>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a:extLst>
            <a:ext uri="{FF2B5EF4-FFF2-40B4-BE49-F238E27FC236}">
              <a16:creationId xmlns:a16="http://schemas.microsoft.com/office/drawing/2014/main" id="{4A53CF52-2323-43DB-BC46-E0755F345400}"/>
            </a:ext>
          </a:extLst>
        </xdr:cNvPr>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a:extLst>
            <a:ext uri="{FF2B5EF4-FFF2-40B4-BE49-F238E27FC236}">
              <a16:creationId xmlns:a16="http://schemas.microsoft.com/office/drawing/2014/main" id="{DCDD7504-F43B-49BA-9711-5C4AAB37D2AA}"/>
            </a:ext>
          </a:extLst>
        </xdr:cNvPr>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78A3F13-96B3-426E-89F3-14EE1DDE96E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1619B993-BC4D-472E-8838-0251FA3F45C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476C5955-7127-465A-AFE4-0AFD0A37984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358C71B8-81CF-4A27-9532-86A1355EA81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8684FF56-A728-4E60-8729-22F97ED2F31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165841</xdr:rowOff>
    </xdr:from>
    <xdr:to>
      <xdr:col>55</xdr:col>
      <xdr:colOff>50800</xdr:colOff>
      <xdr:row>63</xdr:row>
      <xdr:rowOff>95991</xdr:rowOff>
    </xdr:to>
    <xdr:sp macro="" textlink="">
      <xdr:nvSpPr>
        <xdr:cNvPr id="248" name="楕円 247">
          <a:extLst>
            <a:ext uri="{FF2B5EF4-FFF2-40B4-BE49-F238E27FC236}">
              <a16:creationId xmlns:a16="http://schemas.microsoft.com/office/drawing/2014/main" id="{5C572FC2-9B36-4836-BF22-52E3E14385E5}"/>
            </a:ext>
          </a:extLst>
        </xdr:cNvPr>
        <xdr:cNvSpPr/>
      </xdr:nvSpPr>
      <xdr:spPr>
        <a:xfrm>
          <a:off x="10426700" y="1079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144268</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5B720D8E-C179-4873-A6DF-271C349EC576}"/>
            </a:ext>
          </a:extLst>
        </xdr:cNvPr>
        <xdr:cNvSpPr txBox="1"/>
      </xdr:nvSpPr>
      <xdr:spPr>
        <a:xfrm>
          <a:off x="10515600" y="10774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169325</xdr:rowOff>
    </xdr:from>
    <xdr:to>
      <xdr:col>50</xdr:col>
      <xdr:colOff>165100</xdr:colOff>
      <xdr:row>63</xdr:row>
      <xdr:rowOff>99475</xdr:rowOff>
    </xdr:to>
    <xdr:sp macro="" textlink="">
      <xdr:nvSpPr>
        <xdr:cNvPr id="250" name="楕円 249">
          <a:extLst>
            <a:ext uri="{FF2B5EF4-FFF2-40B4-BE49-F238E27FC236}">
              <a16:creationId xmlns:a16="http://schemas.microsoft.com/office/drawing/2014/main" id="{7C2AD584-3743-4A56-9B60-849B278D087D}"/>
            </a:ext>
          </a:extLst>
        </xdr:cNvPr>
        <xdr:cNvSpPr/>
      </xdr:nvSpPr>
      <xdr:spPr>
        <a:xfrm>
          <a:off x="9588500" y="1079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45191</xdr:rowOff>
    </xdr:from>
    <xdr:to>
      <xdr:col>55</xdr:col>
      <xdr:colOff>0</xdr:colOff>
      <xdr:row>63</xdr:row>
      <xdr:rowOff>48675</xdr:rowOff>
    </xdr:to>
    <xdr:cxnSp macro="">
      <xdr:nvCxnSpPr>
        <xdr:cNvPr id="251" name="直線コネクタ 250">
          <a:extLst>
            <a:ext uri="{FF2B5EF4-FFF2-40B4-BE49-F238E27FC236}">
              <a16:creationId xmlns:a16="http://schemas.microsoft.com/office/drawing/2014/main" id="{1B881F93-8A1D-4072-9479-17B718B6620B}"/>
            </a:ext>
          </a:extLst>
        </xdr:cNvPr>
        <xdr:cNvCxnSpPr/>
      </xdr:nvCxnSpPr>
      <xdr:spPr>
        <a:xfrm flipV="1">
          <a:off x="9639300" y="10846541"/>
          <a:ext cx="838200" cy="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233</xdr:rowOff>
    </xdr:from>
    <xdr:to>
      <xdr:col>46</xdr:col>
      <xdr:colOff>38100</xdr:colOff>
      <xdr:row>63</xdr:row>
      <xdr:rowOff>101833</xdr:rowOff>
    </xdr:to>
    <xdr:sp macro="" textlink="">
      <xdr:nvSpPr>
        <xdr:cNvPr id="252" name="楕円 251">
          <a:extLst>
            <a:ext uri="{FF2B5EF4-FFF2-40B4-BE49-F238E27FC236}">
              <a16:creationId xmlns:a16="http://schemas.microsoft.com/office/drawing/2014/main" id="{5B5502B9-0CBE-4077-A160-8EFC8C5D1794}"/>
            </a:ext>
          </a:extLst>
        </xdr:cNvPr>
        <xdr:cNvSpPr/>
      </xdr:nvSpPr>
      <xdr:spPr>
        <a:xfrm>
          <a:off x="8699500" y="1080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48675</xdr:rowOff>
    </xdr:from>
    <xdr:to>
      <xdr:col>50</xdr:col>
      <xdr:colOff>114300</xdr:colOff>
      <xdr:row>63</xdr:row>
      <xdr:rowOff>51033</xdr:rowOff>
    </xdr:to>
    <xdr:cxnSp macro="">
      <xdr:nvCxnSpPr>
        <xdr:cNvPr id="253" name="直線コネクタ 252">
          <a:extLst>
            <a:ext uri="{FF2B5EF4-FFF2-40B4-BE49-F238E27FC236}">
              <a16:creationId xmlns:a16="http://schemas.microsoft.com/office/drawing/2014/main" id="{7836063E-2409-4A37-B71B-EA2960ACD440}"/>
            </a:ext>
          </a:extLst>
        </xdr:cNvPr>
        <xdr:cNvCxnSpPr/>
      </xdr:nvCxnSpPr>
      <xdr:spPr>
        <a:xfrm flipV="1">
          <a:off x="8750300" y="10850025"/>
          <a:ext cx="889000" cy="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1105</xdr:rowOff>
    </xdr:from>
    <xdr:to>
      <xdr:col>41</xdr:col>
      <xdr:colOff>101600</xdr:colOff>
      <xdr:row>63</xdr:row>
      <xdr:rowOff>102705</xdr:rowOff>
    </xdr:to>
    <xdr:sp macro="" textlink="">
      <xdr:nvSpPr>
        <xdr:cNvPr id="254" name="楕円 253">
          <a:extLst>
            <a:ext uri="{FF2B5EF4-FFF2-40B4-BE49-F238E27FC236}">
              <a16:creationId xmlns:a16="http://schemas.microsoft.com/office/drawing/2014/main" id="{0241580C-7463-4BAF-9EFC-457187A68EAD}"/>
            </a:ext>
          </a:extLst>
        </xdr:cNvPr>
        <xdr:cNvSpPr/>
      </xdr:nvSpPr>
      <xdr:spPr>
        <a:xfrm>
          <a:off x="7810500" y="1080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51033</xdr:rowOff>
    </xdr:from>
    <xdr:to>
      <xdr:col>45</xdr:col>
      <xdr:colOff>177800</xdr:colOff>
      <xdr:row>63</xdr:row>
      <xdr:rowOff>51905</xdr:rowOff>
    </xdr:to>
    <xdr:cxnSp macro="">
      <xdr:nvCxnSpPr>
        <xdr:cNvPr id="255" name="直線コネクタ 254">
          <a:extLst>
            <a:ext uri="{FF2B5EF4-FFF2-40B4-BE49-F238E27FC236}">
              <a16:creationId xmlns:a16="http://schemas.microsoft.com/office/drawing/2014/main" id="{3E5E22BA-BC9C-4BDA-B534-726C0FC62239}"/>
            </a:ext>
          </a:extLst>
        </xdr:cNvPr>
        <xdr:cNvCxnSpPr/>
      </xdr:nvCxnSpPr>
      <xdr:spPr>
        <a:xfrm flipV="1">
          <a:off x="7861300" y="10852383"/>
          <a:ext cx="889000" cy="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3602</xdr:rowOff>
    </xdr:from>
    <xdr:to>
      <xdr:col>36</xdr:col>
      <xdr:colOff>165100</xdr:colOff>
      <xdr:row>63</xdr:row>
      <xdr:rowOff>105202</xdr:rowOff>
    </xdr:to>
    <xdr:sp macro="" textlink="">
      <xdr:nvSpPr>
        <xdr:cNvPr id="256" name="楕円 255">
          <a:extLst>
            <a:ext uri="{FF2B5EF4-FFF2-40B4-BE49-F238E27FC236}">
              <a16:creationId xmlns:a16="http://schemas.microsoft.com/office/drawing/2014/main" id="{1F2C2C68-0A67-4A4E-9045-F3D8CA5BCCF1}"/>
            </a:ext>
          </a:extLst>
        </xdr:cNvPr>
        <xdr:cNvSpPr/>
      </xdr:nvSpPr>
      <xdr:spPr>
        <a:xfrm>
          <a:off x="6921500" y="1080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51905</xdr:rowOff>
    </xdr:from>
    <xdr:to>
      <xdr:col>41</xdr:col>
      <xdr:colOff>50800</xdr:colOff>
      <xdr:row>63</xdr:row>
      <xdr:rowOff>54402</xdr:rowOff>
    </xdr:to>
    <xdr:cxnSp macro="">
      <xdr:nvCxnSpPr>
        <xdr:cNvPr id="257" name="直線コネクタ 256">
          <a:extLst>
            <a:ext uri="{FF2B5EF4-FFF2-40B4-BE49-F238E27FC236}">
              <a16:creationId xmlns:a16="http://schemas.microsoft.com/office/drawing/2014/main" id="{DD2775D4-D433-41A8-A0F4-27C2D0805506}"/>
            </a:ext>
          </a:extLst>
        </xdr:cNvPr>
        <xdr:cNvCxnSpPr/>
      </xdr:nvCxnSpPr>
      <xdr:spPr>
        <a:xfrm flipV="1">
          <a:off x="6972300" y="10853255"/>
          <a:ext cx="889000" cy="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143277</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0FA2AB5F-AD2B-43C3-921B-91FE77AA9B44}"/>
            </a:ext>
          </a:extLst>
        </xdr:cNvPr>
        <xdr:cNvSpPr txBox="1"/>
      </xdr:nvSpPr>
      <xdr:spPr>
        <a:xfrm>
          <a:off x="9327095" y="1043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167211</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7E351E2A-7A15-4E01-93FA-1DCF53A8A980}"/>
            </a:ext>
          </a:extLst>
        </xdr:cNvPr>
        <xdr:cNvSpPr txBox="1"/>
      </xdr:nvSpPr>
      <xdr:spPr>
        <a:xfrm>
          <a:off x="84507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162573</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CB384B24-FADE-479C-983B-24CE3D7A215E}"/>
            </a:ext>
          </a:extLst>
        </xdr:cNvPr>
        <xdr:cNvSpPr txBox="1"/>
      </xdr:nvSpPr>
      <xdr:spPr>
        <a:xfrm>
          <a:off x="7561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149535</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4F41DE70-4E7C-4B87-A0B7-7D27A4933419}"/>
            </a:ext>
          </a:extLst>
        </xdr:cNvPr>
        <xdr:cNvSpPr txBox="1"/>
      </xdr:nvSpPr>
      <xdr:spPr>
        <a:xfrm>
          <a:off x="6672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90602</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6148E104-32B7-4EB8-8C94-3877880B0631}"/>
            </a:ext>
          </a:extLst>
        </xdr:cNvPr>
        <xdr:cNvSpPr txBox="1"/>
      </xdr:nvSpPr>
      <xdr:spPr>
        <a:xfrm>
          <a:off x="9327095" y="10891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92960</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2DBAABF2-A13A-4815-93DB-A1E9C1FC24F3}"/>
            </a:ext>
          </a:extLst>
        </xdr:cNvPr>
        <xdr:cNvSpPr txBox="1"/>
      </xdr:nvSpPr>
      <xdr:spPr>
        <a:xfrm>
          <a:off x="8450795" y="10894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93832</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4C2C800E-D05E-43DC-A5DA-3FD5577371CC}"/>
            </a:ext>
          </a:extLst>
        </xdr:cNvPr>
        <xdr:cNvSpPr txBox="1"/>
      </xdr:nvSpPr>
      <xdr:spPr>
        <a:xfrm>
          <a:off x="7561795" y="10895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96329</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9C954B17-FEDB-4438-8C20-2C938E2406C1}"/>
            </a:ext>
          </a:extLst>
        </xdr:cNvPr>
        <xdr:cNvSpPr txBox="1"/>
      </xdr:nvSpPr>
      <xdr:spPr>
        <a:xfrm>
          <a:off x="6672795" y="10897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95EAE07F-40F8-4238-8FA9-C9A54B12715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B393DD4A-ED91-4C32-9561-0D81B2C7AFB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6A88D82F-19FC-4E99-801D-4346A570015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FD399F65-0800-4EA7-B8CD-E9F1240E432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F94B0F3B-D957-43FB-9C12-0C138AF3C6F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EF7FDF7A-34A6-453F-BDAE-2B23B1A886F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2341D99F-EE2A-46C3-9FC0-06871434961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5E18C5B3-2CF8-4530-B1D4-4FF5DC3437C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A1350DC1-9E3C-41E1-93F4-8BB4674429C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D8D4ACD7-EABA-4EAE-B229-16CCF1EEADB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B839CE7E-937E-4696-B88C-C2C477AFB60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414896CC-C5BE-465D-A8A1-19A93316BE3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9D479A6F-9EBC-4691-AC5E-4945B8961F1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B3E3ACB0-B976-40E1-8E7A-9A45FB01BCC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16648532-7340-4BD3-B0B3-EBD94D76C62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CD1D754E-9FFB-40EA-BDD6-DD5B11D15F8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D14AA342-665A-4A22-965C-7C9C5A1BD58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8E5B6A52-B169-40E8-AE33-C76231C90CC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F395CF67-4285-41CA-B9F1-9BC095B0340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91E8526-E046-43C8-AFC0-A447781F26C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EE2D1743-27F9-404C-AD76-A5CF15A02BC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69B640C0-1C78-4594-B2DB-FA322301EA6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54093643-6ACF-4362-BE1F-36ADD0316E6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92F1260-A14D-4E25-A267-01A34A686A7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a:extLst>
            <a:ext uri="{FF2B5EF4-FFF2-40B4-BE49-F238E27FC236}">
              <a16:creationId xmlns:a16="http://schemas.microsoft.com/office/drawing/2014/main" id="{30A84BD5-FA2C-436C-9D29-994E3B27CBA2}"/>
            </a:ext>
          </a:extLst>
        </xdr:cNvPr>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E89D8072-FD92-4BC2-9188-98250023CAAA}"/>
            </a:ext>
          </a:extLst>
        </xdr:cNvPr>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a:extLst>
            <a:ext uri="{FF2B5EF4-FFF2-40B4-BE49-F238E27FC236}">
              <a16:creationId xmlns:a16="http://schemas.microsoft.com/office/drawing/2014/main" id="{C053C1EE-2579-401C-B62A-29C46D2D55A6}"/>
            </a:ext>
          </a:extLst>
        </xdr:cNvPr>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7D97CE85-2B07-4B87-A0DB-B6355EECF20D}"/>
            </a:ext>
          </a:extLst>
        </xdr:cNvPr>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a:extLst>
            <a:ext uri="{FF2B5EF4-FFF2-40B4-BE49-F238E27FC236}">
              <a16:creationId xmlns:a16="http://schemas.microsoft.com/office/drawing/2014/main" id="{033F71C3-FE7C-4AF9-A41A-2DFA80A41312}"/>
            </a:ext>
          </a:extLst>
        </xdr:cNvPr>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FC60148-0C1D-4C6D-A73D-0132A99231D9}"/>
            </a:ext>
          </a:extLst>
        </xdr:cNvPr>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a:extLst>
            <a:ext uri="{FF2B5EF4-FFF2-40B4-BE49-F238E27FC236}">
              <a16:creationId xmlns:a16="http://schemas.microsoft.com/office/drawing/2014/main" id="{A50BD4CA-D0F5-4880-89AE-C6ED31C48FAC}"/>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a:extLst>
            <a:ext uri="{FF2B5EF4-FFF2-40B4-BE49-F238E27FC236}">
              <a16:creationId xmlns:a16="http://schemas.microsoft.com/office/drawing/2014/main" id="{DFBE520B-EFEA-4942-93A4-A441FFC8CA3C}"/>
            </a:ext>
          </a:extLst>
        </xdr:cNvPr>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8" name="フローチャート: 判断 297">
          <a:extLst>
            <a:ext uri="{FF2B5EF4-FFF2-40B4-BE49-F238E27FC236}">
              <a16:creationId xmlns:a16="http://schemas.microsoft.com/office/drawing/2014/main" id="{0389B076-6F31-401F-95C5-9EE8426127D0}"/>
            </a:ext>
          </a:extLst>
        </xdr:cNvPr>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a:extLst>
            <a:ext uri="{FF2B5EF4-FFF2-40B4-BE49-F238E27FC236}">
              <a16:creationId xmlns:a16="http://schemas.microsoft.com/office/drawing/2014/main" id="{D4AD0E74-DBFC-4072-9AB7-1064CE415625}"/>
            </a:ext>
          </a:extLst>
        </xdr:cNvPr>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a:extLst>
            <a:ext uri="{FF2B5EF4-FFF2-40B4-BE49-F238E27FC236}">
              <a16:creationId xmlns:a16="http://schemas.microsoft.com/office/drawing/2014/main" id="{AD8ACA7D-75AA-46D9-9BF9-F83C8493761C}"/>
            </a:ext>
          </a:extLst>
        </xdr:cNvPr>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5C15847-0490-453D-985B-B8655CC8D69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9B25070-1151-45FA-9AD4-D88D897A17E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1032F1A-799F-4F5E-BFA3-BCA5E96B398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7671B977-F6AC-4025-BBE8-6C8FB7BD465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807F576D-A392-4D06-B551-93B86FC832C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12064</xdr:rowOff>
    </xdr:from>
    <xdr:to>
      <xdr:col>24</xdr:col>
      <xdr:colOff>114300</xdr:colOff>
      <xdr:row>83</xdr:row>
      <xdr:rowOff>113664</xdr:rowOff>
    </xdr:to>
    <xdr:sp macro="" textlink="">
      <xdr:nvSpPr>
        <xdr:cNvPr id="306" name="楕円 305">
          <a:extLst>
            <a:ext uri="{FF2B5EF4-FFF2-40B4-BE49-F238E27FC236}">
              <a16:creationId xmlns:a16="http://schemas.microsoft.com/office/drawing/2014/main" id="{0EE55B73-1330-44FC-97CD-7F81699F93B3}"/>
            </a:ext>
          </a:extLst>
        </xdr:cNvPr>
        <xdr:cNvSpPr/>
      </xdr:nvSpPr>
      <xdr:spPr>
        <a:xfrm>
          <a:off x="45847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161941</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C1A44616-6DB0-40A7-8FC5-E1C568B1529A}"/>
            </a:ext>
          </a:extLst>
        </xdr:cNvPr>
        <xdr:cNvSpPr txBox="1"/>
      </xdr:nvSpPr>
      <xdr:spPr>
        <a:xfrm>
          <a:off x="4673600"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153036</xdr:rowOff>
    </xdr:from>
    <xdr:to>
      <xdr:col>20</xdr:col>
      <xdr:colOff>38100</xdr:colOff>
      <xdr:row>83</xdr:row>
      <xdr:rowOff>83186</xdr:rowOff>
    </xdr:to>
    <xdr:sp macro="" textlink="">
      <xdr:nvSpPr>
        <xdr:cNvPr id="308" name="楕円 307">
          <a:extLst>
            <a:ext uri="{FF2B5EF4-FFF2-40B4-BE49-F238E27FC236}">
              <a16:creationId xmlns:a16="http://schemas.microsoft.com/office/drawing/2014/main" id="{78F3AC97-4E3C-490E-819A-83EFBE8915A1}"/>
            </a:ext>
          </a:extLst>
        </xdr:cNvPr>
        <xdr:cNvSpPr/>
      </xdr:nvSpPr>
      <xdr:spPr>
        <a:xfrm>
          <a:off x="3746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32386</xdr:rowOff>
    </xdr:from>
    <xdr:to>
      <xdr:col>24</xdr:col>
      <xdr:colOff>63500</xdr:colOff>
      <xdr:row>83</xdr:row>
      <xdr:rowOff>62864</xdr:rowOff>
    </xdr:to>
    <xdr:cxnSp macro="">
      <xdr:nvCxnSpPr>
        <xdr:cNvPr id="309" name="直線コネクタ 308">
          <a:extLst>
            <a:ext uri="{FF2B5EF4-FFF2-40B4-BE49-F238E27FC236}">
              <a16:creationId xmlns:a16="http://schemas.microsoft.com/office/drawing/2014/main" id="{5E1E325D-5B1C-4C50-8BC6-84D22102D810}"/>
            </a:ext>
          </a:extLst>
        </xdr:cNvPr>
        <xdr:cNvCxnSpPr/>
      </xdr:nvCxnSpPr>
      <xdr:spPr>
        <a:xfrm>
          <a:off x="3797300" y="14262736"/>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116839</xdr:rowOff>
    </xdr:from>
    <xdr:to>
      <xdr:col>15</xdr:col>
      <xdr:colOff>101600</xdr:colOff>
      <xdr:row>83</xdr:row>
      <xdr:rowOff>46989</xdr:rowOff>
    </xdr:to>
    <xdr:sp macro="" textlink="">
      <xdr:nvSpPr>
        <xdr:cNvPr id="310" name="楕円 309">
          <a:extLst>
            <a:ext uri="{FF2B5EF4-FFF2-40B4-BE49-F238E27FC236}">
              <a16:creationId xmlns:a16="http://schemas.microsoft.com/office/drawing/2014/main" id="{CFDC4494-FC8E-4952-B3F6-9F9E99DD65E5}"/>
            </a:ext>
          </a:extLst>
        </xdr:cNvPr>
        <xdr:cNvSpPr/>
      </xdr:nvSpPr>
      <xdr:spPr>
        <a:xfrm>
          <a:off x="2857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167639</xdr:rowOff>
    </xdr:from>
    <xdr:to>
      <xdr:col>19</xdr:col>
      <xdr:colOff>177800</xdr:colOff>
      <xdr:row>83</xdr:row>
      <xdr:rowOff>32386</xdr:rowOff>
    </xdr:to>
    <xdr:cxnSp macro="">
      <xdr:nvCxnSpPr>
        <xdr:cNvPr id="311" name="直線コネクタ 310">
          <a:extLst>
            <a:ext uri="{FF2B5EF4-FFF2-40B4-BE49-F238E27FC236}">
              <a16:creationId xmlns:a16="http://schemas.microsoft.com/office/drawing/2014/main" id="{6AF4A8A2-F13E-49AF-8AA3-2200A5A7B6FD}"/>
            </a:ext>
          </a:extLst>
        </xdr:cNvPr>
        <xdr:cNvCxnSpPr/>
      </xdr:nvCxnSpPr>
      <xdr:spPr>
        <a:xfrm>
          <a:off x="2908300" y="142265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73025</xdr:rowOff>
    </xdr:from>
    <xdr:to>
      <xdr:col>10</xdr:col>
      <xdr:colOff>165100</xdr:colOff>
      <xdr:row>83</xdr:row>
      <xdr:rowOff>3175</xdr:rowOff>
    </xdr:to>
    <xdr:sp macro="" textlink="">
      <xdr:nvSpPr>
        <xdr:cNvPr id="312" name="楕円 311">
          <a:extLst>
            <a:ext uri="{FF2B5EF4-FFF2-40B4-BE49-F238E27FC236}">
              <a16:creationId xmlns:a16="http://schemas.microsoft.com/office/drawing/2014/main" id="{9D375B29-BB6C-4E46-AAE2-400C8C974773}"/>
            </a:ext>
          </a:extLst>
        </xdr:cNvPr>
        <xdr:cNvSpPr/>
      </xdr:nvSpPr>
      <xdr:spPr>
        <a:xfrm>
          <a:off x="1968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123825</xdr:rowOff>
    </xdr:from>
    <xdr:to>
      <xdr:col>15</xdr:col>
      <xdr:colOff>50800</xdr:colOff>
      <xdr:row>82</xdr:row>
      <xdr:rowOff>167639</xdr:rowOff>
    </xdr:to>
    <xdr:cxnSp macro="">
      <xdr:nvCxnSpPr>
        <xdr:cNvPr id="313" name="直線コネクタ 312">
          <a:extLst>
            <a:ext uri="{FF2B5EF4-FFF2-40B4-BE49-F238E27FC236}">
              <a16:creationId xmlns:a16="http://schemas.microsoft.com/office/drawing/2014/main" id="{1759AFA1-F75D-49D7-B3CE-E3DD4B8857BD}"/>
            </a:ext>
          </a:extLst>
        </xdr:cNvPr>
        <xdr:cNvCxnSpPr/>
      </xdr:nvCxnSpPr>
      <xdr:spPr>
        <a:xfrm>
          <a:off x="2019300" y="1418272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50164</xdr:rowOff>
    </xdr:from>
    <xdr:to>
      <xdr:col>6</xdr:col>
      <xdr:colOff>38100</xdr:colOff>
      <xdr:row>82</xdr:row>
      <xdr:rowOff>151764</xdr:rowOff>
    </xdr:to>
    <xdr:sp macro="" textlink="">
      <xdr:nvSpPr>
        <xdr:cNvPr id="314" name="楕円 313">
          <a:extLst>
            <a:ext uri="{FF2B5EF4-FFF2-40B4-BE49-F238E27FC236}">
              <a16:creationId xmlns:a16="http://schemas.microsoft.com/office/drawing/2014/main" id="{C4716784-8E21-40B6-9D09-80418A022BC8}"/>
            </a:ext>
          </a:extLst>
        </xdr:cNvPr>
        <xdr:cNvSpPr/>
      </xdr:nvSpPr>
      <xdr:spPr>
        <a:xfrm>
          <a:off x="1079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100964</xdr:rowOff>
    </xdr:from>
    <xdr:to>
      <xdr:col>10</xdr:col>
      <xdr:colOff>114300</xdr:colOff>
      <xdr:row>82</xdr:row>
      <xdr:rowOff>123825</xdr:rowOff>
    </xdr:to>
    <xdr:cxnSp macro="">
      <xdr:nvCxnSpPr>
        <xdr:cNvPr id="315" name="直線コネクタ 314">
          <a:extLst>
            <a:ext uri="{FF2B5EF4-FFF2-40B4-BE49-F238E27FC236}">
              <a16:creationId xmlns:a16="http://schemas.microsoft.com/office/drawing/2014/main" id="{D79471F3-E444-428F-B128-705BD2A5C8B4}"/>
            </a:ext>
          </a:extLst>
        </xdr:cNvPr>
        <xdr:cNvCxnSpPr/>
      </xdr:nvCxnSpPr>
      <xdr:spPr>
        <a:xfrm>
          <a:off x="1130300" y="1415986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316" name="n_1aveValue【公営住宅】&#10;有形固定資産減価償却率">
          <a:extLst>
            <a:ext uri="{FF2B5EF4-FFF2-40B4-BE49-F238E27FC236}">
              <a16:creationId xmlns:a16="http://schemas.microsoft.com/office/drawing/2014/main" id="{27F553C6-D977-413B-B21B-63A04BDD67E2}"/>
            </a:ext>
          </a:extLst>
        </xdr:cNvPr>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17" name="n_2aveValue【公営住宅】&#10;有形固定資産減価償却率">
          <a:extLst>
            <a:ext uri="{FF2B5EF4-FFF2-40B4-BE49-F238E27FC236}">
              <a16:creationId xmlns:a16="http://schemas.microsoft.com/office/drawing/2014/main" id="{3AA65398-3F6C-44F0-B5D9-461CB30C719B}"/>
            </a:ext>
          </a:extLst>
        </xdr:cNvPr>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318" name="n_3aveValue【公営住宅】&#10;有形固定資産減価償却率">
          <a:extLst>
            <a:ext uri="{FF2B5EF4-FFF2-40B4-BE49-F238E27FC236}">
              <a16:creationId xmlns:a16="http://schemas.microsoft.com/office/drawing/2014/main" id="{8A29BD4A-BD47-41C4-BD5E-E309544AC83A}"/>
            </a:ext>
          </a:extLst>
        </xdr:cNvPr>
        <xdr:cNvSpPr txBox="1"/>
      </xdr:nvSpPr>
      <xdr:spPr>
        <a:xfrm>
          <a:off x="1816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132097</xdr:rowOff>
    </xdr:from>
    <xdr:ext cx="405111" cy="259045"/>
    <xdr:sp macro="" textlink="">
      <xdr:nvSpPr>
        <xdr:cNvPr id="319" name="n_4aveValue【公営住宅】&#10;有形固定資産減価償却率">
          <a:extLst>
            <a:ext uri="{FF2B5EF4-FFF2-40B4-BE49-F238E27FC236}">
              <a16:creationId xmlns:a16="http://schemas.microsoft.com/office/drawing/2014/main" id="{5637614B-5DF2-435A-BE18-8260F8E05CC6}"/>
            </a:ext>
          </a:extLst>
        </xdr:cNvPr>
        <xdr:cNvSpPr txBox="1"/>
      </xdr:nvSpPr>
      <xdr:spPr>
        <a:xfrm>
          <a:off x="927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74313</xdr:rowOff>
    </xdr:from>
    <xdr:ext cx="405111" cy="259045"/>
    <xdr:sp macro="" textlink="">
      <xdr:nvSpPr>
        <xdr:cNvPr id="320" name="n_1mainValue【公営住宅】&#10;有形固定資産減価償却率">
          <a:extLst>
            <a:ext uri="{FF2B5EF4-FFF2-40B4-BE49-F238E27FC236}">
              <a16:creationId xmlns:a16="http://schemas.microsoft.com/office/drawing/2014/main" id="{37ECD530-22D8-4DA3-96BC-02ECC02EC937}"/>
            </a:ext>
          </a:extLst>
        </xdr:cNvPr>
        <xdr:cNvSpPr txBox="1"/>
      </xdr:nvSpPr>
      <xdr:spPr>
        <a:xfrm>
          <a:off x="35820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38116</xdr:rowOff>
    </xdr:from>
    <xdr:ext cx="405111" cy="259045"/>
    <xdr:sp macro="" textlink="">
      <xdr:nvSpPr>
        <xdr:cNvPr id="321" name="n_2mainValue【公営住宅】&#10;有形固定資産減価償却率">
          <a:extLst>
            <a:ext uri="{FF2B5EF4-FFF2-40B4-BE49-F238E27FC236}">
              <a16:creationId xmlns:a16="http://schemas.microsoft.com/office/drawing/2014/main" id="{D55755EB-790E-418B-93B6-5ECC43E92DDE}"/>
            </a:ext>
          </a:extLst>
        </xdr:cNvPr>
        <xdr:cNvSpPr txBox="1"/>
      </xdr:nvSpPr>
      <xdr:spPr>
        <a:xfrm>
          <a:off x="2705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165752</xdr:rowOff>
    </xdr:from>
    <xdr:ext cx="405111" cy="259045"/>
    <xdr:sp macro="" textlink="">
      <xdr:nvSpPr>
        <xdr:cNvPr id="322" name="n_3mainValue【公営住宅】&#10;有形固定資産減価償却率">
          <a:extLst>
            <a:ext uri="{FF2B5EF4-FFF2-40B4-BE49-F238E27FC236}">
              <a16:creationId xmlns:a16="http://schemas.microsoft.com/office/drawing/2014/main" id="{ECE45D40-B611-43D1-AE32-7D090275AC1E}"/>
            </a:ext>
          </a:extLst>
        </xdr:cNvPr>
        <xdr:cNvSpPr txBox="1"/>
      </xdr:nvSpPr>
      <xdr:spPr>
        <a:xfrm>
          <a:off x="1816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142891</xdr:rowOff>
    </xdr:from>
    <xdr:ext cx="405111" cy="259045"/>
    <xdr:sp macro="" textlink="">
      <xdr:nvSpPr>
        <xdr:cNvPr id="323" name="n_4mainValue【公営住宅】&#10;有形固定資産減価償却率">
          <a:extLst>
            <a:ext uri="{FF2B5EF4-FFF2-40B4-BE49-F238E27FC236}">
              <a16:creationId xmlns:a16="http://schemas.microsoft.com/office/drawing/2014/main" id="{C559441B-B855-4435-A7A6-D7A615B8BF30}"/>
            </a:ext>
          </a:extLst>
        </xdr:cNvPr>
        <xdr:cNvSpPr txBox="1"/>
      </xdr:nvSpPr>
      <xdr:spPr>
        <a:xfrm>
          <a:off x="9277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7ECACAAA-3053-441F-90F3-E120ED68E29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7CDB0917-46C1-4324-ABC3-A0E5455C40E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4E10FE99-4CB6-4906-A028-492EA06D208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19C5D05B-FCF0-4A65-A4EB-EAEF011F00F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D7FE891C-32E3-4929-A9AE-2E886CD5024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CDB5109B-EDD2-4BCC-9B09-5013B759C3B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661FAEA3-E8D1-45D9-B2EB-4537CA04385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38ACD0BF-8545-4E33-88CB-A060282DF36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39B1F180-FD98-4FE7-B277-E363203B178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9CC860A9-CC9C-4348-A88D-3493F68A5E3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C87EE1D4-2382-4D79-8A98-2D9E81DD9E3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516AD19A-A8C5-4EC6-9B67-4235DB205F3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3552F840-9213-43DD-A517-40E376ED5C1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3E11B6D2-27FC-4CCB-9D5F-7ABA93AE160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FA70D017-61AB-4D68-AF28-5AAE21F22C5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6B28FE7B-EFCF-4D33-8A33-7CE946CD940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34C77697-3322-4420-B0C5-5486AEBCCAB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B59F8D23-14AB-437D-BAFE-19845723318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C1AD4A42-67B4-4814-91DA-A4A51240ED7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5EDE4B56-147D-48CB-8EBA-EAE7C3BE571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C36C8D55-A01A-41B4-A2D8-97474AA0BAE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24DDAF28-899C-417D-86D4-E9F61C4B84B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9C6C661F-17B2-474B-AAC5-93816691DD6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a:extLst>
            <a:ext uri="{FF2B5EF4-FFF2-40B4-BE49-F238E27FC236}">
              <a16:creationId xmlns:a16="http://schemas.microsoft.com/office/drawing/2014/main" id="{75C178DF-D5C7-465D-A88B-99D70DED7153}"/>
            </a:ext>
          </a:extLst>
        </xdr:cNvPr>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a:extLst>
            <a:ext uri="{FF2B5EF4-FFF2-40B4-BE49-F238E27FC236}">
              <a16:creationId xmlns:a16="http://schemas.microsoft.com/office/drawing/2014/main" id="{36FFD88A-5F27-47DC-A9FB-786018B2B1D8}"/>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a:extLst>
            <a:ext uri="{FF2B5EF4-FFF2-40B4-BE49-F238E27FC236}">
              <a16:creationId xmlns:a16="http://schemas.microsoft.com/office/drawing/2014/main" id="{281A3D8E-CC0F-45E5-ACDF-F66BAB9B3EF5}"/>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a:extLst>
            <a:ext uri="{FF2B5EF4-FFF2-40B4-BE49-F238E27FC236}">
              <a16:creationId xmlns:a16="http://schemas.microsoft.com/office/drawing/2014/main" id="{882EA693-0A84-4B70-A759-589E3669F49A}"/>
            </a:ext>
          </a:extLst>
        </xdr:cNvPr>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a:extLst>
            <a:ext uri="{FF2B5EF4-FFF2-40B4-BE49-F238E27FC236}">
              <a16:creationId xmlns:a16="http://schemas.microsoft.com/office/drawing/2014/main" id="{A4C28491-696F-498A-A0C0-B953D488AC6D}"/>
            </a:ext>
          </a:extLst>
        </xdr:cNvPr>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137050</xdr:rowOff>
    </xdr:from>
    <xdr:ext cx="469744" cy="259045"/>
    <xdr:sp macro="" textlink="">
      <xdr:nvSpPr>
        <xdr:cNvPr id="352" name="【公営住宅】&#10;一人当たり面積平均値テキスト">
          <a:extLst>
            <a:ext uri="{FF2B5EF4-FFF2-40B4-BE49-F238E27FC236}">
              <a16:creationId xmlns:a16="http://schemas.microsoft.com/office/drawing/2014/main" id="{C94277D7-6D89-4EEA-AC86-B23C73AEB89E}"/>
            </a:ext>
          </a:extLst>
        </xdr:cNvPr>
        <xdr:cNvSpPr txBox="1"/>
      </xdr:nvSpPr>
      <xdr:spPr>
        <a:xfrm>
          <a:off x="10515600" y="14367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a:extLst>
            <a:ext uri="{FF2B5EF4-FFF2-40B4-BE49-F238E27FC236}">
              <a16:creationId xmlns:a16="http://schemas.microsoft.com/office/drawing/2014/main" id="{F71AA33D-B471-48E2-AA02-0E922467E9EF}"/>
            </a:ext>
          </a:extLst>
        </xdr:cNvPr>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4" name="フローチャート: 判断 353">
          <a:extLst>
            <a:ext uri="{FF2B5EF4-FFF2-40B4-BE49-F238E27FC236}">
              <a16:creationId xmlns:a16="http://schemas.microsoft.com/office/drawing/2014/main" id="{104E6FFA-A4DD-4E2E-919E-3B411C0E1ECA}"/>
            </a:ext>
          </a:extLst>
        </xdr:cNvPr>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5" name="フローチャート: 判断 354">
          <a:extLst>
            <a:ext uri="{FF2B5EF4-FFF2-40B4-BE49-F238E27FC236}">
              <a16:creationId xmlns:a16="http://schemas.microsoft.com/office/drawing/2014/main" id="{6AC28B38-73F7-45C4-B995-6A7D578832AC}"/>
            </a:ext>
          </a:extLst>
        </xdr:cNvPr>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6" name="フローチャート: 判断 355">
          <a:extLst>
            <a:ext uri="{FF2B5EF4-FFF2-40B4-BE49-F238E27FC236}">
              <a16:creationId xmlns:a16="http://schemas.microsoft.com/office/drawing/2014/main" id="{F5275EB2-0879-4FA3-ADF3-3EFB4105548A}"/>
            </a:ext>
          </a:extLst>
        </xdr:cNvPr>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7" name="フローチャート: 判断 356">
          <a:extLst>
            <a:ext uri="{FF2B5EF4-FFF2-40B4-BE49-F238E27FC236}">
              <a16:creationId xmlns:a16="http://schemas.microsoft.com/office/drawing/2014/main" id="{61D94054-F8E1-42C3-9AA2-C63AA0BA213D}"/>
            </a:ext>
          </a:extLst>
        </xdr:cNvPr>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6331861D-6E6B-4C7B-A284-66E1284D2C8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FF67F5DF-A2F2-4602-9EFC-C66F55C4FC1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253A8DE0-18FE-4D6E-8FFD-F43244029BA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F0CC67A5-FF82-4299-8255-A0EBC65690C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CA63354-34A5-48E3-AC31-B20392D69EA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140843</xdr:rowOff>
    </xdr:from>
    <xdr:to>
      <xdr:col>55</xdr:col>
      <xdr:colOff>50800</xdr:colOff>
      <xdr:row>85</xdr:row>
      <xdr:rowOff>70993</xdr:rowOff>
    </xdr:to>
    <xdr:sp macro="" textlink="">
      <xdr:nvSpPr>
        <xdr:cNvPr id="363" name="楕円 362">
          <a:extLst>
            <a:ext uri="{FF2B5EF4-FFF2-40B4-BE49-F238E27FC236}">
              <a16:creationId xmlns:a16="http://schemas.microsoft.com/office/drawing/2014/main" id="{1F22090B-1D4C-4D5D-A1D8-AFF128B5A548}"/>
            </a:ext>
          </a:extLst>
        </xdr:cNvPr>
        <xdr:cNvSpPr/>
      </xdr:nvSpPr>
      <xdr:spPr>
        <a:xfrm>
          <a:off x="10426700" y="1454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119270</xdr:rowOff>
    </xdr:from>
    <xdr:ext cx="469744" cy="259045"/>
    <xdr:sp macro="" textlink="">
      <xdr:nvSpPr>
        <xdr:cNvPr id="364" name="【公営住宅】&#10;一人当たり面積該当値テキスト">
          <a:extLst>
            <a:ext uri="{FF2B5EF4-FFF2-40B4-BE49-F238E27FC236}">
              <a16:creationId xmlns:a16="http://schemas.microsoft.com/office/drawing/2014/main" id="{70673766-1B32-4435-81AB-27635C423368}"/>
            </a:ext>
          </a:extLst>
        </xdr:cNvPr>
        <xdr:cNvSpPr txBox="1"/>
      </xdr:nvSpPr>
      <xdr:spPr>
        <a:xfrm>
          <a:off x="10515600" y="1452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141987</xdr:rowOff>
    </xdr:from>
    <xdr:to>
      <xdr:col>50</xdr:col>
      <xdr:colOff>165100</xdr:colOff>
      <xdr:row>85</xdr:row>
      <xdr:rowOff>72137</xdr:rowOff>
    </xdr:to>
    <xdr:sp macro="" textlink="">
      <xdr:nvSpPr>
        <xdr:cNvPr id="365" name="楕円 364">
          <a:extLst>
            <a:ext uri="{FF2B5EF4-FFF2-40B4-BE49-F238E27FC236}">
              <a16:creationId xmlns:a16="http://schemas.microsoft.com/office/drawing/2014/main" id="{6D185D3A-F187-4056-9947-A87F8D676CA7}"/>
            </a:ext>
          </a:extLst>
        </xdr:cNvPr>
        <xdr:cNvSpPr/>
      </xdr:nvSpPr>
      <xdr:spPr>
        <a:xfrm>
          <a:off x="9588500" y="1454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20193</xdr:rowOff>
    </xdr:from>
    <xdr:to>
      <xdr:col>55</xdr:col>
      <xdr:colOff>0</xdr:colOff>
      <xdr:row>85</xdr:row>
      <xdr:rowOff>21337</xdr:rowOff>
    </xdr:to>
    <xdr:cxnSp macro="">
      <xdr:nvCxnSpPr>
        <xdr:cNvPr id="366" name="直線コネクタ 365">
          <a:extLst>
            <a:ext uri="{FF2B5EF4-FFF2-40B4-BE49-F238E27FC236}">
              <a16:creationId xmlns:a16="http://schemas.microsoft.com/office/drawing/2014/main" id="{A94F315C-F99F-457B-B3C7-F6D2EEE853DD}"/>
            </a:ext>
          </a:extLst>
        </xdr:cNvPr>
        <xdr:cNvCxnSpPr/>
      </xdr:nvCxnSpPr>
      <xdr:spPr>
        <a:xfrm flipV="1">
          <a:off x="9639300" y="14593443"/>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144272</xdr:rowOff>
    </xdr:from>
    <xdr:to>
      <xdr:col>46</xdr:col>
      <xdr:colOff>38100</xdr:colOff>
      <xdr:row>85</xdr:row>
      <xdr:rowOff>74422</xdr:rowOff>
    </xdr:to>
    <xdr:sp macro="" textlink="">
      <xdr:nvSpPr>
        <xdr:cNvPr id="367" name="楕円 366">
          <a:extLst>
            <a:ext uri="{FF2B5EF4-FFF2-40B4-BE49-F238E27FC236}">
              <a16:creationId xmlns:a16="http://schemas.microsoft.com/office/drawing/2014/main" id="{72B3BA11-9260-43E6-85DD-9C2A50D55E45}"/>
            </a:ext>
          </a:extLst>
        </xdr:cNvPr>
        <xdr:cNvSpPr/>
      </xdr:nvSpPr>
      <xdr:spPr>
        <a:xfrm>
          <a:off x="8699500" y="1454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21337</xdr:rowOff>
    </xdr:from>
    <xdr:to>
      <xdr:col>50</xdr:col>
      <xdr:colOff>114300</xdr:colOff>
      <xdr:row>85</xdr:row>
      <xdr:rowOff>23622</xdr:rowOff>
    </xdr:to>
    <xdr:cxnSp macro="">
      <xdr:nvCxnSpPr>
        <xdr:cNvPr id="368" name="直線コネクタ 367">
          <a:extLst>
            <a:ext uri="{FF2B5EF4-FFF2-40B4-BE49-F238E27FC236}">
              <a16:creationId xmlns:a16="http://schemas.microsoft.com/office/drawing/2014/main" id="{ABB27384-3C17-4C12-BC37-4DA5ABC900AC}"/>
            </a:ext>
          </a:extLst>
        </xdr:cNvPr>
        <xdr:cNvCxnSpPr/>
      </xdr:nvCxnSpPr>
      <xdr:spPr>
        <a:xfrm flipV="1">
          <a:off x="8750300" y="1459458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153797</xdr:rowOff>
    </xdr:from>
    <xdr:to>
      <xdr:col>41</xdr:col>
      <xdr:colOff>101600</xdr:colOff>
      <xdr:row>85</xdr:row>
      <xdr:rowOff>83947</xdr:rowOff>
    </xdr:to>
    <xdr:sp macro="" textlink="">
      <xdr:nvSpPr>
        <xdr:cNvPr id="369" name="楕円 368">
          <a:extLst>
            <a:ext uri="{FF2B5EF4-FFF2-40B4-BE49-F238E27FC236}">
              <a16:creationId xmlns:a16="http://schemas.microsoft.com/office/drawing/2014/main" id="{EC151433-1150-466E-8964-33F1989C562C}"/>
            </a:ext>
          </a:extLst>
        </xdr:cNvPr>
        <xdr:cNvSpPr/>
      </xdr:nvSpPr>
      <xdr:spPr>
        <a:xfrm>
          <a:off x="7810500" y="1455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23622</xdr:rowOff>
    </xdr:from>
    <xdr:to>
      <xdr:col>45</xdr:col>
      <xdr:colOff>177800</xdr:colOff>
      <xdr:row>85</xdr:row>
      <xdr:rowOff>33147</xdr:rowOff>
    </xdr:to>
    <xdr:cxnSp macro="">
      <xdr:nvCxnSpPr>
        <xdr:cNvPr id="370" name="直線コネクタ 369">
          <a:extLst>
            <a:ext uri="{FF2B5EF4-FFF2-40B4-BE49-F238E27FC236}">
              <a16:creationId xmlns:a16="http://schemas.microsoft.com/office/drawing/2014/main" id="{7B9135BD-CBB1-4F72-8756-2090D2D89E1E}"/>
            </a:ext>
          </a:extLst>
        </xdr:cNvPr>
        <xdr:cNvCxnSpPr/>
      </xdr:nvCxnSpPr>
      <xdr:spPr>
        <a:xfrm flipV="1">
          <a:off x="7861300" y="14596872"/>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149225</xdr:rowOff>
    </xdr:from>
    <xdr:to>
      <xdr:col>36</xdr:col>
      <xdr:colOff>165100</xdr:colOff>
      <xdr:row>85</xdr:row>
      <xdr:rowOff>79375</xdr:rowOff>
    </xdr:to>
    <xdr:sp macro="" textlink="">
      <xdr:nvSpPr>
        <xdr:cNvPr id="371" name="楕円 370">
          <a:extLst>
            <a:ext uri="{FF2B5EF4-FFF2-40B4-BE49-F238E27FC236}">
              <a16:creationId xmlns:a16="http://schemas.microsoft.com/office/drawing/2014/main" id="{0CE1AC12-CC06-4E18-87C7-CE9C6A068889}"/>
            </a:ext>
          </a:extLst>
        </xdr:cNvPr>
        <xdr:cNvSpPr/>
      </xdr:nvSpPr>
      <xdr:spPr>
        <a:xfrm>
          <a:off x="6921500" y="1455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28575</xdr:rowOff>
    </xdr:from>
    <xdr:to>
      <xdr:col>41</xdr:col>
      <xdr:colOff>50800</xdr:colOff>
      <xdr:row>85</xdr:row>
      <xdr:rowOff>33147</xdr:rowOff>
    </xdr:to>
    <xdr:cxnSp macro="">
      <xdr:nvCxnSpPr>
        <xdr:cNvPr id="372" name="直線コネクタ 371">
          <a:extLst>
            <a:ext uri="{FF2B5EF4-FFF2-40B4-BE49-F238E27FC236}">
              <a16:creationId xmlns:a16="http://schemas.microsoft.com/office/drawing/2014/main" id="{D49C0C77-9231-49EA-9D30-0FE9CD5203C8}"/>
            </a:ext>
          </a:extLst>
        </xdr:cNvPr>
        <xdr:cNvCxnSpPr/>
      </xdr:nvCxnSpPr>
      <xdr:spPr>
        <a:xfrm>
          <a:off x="6972300" y="1460182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66184</xdr:rowOff>
    </xdr:from>
    <xdr:ext cx="469744" cy="259045"/>
    <xdr:sp macro="" textlink="">
      <xdr:nvSpPr>
        <xdr:cNvPr id="373" name="n_1aveValue【公営住宅】&#10;一人当たり面積">
          <a:extLst>
            <a:ext uri="{FF2B5EF4-FFF2-40B4-BE49-F238E27FC236}">
              <a16:creationId xmlns:a16="http://schemas.microsoft.com/office/drawing/2014/main" id="{CFD711AB-D08F-4180-A097-901330934A6F}"/>
            </a:ext>
          </a:extLst>
        </xdr:cNvPr>
        <xdr:cNvSpPr txBox="1"/>
      </xdr:nvSpPr>
      <xdr:spPr>
        <a:xfrm>
          <a:off x="9391727" y="142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68090</xdr:rowOff>
    </xdr:from>
    <xdr:ext cx="469744" cy="259045"/>
    <xdr:sp macro="" textlink="">
      <xdr:nvSpPr>
        <xdr:cNvPr id="374" name="n_2aveValue【公営住宅】&#10;一人当たり面積">
          <a:extLst>
            <a:ext uri="{FF2B5EF4-FFF2-40B4-BE49-F238E27FC236}">
              <a16:creationId xmlns:a16="http://schemas.microsoft.com/office/drawing/2014/main" id="{36D27241-211E-4E50-8AEB-21AD6A2BD1CC}"/>
            </a:ext>
          </a:extLst>
        </xdr:cNvPr>
        <xdr:cNvSpPr txBox="1"/>
      </xdr:nvSpPr>
      <xdr:spPr>
        <a:xfrm>
          <a:off x="8515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77615</xdr:rowOff>
    </xdr:from>
    <xdr:ext cx="469744" cy="259045"/>
    <xdr:sp macro="" textlink="">
      <xdr:nvSpPr>
        <xdr:cNvPr id="375" name="n_3aveValue【公営住宅】&#10;一人当たり面積">
          <a:extLst>
            <a:ext uri="{FF2B5EF4-FFF2-40B4-BE49-F238E27FC236}">
              <a16:creationId xmlns:a16="http://schemas.microsoft.com/office/drawing/2014/main" id="{987AC708-917A-48F1-8A91-92C8E62F6D85}"/>
            </a:ext>
          </a:extLst>
        </xdr:cNvPr>
        <xdr:cNvSpPr txBox="1"/>
      </xdr:nvSpPr>
      <xdr:spPr>
        <a:xfrm>
          <a:off x="7626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57039</xdr:rowOff>
    </xdr:from>
    <xdr:ext cx="469744" cy="259045"/>
    <xdr:sp macro="" textlink="">
      <xdr:nvSpPr>
        <xdr:cNvPr id="376" name="n_4aveValue【公営住宅】&#10;一人当たり面積">
          <a:extLst>
            <a:ext uri="{FF2B5EF4-FFF2-40B4-BE49-F238E27FC236}">
              <a16:creationId xmlns:a16="http://schemas.microsoft.com/office/drawing/2014/main" id="{F08543B4-682A-4D45-A52C-7A8E8A2D9448}"/>
            </a:ext>
          </a:extLst>
        </xdr:cNvPr>
        <xdr:cNvSpPr txBox="1"/>
      </xdr:nvSpPr>
      <xdr:spPr>
        <a:xfrm>
          <a:off x="6737427" y="1428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63264</xdr:rowOff>
    </xdr:from>
    <xdr:ext cx="469744" cy="259045"/>
    <xdr:sp macro="" textlink="">
      <xdr:nvSpPr>
        <xdr:cNvPr id="377" name="n_1mainValue【公営住宅】&#10;一人当たり面積">
          <a:extLst>
            <a:ext uri="{FF2B5EF4-FFF2-40B4-BE49-F238E27FC236}">
              <a16:creationId xmlns:a16="http://schemas.microsoft.com/office/drawing/2014/main" id="{47C1B6C4-92F5-4970-804D-C96BAA5498AC}"/>
            </a:ext>
          </a:extLst>
        </xdr:cNvPr>
        <xdr:cNvSpPr txBox="1"/>
      </xdr:nvSpPr>
      <xdr:spPr>
        <a:xfrm>
          <a:off x="9391727" y="1463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65549</xdr:rowOff>
    </xdr:from>
    <xdr:ext cx="469744" cy="259045"/>
    <xdr:sp macro="" textlink="">
      <xdr:nvSpPr>
        <xdr:cNvPr id="378" name="n_2mainValue【公営住宅】&#10;一人当たり面積">
          <a:extLst>
            <a:ext uri="{FF2B5EF4-FFF2-40B4-BE49-F238E27FC236}">
              <a16:creationId xmlns:a16="http://schemas.microsoft.com/office/drawing/2014/main" id="{22079AA2-3561-43D4-83AA-E14062AEC858}"/>
            </a:ext>
          </a:extLst>
        </xdr:cNvPr>
        <xdr:cNvSpPr txBox="1"/>
      </xdr:nvSpPr>
      <xdr:spPr>
        <a:xfrm>
          <a:off x="8515427" y="1463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75074</xdr:rowOff>
    </xdr:from>
    <xdr:ext cx="469744" cy="259045"/>
    <xdr:sp macro="" textlink="">
      <xdr:nvSpPr>
        <xdr:cNvPr id="379" name="n_3mainValue【公営住宅】&#10;一人当たり面積">
          <a:extLst>
            <a:ext uri="{FF2B5EF4-FFF2-40B4-BE49-F238E27FC236}">
              <a16:creationId xmlns:a16="http://schemas.microsoft.com/office/drawing/2014/main" id="{DF8348D1-B02E-4A3E-9897-C5E0EF8E2123}"/>
            </a:ext>
          </a:extLst>
        </xdr:cNvPr>
        <xdr:cNvSpPr txBox="1"/>
      </xdr:nvSpPr>
      <xdr:spPr>
        <a:xfrm>
          <a:off x="7626427" y="1464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70502</xdr:rowOff>
    </xdr:from>
    <xdr:ext cx="469744" cy="259045"/>
    <xdr:sp macro="" textlink="">
      <xdr:nvSpPr>
        <xdr:cNvPr id="380" name="n_4mainValue【公営住宅】&#10;一人当たり面積">
          <a:extLst>
            <a:ext uri="{FF2B5EF4-FFF2-40B4-BE49-F238E27FC236}">
              <a16:creationId xmlns:a16="http://schemas.microsoft.com/office/drawing/2014/main" id="{B9F9A27B-2E85-4D4D-9089-ADE1A3257E48}"/>
            </a:ext>
          </a:extLst>
        </xdr:cNvPr>
        <xdr:cNvSpPr txBox="1"/>
      </xdr:nvSpPr>
      <xdr:spPr>
        <a:xfrm>
          <a:off x="6737427" y="1464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D7E77DEC-D458-4AC9-B2E0-B5CA38E12FE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9A1D7F21-55BC-4C1D-A351-2BAB4A80260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D916988F-36C8-472D-86D4-6A56A5566FB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D5506FF7-E7BD-48DE-B85F-AF3F4C77D3A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C155E3B4-E48E-4793-BCB8-512F1AC7148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48D13C4-440C-47E6-99B9-7946217D219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B47398A-8BB4-4719-9D29-3B48F576789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7039CDBB-9118-4A6C-AFB1-2CEEF30391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3A4F5A9F-DF8A-42B5-A400-5352168864E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B0B8141-B506-4829-A045-62DEFA38C1C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F005500C-588D-453D-88A4-9833C820561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D2846564-6B20-4C57-8851-AEE36365FA8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E32728A3-06D8-4A46-9DBC-47465CF88C0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E4780FBB-56CD-4CB5-B445-29F247A60A3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3083EB8B-288E-4EFB-8470-7D45ED4BF51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45083EF6-554F-4EBE-B125-71D19DE8E8B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C496C6FB-7FE1-4053-9317-4835EB8AAE7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A72CC881-0786-4C18-9585-EC9496B3A17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F681137B-F80D-462C-88B5-8D93B127FEB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5E561E09-570F-4CBE-9746-72573A25A53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D9FF117-6716-4C2A-84D1-64740976645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EF9909A0-B27F-47AE-B312-F8BEE5AFC95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7376F8A5-19BD-4F65-9370-2A4097C5CE8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5AAE116D-BC61-4993-B234-832074DD036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A1960DD9-AC00-4E98-940F-96B893B44D6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4DDD7526-71E2-4590-909A-15B7C8FC947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945A3065-5FCB-4966-9323-6CCB91C2779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0C09C90C-AE21-4FEB-9A84-68EF6F5AE8A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0646A7A3-0122-4581-B96C-70613449A51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6F1DFE7D-0070-4447-B242-E308B6569EC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AA82612C-4586-4AD7-A6E1-8A139E8FC5E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DB22C4C3-528B-4647-B8D7-406252F355B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C544319F-8AC6-4F53-82A5-D5D96586068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CE502A1D-DB0A-4D37-99A6-666C0CB83D0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8AC575A9-57F7-4046-9926-76FDD8D479A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1BC32C50-447C-4E20-8C64-A9D17FA9753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6C2E10FE-FA81-4892-A0CB-B23FC8053E23}"/>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B10BF578-E821-45ED-B214-22D2C20DE78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57F46D20-FA65-416B-8ED7-51FA7E0010F4}"/>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1D451354-3000-40E7-8A49-1C904E3D323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21" name="直線コネクタ 420">
          <a:extLst>
            <a:ext uri="{FF2B5EF4-FFF2-40B4-BE49-F238E27FC236}">
              <a16:creationId xmlns:a16="http://schemas.microsoft.com/office/drawing/2014/main" id="{5381C95D-18B5-4B6E-A60B-B04CFC4A905F}"/>
            </a:ext>
          </a:extLst>
        </xdr:cNvPr>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7F1FDDEF-B4B1-435B-8804-F959F59D9AF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a:extLst>
            <a:ext uri="{FF2B5EF4-FFF2-40B4-BE49-F238E27FC236}">
              <a16:creationId xmlns:a16="http://schemas.microsoft.com/office/drawing/2014/main" id="{960B3B05-A8D8-45A6-BD89-1AB770ED23A8}"/>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E53EFBAE-B3E9-402A-A51C-A9A31A2707A6}"/>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25" name="直線コネクタ 424">
          <a:extLst>
            <a:ext uri="{FF2B5EF4-FFF2-40B4-BE49-F238E27FC236}">
              <a16:creationId xmlns:a16="http://schemas.microsoft.com/office/drawing/2014/main" id="{8787A98D-A472-4F02-9882-B0FB259D5468}"/>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80027</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F997183A-7A86-46CB-86AC-BF6E998A3E78}"/>
            </a:ext>
          </a:extLst>
        </xdr:cNvPr>
        <xdr:cNvSpPr txBox="1"/>
      </xdr:nvSpPr>
      <xdr:spPr>
        <a:xfrm>
          <a:off x="16357600" y="625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7" name="フローチャート: 判断 426">
          <a:extLst>
            <a:ext uri="{FF2B5EF4-FFF2-40B4-BE49-F238E27FC236}">
              <a16:creationId xmlns:a16="http://schemas.microsoft.com/office/drawing/2014/main" id="{2F2AC3D5-9413-47E4-877F-A3E58EF0C735}"/>
            </a:ext>
          </a:extLst>
        </xdr:cNvPr>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428" name="フローチャート: 判断 427">
          <a:extLst>
            <a:ext uri="{FF2B5EF4-FFF2-40B4-BE49-F238E27FC236}">
              <a16:creationId xmlns:a16="http://schemas.microsoft.com/office/drawing/2014/main" id="{F7F79C77-D2D4-477E-9CFA-8E1B9DF7B47A}"/>
            </a:ext>
          </a:extLst>
        </xdr:cNvPr>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9" name="フローチャート: 判断 428">
          <a:extLst>
            <a:ext uri="{FF2B5EF4-FFF2-40B4-BE49-F238E27FC236}">
              <a16:creationId xmlns:a16="http://schemas.microsoft.com/office/drawing/2014/main" id="{D29C7EC5-4F80-4637-B771-ABFE50E3A373}"/>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430" name="フローチャート: 判断 429">
          <a:extLst>
            <a:ext uri="{FF2B5EF4-FFF2-40B4-BE49-F238E27FC236}">
              <a16:creationId xmlns:a16="http://schemas.microsoft.com/office/drawing/2014/main" id="{241C02E5-286A-4DC1-A525-0E8E20004352}"/>
            </a:ext>
          </a:extLst>
        </xdr:cNvPr>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31" name="フローチャート: 判断 430">
          <a:extLst>
            <a:ext uri="{FF2B5EF4-FFF2-40B4-BE49-F238E27FC236}">
              <a16:creationId xmlns:a16="http://schemas.microsoft.com/office/drawing/2014/main" id="{12C0FB43-D939-4D1F-BD4F-FC984DFEECFF}"/>
            </a:ext>
          </a:extLst>
        </xdr:cNvPr>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6872FB35-A734-4737-A9C7-850A494CD7C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32D5E7E8-E31C-44D0-BEA7-5DE640C51AB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51AAF391-6ADF-46CF-BA58-5490C4AF2A0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2AC4F33B-8604-4CD7-9D36-7BED21FC9E1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3B3C8972-10A3-4829-82D2-3A14598ADC9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44450</xdr:rowOff>
    </xdr:from>
    <xdr:to>
      <xdr:col>85</xdr:col>
      <xdr:colOff>177800</xdr:colOff>
      <xdr:row>34</xdr:row>
      <xdr:rowOff>146050</xdr:rowOff>
    </xdr:to>
    <xdr:sp macro="" textlink="">
      <xdr:nvSpPr>
        <xdr:cNvPr id="437" name="楕円 436">
          <a:extLst>
            <a:ext uri="{FF2B5EF4-FFF2-40B4-BE49-F238E27FC236}">
              <a16:creationId xmlns:a16="http://schemas.microsoft.com/office/drawing/2014/main" id="{3B394C14-10C1-4FC2-8B81-F6CD28221119}"/>
            </a:ext>
          </a:extLst>
        </xdr:cNvPr>
        <xdr:cNvSpPr/>
      </xdr:nvSpPr>
      <xdr:spPr>
        <a:xfrm>
          <a:off x="162687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130827</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C0079A97-492E-4B4C-9AB1-DF09E9419555}"/>
            </a:ext>
          </a:extLst>
        </xdr:cNvPr>
        <xdr:cNvSpPr txBox="1"/>
      </xdr:nvSpPr>
      <xdr:spPr>
        <a:xfrm>
          <a:off x="16357600" y="5788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17780</xdr:rowOff>
    </xdr:from>
    <xdr:to>
      <xdr:col>81</xdr:col>
      <xdr:colOff>101600</xdr:colOff>
      <xdr:row>34</xdr:row>
      <xdr:rowOff>119380</xdr:rowOff>
    </xdr:to>
    <xdr:sp macro="" textlink="">
      <xdr:nvSpPr>
        <xdr:cNvPr id="439" name="楕円 438">
          <a:extLst>
            <a:ext uri="{FF2B5EF4-FFF2-40B4-BE49-F238E27FC236}">
              <a16:creationId xmlns:a16="http://schemas.microsoft.com/office/drawing/2014/main" id="{AB0A91A6-A40C-48FB-BA61-9BC5FDC831C3}"/>
            </a:ext>
          </a:extLst>
        </xdr:cNvPr>
        <xdr:cNvSpPr/>
      </xdr:nvSpPr>
      <xdr:spPr>
        <a:xfrm>
          <a:off x="15430500" y="58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68580</xdr:rowOff>
    </xdr:from>
    <xdr:to>
      <xdr:col>85</xdr:col>
      <xdr:colOff>127000</xdr:colOff>
      <xdr:row>34</xdr:row>
      <xdr:rowOff>95250</xdr:rowOff>
    </xdr:to>
    <xdr:cxnSp macro="">
      <xdr:nvCxnSpPr>
        <xdr:cNvPr id="440" name="直線コネクタ 439">
          <a:extLst>
            <a:ext uri="{FF2B5EF4-FFF2-40B4-BE49-F238E27FC236}">
              <a16:creationId xmlns:a16="http://schemas.microsoft.com/office/drawing/2014/main" id="{3D9921C2-7653-4909-BA2D-04F5C2973BC9}"/>
            </a:ext>
          </a:extLst>
        </xdr:cNvPr>
        <xdr:cNvCxnSpPr/>
      </xdr:nvCxnSpPr>
      <xdr:spPr>
        <a:xfrm>
          <a:off x="15481300" y="58978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99695</xdr:rowOff>
    </xdr:from>
    <xdr:to>
      <xdr:col>76</xdr:col>
      <xdr:colOff>165100</xdr:colOff>
      <xdr:row>36</xdr:row>
      <xdr:rowOff>29845</xdr:rowOff>
    </xdr:to>
    <xdr:sp macro="" textlink="">
      <xdr:nvSpPr>
        <xdr:cNvPr id="441" name="楕円 440">
          <a:extLst>
            <a:ext uri="{FF2B5EF4-FFF2-40B4-BE49-F238E27FC236}">
              <a16:creationId xmlns:a16="http://schemas.microsoft.com/office/drawing/2014/main" id="{81CBF67A-8CD4-450A-82FD-7D96D565426B}"/>
            </a:ext>
          </a:extLst>
        </xdr:cNvPr>
        <xdr:cNvSpPr/>
      </xdr:nvSpPr>
      <xdr:spPr>
        <a:xfrm>
          <a:off x="14541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68580</xdr:rowOff>
    </xdr:from>
    <xdr:to>
      <xdr:col>81</xdr:col>
      <xdr:colOff>50800</xdr:colOff>
      <xdr:row>35</xdr:row>
      <xdr:rowOff>150495</xdr:rowOff>
    </xdr:to>
    <xdr:cxnSp macro="">
      <xdr:nvCxnSpPr>
        <xdr:cNvPr id="442" name="直線コネクタ 441">
          <a:extLst>
            <a:ext uri="{FF2B5EF4-FFF2-40B4-BE49-F238E27FC236}">
              <a16:creationId xmlns:a16="http://schemas.microsoft.com/office/drawing/2014/main" id="{4B7F2307-AA51-49EF-9D9A-A61C4EC78FC0}"/>
            </a:ext>
          </a:extLst>
        </xdr:cNvPr>
        <xdr:cNvCxnSpPr/>
      </xdr:nvCxnSpPr>
      <xdr:spPr>
        <a:xfrm flipV="1">
          <a:off x="14592300" y="5897880"/>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128270</xdr:rowOff>
    </xdr:from>
    <xdr:to>
      <xdr:col>72</xdr:col>
      <xdr:colOff>38100</xdr:colOff>
      <xdr:row>36</xdr:row>
      <xdr:rowOff>58420</xdr:rowOff>
    </xdr:to>
    <xdr:sp macro="" textlink="">
      <xdr:nvSpPr>
        <xdr:cNvPr id="443" name="楕円 442">
          <a:extLst>
            <a:ext uri="{FF2B5EF4-FFF2-40B4-BE49-F238E27FC236}">
              <a16:creationId xmlns:a16="http://schemas.microsoft.com/office/drawing/2014/main" id="{829D46EB-B379-4A90-A014-FCB6BA8A171B}"/>
            </a:ext>
          </a:extLst>
        </xdr:cNvPr>
        <xdr:cNvSpPr/>
      </xdr:nvSpPr>
      <xdr:spPr>
        <a:xfrm>
          <a:off x="13652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150495</xdr:rowOff>
    </xdr:from>
    <xdr:to>
      <xdr:col>76</xdr:col>
      <xdr:colOff>114300</xdr:colOff>
      <xdr:row>36</xdr:row>
      <xdr:rowOff>7620</xdr:rowOff>
    </xdr:to>
    <xdr:cxnSp macro="">
      <xdr:nvCxnSpPr>
        <xdr:cNvPr id="444" name="直線コネクタ 443">
          <a:extLst>
            <a:ext uri="{FF2B5EF4-FFF2-40B4-BE49-F238E27FC236}">
              <a16:creationId xmlns:a16="http://schemas.microsoft.com/office/drawing/2014/main" id="{4917F6E5-2A19-4040-B399-768D0B8CFE31}"/>
            </a:ext>
          </a:extLst>
        </xdr:cNvPr>
        <xdr:cNvCxnSpPr/>
      </xdr:nvCxnSpPr>
      <xdr:spPr>
        <a:xfrm flipV="1">
          <a:off x="13703300" y="61512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31115</xdr:rowOff>
    </xdr:from>
    <xdr:to>
      <xdr:col>67</xdr:col>
      <xdr:colOff>101600</xdr:colOff>
      <xdr:row>37</xdr:row>
      <xdr:rowOff>132715</xdr:rowOff>
    </xdr:to>
    <xdr:sp macro="" textlink="">
      <xdr:nvSpPr>
        <xdr:cNvPr id="445" name="楕円 444">
          <a:extLst>
            <a:ext uri="{FF2B5EF4-FFF2-40B4-BE49-F238E27FC236}">
              <a16:creationId xmlns:a16="http://schemas.microsoft.com/office/drawing/2014/main" id="{CDC10673-0EF4-4D09-A2D3-F97F6686F82A}"/>
            </a:ext>
          </a:extLst>
        </xdr:cNvPr>
        <xdr:cNvSpPr/>
      </xdr:nvSpPr>
      <xdr:spPr>
        <a:xfrm>
          <a:off x="12763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7620</xdr:rowOff>
    </xdr:from>
    <xdr:to>
      <xdr:col>71</xdr:col>
      <xdr:colOff>177800</xdr:colOff>
      <xdr:row>37</xdr:row>
      <xdr:rowOff>81915</xdr:rowOff>
    </xdr:to>
    <xdr:cxnSp macro="">
      <xdr:nvCxnSpPr>
        <xdr:cNvPr id="446" name="直線コネクタ 445">
          <a:extLst>
            <a:ext uri="{FF2B5EF4-FFF2-40B4-BE49-F238E27FC236}">
              <a16:creationId xmlns:a16="http://schemas.microsoft.com/office/drawing/2014/main" id="{04C21A41-57B7-4EF6-85A3-7EBE0F9549D8}"/>
            </a:ext>
          </a:extLst>
        </xdr:cNvPr>
        <xdr:cNvCxnSpPr/>
      </xdr:nvCxnSpPr>
      <xdr:spPr>
        <a:xfrm flipV="1">
          <a:off x="12814300" y="6179820"/>
          <a:ext cx="8890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24782</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23EC2EF3-F0A5-4D4C-B5F2-52CDCAA14F23}"/>
            </a:ext>
          </a:extLst>
        </xdr:cNvPr>
        <xdr:cNvSpPr txBox="1"/>
      </xdr:nvSpPr>
      <xdr:spPr>
        <a:xfrm>
          <a:off x="152660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B7CC4E7B-7E47-41C1-9204-27CE71F6099D}"/>
            </a:ext>
          </a:extLst>
        </xdr:cNvPr>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97172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DA66EF6-926C-4308-93F4-FFD4AF6CC226}"/>
            </a:ext>
          </a:extLst>
        </xdr:cNvPr>
        <xdr:cNvSpPr txBox="1"/>
      </xdr:nvSpPr>
      <xdr:spPr>
        <a:xfrm>
          <a:off x="135007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2FC5F33-AF08-4EC0-80D9-CED42101F86B}"/>
            </a:ext>
          </a:extLst>
        </xdr:cNvPr>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135907</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41B9C071-F194-40CD-80F0-7E707912B5ED}"/>
            </a:ext>
          </a:extLst>
        </xdr:cNvPr>
        <xdr:cNvSpPr txBox="1"/>
      </xdr:nvSpPr>
      <xdr:spPr>
        <a:xfrm>
          <a:off x="15266044" y="56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46372</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4C0E9149-B5C7-42D5-88C0-BA590840BA24}"/>
            </a:ext>
          </a:extLst>
        </xdr:cNvPr>
        <xdr:cNvSpPr txBox="1"/>
      </xdr:nvSpPr>
      <xdr:spPr>
        <a:xfrm>
          <a:off x="143897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74947</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B028727A-8029-4ADD-B35B-B0C81656C610}"/>
            </a:ext>
          </a:extLst>
        </xdr:cNvPr>
        <xdr:cNvSpPr txBox="1"/>
      </xdr:nvSpPr>
      <xdr:spPr>
        <a:xfrm>
          <a:off x="135007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123842</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27A6A51B-1C5D-4251-AE09-66776C5B48E7}"/>
            </a:ext>
          </a:extLst>
        </xdr:cNvPr>
        <xdr:cNvSpPr txBox="1"/>
      </xdr:nvSpPr>
      <xdr:spPr>
        <a:xfrm>
          <a:off x="12611744"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C08ECF6-20A2-4855-A457-A0BC6D7CF2B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56403950-464D-4BF3-BFD5-523604128DC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8DE57039-3B2A-437A-A59A-214694F39C8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3DA04B18-AE56-4FD2-83E1-E397471CE6A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BC4D6752-06FC-4B00-9B44-151E123BF07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EA1B1F34-6248-4AE8-ABE2-7769D054FC5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2932113B-2EC5-405A-9F74-9A8D08EEBA4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CC1845E5-21E9-4712-8663-F595C52E944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23F0133B-DE59-4F99-9CF9-9D980368D33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D9BE3990-DB85-4E3E-97E6-454514F3792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1FE6D6E5-C7C2-40AA-B9AE-FD5A7D08E71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3AAA0D5A-FC8C-41C1-8872-052D860C49CA}"/>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D4E2B04A-5076-41C7-8D2D-468F515E733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5F21BD01-7DE0-4540-AD10-D50E15B10C6B}"/>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CF8BA675-122B-4161-A3C9-92781BBAB88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0D4105B2-CE03-47CF-BB75-D99ED8EF3B28}"/>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F664FEBD-FDD9-42BA-9964-1A595F30CCE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F18F6398-AA00-469A-B5F9-92D11D98252C}"/>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4F563BCC-9653-4DB6-82E3-2353D523031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30244C72-666D-4ACB-8986-343C644FA84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280081B8-C3A2-4C9C-A3B5-2CCFE95164F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476" name="直線コネクタ 475">
          <a:extLst>
            <a:ext uri="{FF2B5EF4-FFF2-40B4-BE49-F238E27FC236}">
              <a16:creationId xmlns:a16="http://schemas.microsoft.com/office/drawing/2014/main" id="{7465628F-34B7-4910-AEC3-2C1361A78E85}"/>
            </a:ext>
          </a:extLst>
        </xdr:cNvPr>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54BBF6C4-BA07-4502-B302-3DE9D6C5C002}"/>
            </a:ext>
          </a:extLst>
        </xdr:cNvPr>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8" name="直線コネクタ 477">
          <a:extLst>
            <a:ext uri="{FF2B5EF4-FFF2-40B4-BE49-F238E27FC236}">
              <a16:creationId xmlns:a16="http://schemas.microsoft.com/office/drawing/2014/main" id="{1AA2A9F3-460D-4E9A-80A7-2F5D923C168A}"/>
            </a:ext>
          </a:extLst>
        </xdr:cNvPr>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8108C7F4-C473-4B40-AD7B-EC5D5C897089}"/>
            </a:ext>
          </a:extLst>
        </xdr:cNvPr>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480" name="直線コネクタ 479">
          <a:extLst>
            <a:ext uri="{FF2B5EF4-FFF2-40B4-BE49-F238E27FC236}">
              <a16:creationId xmlns:a16="http://schemas.microsoft.com/office/drawing/2014/main" id="{719197B0-1D5D-4240-BA50-AB47BF2199A8}"/>
            </a:ext>
          </a:extLst>
        </xdr:cNvPr>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127271</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855C59AB-08B0-48FE-A222-706D20C24363}"/>
            </a:ext>
          </a:extLst>
        </xdr:cNvPr>
        <xdr:cNvSpPr txBox="1"/>
      </xdr:nvSpPr>
      <xdr:spPr>
        <a:xfrm>
          <a:off x="22199600" y="664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82" name="フローチャート: 判断 481">
          <a:extLst>
            <a:ext uri="{FF2B5EF4-FFF2-40B4-BE49-F238E27FC236}">
              <a16:creationId xmlns:a16="http://schemas.microsoft.com/office/drawing/2014/main" id="{C036378D-76E4-44B6-9FFB-FABDDB5EDA14}"/>
            </a:ext>
          </a:extLst>
        </xdr:cNvPr>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483" name="フローチャート: 判断 482">
          <a:extLst>
            <a:ext uri="{FF2B5EF4-FFF2-40B4-BE49-F238E27FC236}">
              <a16:creationId xmlns:a16="http://schemas.microsoft.com/office/drawing/2014/main" id="{BC39E523-F693-444D-A1E2-CEF21196113C}"/>
            </a:ext>
          </a:extLst>
        </xdr:cNvPr>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484" name="フローチャート: 判断 483">
          <a:extLst>
            <a:ext uri="{FF2B5EF4-FFF2-40B4-BE49-F238E27FC236}">
              <a16:creationId xmlns:a16="http://schemas.microsoft.com/office/drawing/2014/main" id="{9A6B9C01-EC35-4DC9-BEF2-ECA3BFCFEDB1}"/>
            </a:ext>
          </a:extLst>
        </xdr:cNvPr>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485" name="フローチャート: 判断 484">
          <a:extLst>
            <a:ext uri="{FF2B5EF4-FFF2-40B4-BE49-F238E27FC236}">
              <a16:creationId xmlns:a16="http://schemas.microsoft.com/office/drawing/2014/main" id="{54AB4E51-578F-4DF7-80F3-178AEC3109C0}"/>
            </a:ext>
          </a:extLst>
        </xdr:cNvPr>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486" name="フローチャート: 判断 485">
          <a:extLst>
            <a:ext uri="{FF2B5EF4-FFF2-40B4-BE49-F238E27FC236}">
              <a16:creationId xmlns:a16="http://schemas.microsoft.com/office/drawing/2014/main" id="{9910CE00-F2CD-4DC2-924D-0ACBA88E1108}"/>
            </a:ext>
          </a:extLst>
        </xdr:cNvPr>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FBAF43CD-FEC9-4E2A-A6CF-69F4AC45E7D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A4D9D89C-B51A-4716-83D3-015D3466466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23DCA41E-EAD3-4EB0-BDE6-C20EB95FF29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B5EA096F-A25C-4DB8-B46C-C57D722DE15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96DCA51F-E2AE-4A32-B669-245C9871F3F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164846</xdr:rowOff>
    </xdr:from>
    <xdr:to>
      <xdr:col>116</xdr:col>
      <xdr:colOff>114300</xdr:colOff>
      <xdr:row>38</xdr:row>
      <xdr:rowOff>94996</xdr:rowOff>
    </xdr:to>
    <xdr:sp macro="" textlink="">
      <xdr:nvSpPr>
        <xdr:cNvPr id="492" name="楕円 491">
          <a:extLst>
            <a:ext uri="{FF2B5EF4-FFF2-40B4-BE49-F238E27FC236}">
              <a16:creationId xmlns:a16="http://schemas.microsoft.com/office/drawing/2014/main" id="{0E3F4F0A-7F5A-44F0-9139-44C51ED4153A}"/>
            </a:ext>
          </a:extLst>
        </xdr:cNvPr>
        <xdr:cNvSpPr/>
      </xdr:nvSpPr>
      <xdr:spPr>
        <a:xfrm>
          <a:off x="22110700" y="65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16273</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22C65A45-FF81-4A05-A439-1C148207D940}"/>
            </a:ext>
          </a:extLst>
        </xdr:cNvPr>
        <xdr:cNvSpPr txBox="1"/>
      </xdr:nvSpPr>
      <xdr:spPr>
        <a:xfrm>
          <a:off x="22199600" y="635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153416</xdr:rowOff>
    </xdr:from>
    <xdr:to>
      <xdr:col>112</xdr:col>
      <xdr:colOff>38100</xdr:colOff>
      <xdr:row>38</xdr:row>
      <xdr:rowOff>83565</xdr:rowOff>
    </xdr:to>
    <xdr:sp macro="" textlink="">
      <xdr:nvSpPr>
        <xdr:cNvPr id="494" name="楕円 493">
          <a:extLst>
            <a:ext uri="{FF2B5EF4-FFF2-40B4-BE49-F238E27FC236}">
              <a16:creationId xmlns:a16="http://schemas.microsoft.com/office/drawing/2014/main" id="{446A193D-FB86-4171-A08E-11E8BF8C3EC8}"/>
            </a:ext>
          </a:extLst>
        </xdr:cNvPr>
        <xdr:cNvSpPr/>
      </xdr:nvSpPr>
      <xdr:spPr>
        <a:xfrm>
          <a:off x="21272500" y="64970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32766</xdr:rowOff>
    </xdr:from>
    <xdr:to>
      <xdr:col>116</xdr:col>
      <xdr:colOff>63500</xdr:colOff>
      <xdr:row>38</xdr:row>
      <xdr:rowOff>44196</xdr:rowOff>
    </xdr:to>
    <xdr:cxnSp macro="">
      <xdr:nvCxnSpPr>
        <xdr:cNvPr id="495" name="直線コネクタ 494">
          <a:extLst>
            <a:ext uri="{FF2B5EF4-FFF2-40B4-BE49-F238E27FC236}">
              <a16:creationId xmlns:a16="http://schemas.microsoft.com/office/drawing/2014/main" id="{D067B470-E6B9-4152-889A-318FCFEBBE68}"/>
            </a:ext>
          </a:extLst>
        </xdr:cNvPr>
        <xdr:cNvCxnSpPr/>
      </xdr:nvCxnSpPr>
      <xdr:spPr>
        <a:xfrm>
          <a:off x="21323300" y="654786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52832</xdr:rowOff>
    </xdr:from>
    <xdr:to>
      <xdr:col>107</xdr:col>
      <xdr:colOff>101600</xdr:colOff>
      <xdr:row>38</xdr:row>
      <xdr:rowOff>154432</xdr:rowOff>
    </xdr:to>
    <xdr:sp macro="" textlink="">
      <xdr:nvSpPr>
        <xdr:cNvPr id="496" name="楕円 495">
          <a:extLst>
            <a:ext uri="{FF2B5EF4-FFF2-40B4-BE49-F238E27FC236}">
              <a16:creationId xmlns:a16="http://schemas.microsoft.com/office/drawing/2014/main" id="{AFF4EF0A-53C9-4705-92B3-6970BBE8E6A3}"/>
            </a:ext>
          </a:extLst>
        </xdr:cNvPr>
        <xdr:cNvSpPr/>
      </xdr:nvSpPr>
      <xdr:spPr>
        <a:xfrm>
          <a:off x="203835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32766</xdr:rowOff>
    </xdr:from>
    <xdr:to>
      <xdr:col>111</xdr:col>
      <xdr:colOff>177800</xdr:colOff>
      <xdr:row>38</xdr:row>
      <xdr:rowOff>103632</xdr:rowOff>
    </xdr:to>
    <xdr:cxnSp macro="">
      <xdr:nvCxnSpPr>
        <xdr:cNvPr id="497" name="直線コネクタ 496">
          <a:extLst>
            <a:ext uri="{FF2B5EF4-FFF2-40B4-BE49-F238E27FC236}">
              <a16:creationId xmlns:a16="http://schemas.microsoft.com/office/drawing/2014/main" id="{6273421D-D8F4-45F2-9ABA-C6F2A51815A8}"/>
            </a:ext>
          </a:extLst>
        </xdr:cNvPr>
        <xdr:cNvCxnSpPr/>
      </xdr:nvCxnSpPr>
      <xdr:spPr>
        <a:xfrm flipV="1">
          <a:off x="20434300" y="6547866"/>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9398</xdr:rowOff>
    </xdr:from>
    <xdr:to>
      <xdr:col>102</xdr:col>
      <xdr:colOff>165100</xdr:colOff>
      <xdr:row>38</xdr:row>
      <xdr:rowOff>110998</xdr:rowOff>
    </xdr:to>
    <xdr:sp macro="" textlink="">
      <xdr:nvSpPr>
        <xdr:cNvPr id="498" name="楕円 497">
          <a:extLst>
            <a:ext uri="{FF2B5EF4-FFF2-40B4-BE49-F238E27FC236}">
              <a16:creationId xmlns:a16="http://schemas.microsoft.com/office/drawing/2014/main" id="{7EFA7C20-7BC2-4400-8D4B-17618AC97F86}"/>
            </a:ext>
          </a:extLst>
        </xdr:cNvPr>
        <xdr:cNvSpPr/>
      </xdr:nvSpPr>
      <xdr:spPr>
        <a:xfrm>
          <a:off x="19494500" y="65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60198</xdr:rowOff>
    </xdr:from>
    <xdr:to>
      <xdr:col>107</xdr:col>
      <xdr:colOff>50800</xdr:colOff>
      <xdr:row>38</xdr:row>
      <xdr:rowOff>103632</xdr:rowOff>
    </xdr:to>
    <xdr:cxnSp macro="">
      <xdr:nvCxnSpPr>
        <xdr:cNvPr id="499" name="直線コネクタ 498">
          <a:extLst>
            <a:ext uri="{FF2B5EF4-FFF2-40B4-BE49-F238E27FC236}">
              <a16:creationId xmlns:a16="http://schemas.microsoft.com/office/drawing/2014/main" id="{6A987B82-D653-4331-9846-83A9B9FB2F01}"/>
            </a:ext>
          </a:extLst>
        </xdr:cNvPr>
        <xdr:cNvCxnSpPr/>
      </xdr:nvCxnSpPr>
      <xdr:spPr>
        <a:xfrm>
          <a:off x="19545300" y="657529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4826</xdr:rowOff>
    </xdr:from>
    <xdr:to>
      <xdr:col>98</xdr:col>
      <xdr:colOff>38100</xdr:colOff>
      <xdr:row>39</xdr:row>
      <xdr:rowOff>106426</xdr:rowOff>
    </xdr:to>
    <xdr:sp macro="" textlink="">
      <xdr:nvSpPr>
        <xdr:cNvPr id="500" name="楕円 499">
          <a:extLst>
            <a:ext uri="{FF2B5EF4-FFF2-40B4-BE49-F238E27FC236}">
              <a16:creationId xmlns:a16="http://schemas.microsoft.com/office/drawing/2014/main" id="{D5B8EDD0-7564-4B27-8E43-16F73634C1E5}"/>
            </a:ext>
          </a:extLst>
        </xdr:cNvPr>
        <xdr:cNvSpPr/>
      </xdr:nvSpPr>
      <xdr:spPr>
        <a:xfrm>
          <a:off x="18605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60198</xdr:rowOff>
    </xdr:from>
    <xdr:to>
      <xdr:col>102</xdr:col>
      <xdr:colOff>114300</xdr:colOff>
      <xdr:row>39</xdr:row>
      <xdr:rowOff>55626</xdr:rowOff>
    </xdr:to>
    <xdr:cxnSp macro="">
      <xdr:nvCxnSpPr>
        <xdr:cNvPr id="501" name="直線コネクタ 500">
          <a:extLst>
            <a:ext uri="{FF2B5EF4-FFF2-40B4-BE49-F238E27FC236}">
              <a16:creationId xmlns:a16="http://schemas.microsoft.com/office/drawing/2014/main" id="{72690323-CAB3-47FD-A4DD-10CE90BD1BF6}"/>
            </a:ext>
          </a:extLst>
        </xdr:cNvPr>
        <xdr:cNvCxnSpPr/>
      </xdr:nvCxnSpPr>
      <xdr:spPr>
        <a:xfrm flipV="1">
          <a:off x="18656300" y="6575298"/>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102125</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800BE39-1E97-4A85-B05A-15D45AA4F8E6}"/>
            </a:ext>
          </a:extLst>
        </xdr:cNvPr>
        <xdr:cNvSpPr txBox="1"/>
      </xdr:nvSpPr>
      <xdr:spPr>
        <a:xfrm>
          <a:off x="21075727" y="678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99839</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CF9E25F0-954A-4966-BD9F-040A77C1F4EB}"/>
            </a:ext>
          </a:extLst>
        </xdr:cNvPr>
        <xdr:cNvSpPr txBox="1"/>
      </xdr:nvSpPr>
      <xdr:spPr>
        <a:xfrm>
          <a:off x="20199427" y="678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111269</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A4EBC36F-4CB6-4925-A854-0E8E8163B80B}"/>
            </a:ext>
          </a:extLst>
        </xdr:cNvPr>
        <xdr:cNvSpPr txBox="1"/>
      </xdr:nvSpPr>
      <xdr:spPr>
        <a:xfrm>
          <a:off x="19310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111269</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E9207584-BA36-4D69-B6DD-ACF979BD6F31}"/>
            </a:ext>
          </a:extLst>
        </xdr:cNvPr>
        <xdr:cNvSpPr txBox="1"/>
      </xdr:nvSpPr>
      <xdr:spPr>
        <a:xfrm>
          <a:off x="18421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100093</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9DCE8F08-F8FA-4BC4-9EE6-C4B6DB7D3BFF}"/>
            </a:ext>
          </a:extLst>
        </xdr:cNvPr>
        <xdr:cNvSpPr txBox="1"/>
      </xdr:nvSpPr>
      <xdr:spPr>
        <a:xfrm>
          <a:off x="21075727" y="627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170959</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C4FD50E0-F2A4-49AB-8A2B-87242DA7EACD}"/>
            </a:ext>
          </a:extLst>
        </xdr:cNvPr>
        <xdr:cNvSpPr txBox="1"/>
      </xdr:nvSpPr>
      <xdr:spPr>
        <a:xfrm>
          <a:off x="20199427" y="634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127525</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249BC93E-BB16-44BD-904E-8CB3CC5CAAE7}"/>
            </a:ext>
          </a:extLst>
        </xdr:cNvPr>
        <xdr:cNvSpPr txBox="1"/>
      </xdr:nvSpPr>
      <xdr:spPr>
        <a:xfrm>
          <a:off x="19310427" y="62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122953</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B389F01E-F01A-4BE9-AAFB-9641D9F06698}"/>
            </a:ext>
          </a:extLst>
        </xdr:cNvPr>
        <xdr:cNvSpPr txBox="1"/>
      </xdr:nvSpPr>
      <xdr:spPr>
        <a:xfrm>
          <a:off x="184214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D696CD9E-7BF2-4FA9-A9B4-1A612DC520C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540571B7-E8F3-4B3F-AC0E-63B37A93BE2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A93C4B83-D4D3-4E18-BCBB-5F5FA0BD84D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BCA61A2A-8739-4949-ACBC-EF9237A290A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49CFC002-7BDC-442A-9231-0BCD600E91C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7C842763-E856-40AA-A7A7-613A3B36B4B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86E684C3-9562-464C-BA68-1AA81E41BD0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F9F9FF0A-09BA-47CA-A305-1C751359962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186CC871-E434-414A-BDD8-0672B9BF1C6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EE4E0CD2-6D8B-494D-9B7B-806505ED80E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547663B6-5984-46F7-9776-0E507E327BB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0E90A12E-4C36-4EFE-8915-2F16310B86C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F393D095-33AD-4636-98A8-BAA4A20A6667}"/>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EAFF6492-94E1-4F49-B86F-4A84CBF6B30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2B78C611-0D03-4059-B8D5-5DDD2AE3B7D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13A37C63-6889-425C-BB3C-C33E9CA90A2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04B103F7-C223-4949-AB1D-356D8F13CC4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242AE8CA-1A79-4EA4-853A-6D6B8CBB91E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3A9EF989-A1CE-4A3E-8DFF-EC178EBD2ED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C1E2C7FC-5C38-4133-A861-44DE70C88F8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98FC8F25-97FC-4EF3-A6EC-9732B997BFE9}"/>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B12F5461-A260-4840-9772-69DF37D0BEF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4290E63D-C6FD-4D4E-B6C4-02CAB011E2B5}"/>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9ECC7D84-71E9-4656-A0FC-8B3B51D2EAD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534" name="直線コネクタ 533">
          <a:extLst>
            <a:ext uri="{FF2B5EF4-FFF2-40B4-BE49-F238E27FC236}">
              <a16:creationId xmlns:a16="http://schemas.microsoft.com/office/drawing/2014/main" id="{07E0049F-B042-4C2C-979F-CD486CF38030}"/>
            </a:ext>
          </a:extLst>
        </xdr:cNvPr>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6FAF40EF-E38E-40D9-BF8C-9286274A3E54}"/>
            </a:ext>
          </a:extLst>
        </xdr:cNvPr>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36" name="直線コネクタ 535">
          <a:extLst>
            <a:ext uri="{FF2B5EF4-FFF2-40B4-BE49-F238E27FC236}">
              <a16:creationId xmlns:a16="http://schemas.microsoft.com/office/drawing/2014/main" id="{8FA99113-CEC0-4BD9-BBF9-E55538DD2F33}"/>
            </a:ext>
          </a:extLst>
        </xdr:cNvPr>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3F5A47D9-0FBF-4411-A84A-C993F552E140}"/>
            </a:ext>
          </a:extLst>
        </xdr:cNvPr>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38" name="直線コネクタ 537">
          <a:extLst>
            <a:ext uri="{FF2B5EF4-FFF2-40B4-BE49-F238E27FC236}">
              <a16:creationId xmlns:a16="http://schemas.microsoft.com/office/drawing/2014/main" id="{716261C4-2151-4CC7-A776-EFF4F052E3E8}"/>
            </a:ext>
          </a:extLst>
        </xdr:cNvPr>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39CB3A9B-0E72-48C7-B9E8-82E92D3A367C}"/>
            </a:ext>
          </a:extLst>
        </xdr:cNvPr>
        <xdr:cNvSpPr txBox="1"/>
      </xdr:nvSpPr>
      <xdr:spPr>
        <a:xfrm>
          <a:off x="16357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0" name="フローチャート: 判断 539">
          <a:extLst>
            <a:ext uri="{FF2B5EF4-FFF2-40B4-BE49-F238E27FC236}">
              <a16:creationId xmlns:a16="http://schemas.microsoft.com/office/drawing/2014/main" id="{CA98E499-93C8-428B-8434-5A9B4AFE649C}"/>
            </a:ext>
          </a:extLst>
        </xdr:cNvPr>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41" name="フローチャート: 判断 540">
          <a:extLst>
            <a:ext uri="{FF2B5EF4-FFF2-40B4-BE49-F238E27FC236}">
              <a16:creationId xmlns:a16="http://schemas.microsoft.com/office/drawing/2014/main" id="{0CD9C9BC-DA96-4D42-A087-B1820E2676AD}"/>
            </a:ext>
          </a:extLst>
        </xdr:cNvPr>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2" name="フローチャート: 判断 541">
          <a:extLst>
            <a:ext uri="{FF2B5EF4-FFF2-40B4-BE49-F238E27FC236}">
              <a16:creationId xmlns:a16="http://schemas.microsoft.com/office/drawing/2014/main" id="{78B8D981-2105-44FE-893B-A7D935A9C05E}"/>
            </a:ext>
          </a:extLst>
        </xdr:cNvPr>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43" name="フローチャート: 判断 542">
          <a:extLst>
            <a:ext uri="{FF2B5EF4-FFF2-40B4-BE49-F238E27FC236}">
              <a16:creationId xmlns:a16="http://schemas.microsoft.com/office/drawing/2014/main" id="{5FA4BD12-BC1A-4EA4-AE04-20C0EEE0349D}"/>
            </a:ext>
          </a:extLst>
        </xdr:cNvPr>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544" name="フローチャート: 判断 543">
          <a:extLst>
            <a:ext uri="{FF2B5EF4-FFF2-40B4-BE49-F238E27FC236}">
              <a16:creationId xmlns:a16="http://schemas.microsoft.com/office/drawing/2014/main" id="{71DCA708-02D5-4BE7-8C70-0F4B5ECB2DEC}"/>
            </a:ext>
          </a:extLst>
        </xdr:cNvPr>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4784B39D-36C8-4D99-92D8-4CB0459E5A2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99A7E9B1-D5C6-4FE1-B17B-6D1F4BBB735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F766EB4E-F50C-472B-9CF2-0E1752C03C1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68BF338F-2F94-468A-83F0-07D010EC120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73A56F12-5EE1-4647-84DB-B5D8FF7772D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42545</xdr:rowOff>
    </xdr:from>
    <xdr:to>
      <xdr:col>85</xdr:col>
      <xdr:colOff>177800</xdr:colOff>
      <xdr:row>61</xdr:row>
      <xdr:rowOff>144145</xdr:rowOff>
    </xdr:to>
    <xdr:sp macro="" textlink="">
      <xdr:nvSpPr>
        <xdr:cNvPr id="550" name="楕円 549">
          <a:extLst>
            <a:ext uri="{FF2B5EF4-FFF2-40B4-BE49-F238E27FC236}">
              <a16:creationId xmlns:a16="http://schemas.microsoft.com/office/drawing/2014/main" id="{3EB717FB-324C-4811-82B5-3FA273F990B6}"/>
            </a:ext>
          </a:extLst>
        </xdr:cNvPr>
        <xdr:cNvSpPr/>
      </xdr:nvSpPr>
      <xdr:spPr>
        <a:xfrm>
          <a:off x="162687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20972</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C21E04F5-E197-4CA5-86CB-8CEA70DE1F68}"/>
            </a:ext>
          </a:extLst>
        </xdr:cNvPr>
        <xdr:cNvSpPr txBox="1"/>
      </xdr:nvSpPr>
      <xdr:spPr>
        <a:xfrm>
          <a:off x="16357600"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10160</xdr:rowOff>
    </xdr:from>
    <xdr:to>
      <xdr:col>81</xdr:col>
      <xdr:colOff>101600</xdr:colOff>
      <xdr:row>61</xdr:row>
      <xdr:rowOff>111760</xdr:rowOff>
    </xdr:to>
    <xdr:sp macro="" textlink="">
      <xdr:nvSpPr>
        <xdr:cNvPr id="552" name="楕円 551">
          <a:extLst>
            <a:ext uri="{FF2B5EF4-FFF2-40B4-BE49-F238E27FC236}">
              <a16:creationId xmlns:a16="http://schemas.microsoft.com/office/drawing/2014/main" id="{476C778D-50F2-4E3C-B463-C31E6186C996}"/>
            </a:ext>
          </a:extLst>
        </xdr:cNvPr>
        <xdr:cNvSpPr/>
      </xdr:nvSpPr>
      <xdr:spPr>
        <a:xfrm>
          <a:off x="15430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60960</xdr:rowOff>
    </xdr:from>
    <xdr:to>
      <xdr:col>85</xdr:col>
      <xdr:colOff>127000</xdr:colOff>
      <xdr:row>61</xdr:row>
      <xdr:rowOff>93345</xdr:rowOff>
    </xdr:to>
    <xdr:cxnSp macro="">
      <xdr:nvCxnSpPr>
        <xdr:cNvPr id="553" name="直線コネクタ 552">
          <a:extLst>
            <a:ext uri="{FF2B5EF4-FFF2-40B4-BE49-F238E27FC236}">
              <a16:creationId xmlns:a16="http://schemas.microsoft.com/office/drawing/2014/main" id="{2017863C-EB66-4EBD-8C6C-EA51C2748720}"/>
            </a:ext>
          </a:extLst>
        </xdr:cNvPr>
        <xdr:cNvCxnSpPr/>
      </xdr:nvCxnSpPr>
      <xdr:spPr>
        <a:xfrm>
          <a:off x="15481300" y="1051941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149225</xdr:rowOff>
    </xdr:from>
    <xdr:to>
      <xdr:col>76</xdr:col>
      <xdr:colOff>165100</xdr:colOff>
      <xdr:row>61</xdr:row>
      <xdr:rowOff>79375</xdr:rowOff>
    </xdr:to>
    <xdr:sp macro="" textlink="">
      <xdr:nvSpPr>
        <xdr:cNvPr id="554" name="楕円 553">
          <a:extLst>
            <a:ext uri="{FF2B5EF4-FFF2-40B4-BE49-F238E27FC236}">
              <a16:creationId xmlns:a16="http://schemas.microsoft.com/office/drawing/2014/main" id="{DCE6F956-1E5A-417B-BD97-F44DDDE671E2}"/>
            </a:ext>
          </a:extLst>
        </xdr:cNvPr>
        <xdr:cNvSpPr/>
      </xdr:nvSpPr>
      <xdr:spPr>
        <a:xfrm>
          <a:off x="14541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28575</xdr:rowOff>
    </xdr:from>
    <xdr:to>
      <xdr:col>81</xdr:col>
      <xdr:colOff>50800</xdr:colOff>
      <xdr:row>61</xdr:row>
      <xdr:rowOff>60960</xdr:rowOff>
    </xdr:to>
    <xdr:cxnSp macro="">
      <xdr:nvCxnSpPr>
        <xdr:cNvPr id="555" name="直線コネクタ 554">
          <a:extLst>
            <a:ext uri="{FF2B5EF4-FFF2-40B4-BE49-F238E27FC236}">
              <a16:creationId xmlns:a16="http://schemas.microsoft.com/office/drawing/2014/main" id="{3AAC282D-68C4-46DD-9523-9B86A87D8B8A}"/>
            </a:ext>
          </a:extLst>
        </xdr:cNvPr>
        <xdr:cNvCxnSpPr/>
      </xdr:nvCxnSpPr>
      <xdr:spPr>
        <a:xfrm>
          <a:off x="14592300" y="104870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114935</xdr:rowOff>
    </xdr:from>
    <xdr:to>
      <xdr:col>72</xdr:col>
      <xdr:colOff>38100</xdr:colOff>
      <xdr:row>61</xdr:row>
      <xdr:rowOff>45085</xdr:rowOff>
    </xdr:to>
    <xdr:sp macro="" textlink="">
      <xdr:nvSpPr>
        <xdr:cNvPr id="556" name="楕円 555">
          <a:extLst>
            <a:ext uri="{FF2B5EF4-FFF2-40B4-BE49-F238E27FC236}">
              <a16:creationId xmlns:a16="http://schemas.microsoft.com/office/drawing/2014/main" id="{579085DB-0097-4079-B971-CDEF027EE058}"/>
            </a:ext>
          </a:extLst>
        </xdr:cNvPr>
        <xdr:cNvSpPr/>
      </xdr:nvSpPr>
      <xdr:spPr>
        <a:xfrm>
          <a:off x="13652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165735</xdr:rowOff>
    </xdr:from>
    <xdr:to>
      <xdr:col>76</xdr:col>
      <xdr:colOff>114300</xdr:colOff>
      <xdr:row>61</xdr:row>
      <xdr:rowOff>28575</xdr:rowOff>
    </xdr:to>
    <xdr:cxnSp macro="">
      <xdr:nvCxnSpPr>
        <xdr:cNvPr id="557" name="直線コネクタ 556">
          <a:extLst>
            <a:ext uri="{FF2B5EF4-FFF2-40B4-BE49-F238E27FC236}">
              <a16:creationId xmlns:a16="http://schemas.microsoft.com/office/drawing/2014/main" id="{E6742813-EF06-4BF8-B156-B02697A96300}"/>
            </a:ext>
          </a:extLst>
        </xdr:cNvPr>
        <xdr:cNvCxnSpPr/>
      </xdr:nvCxnSpPr>
      <xdr:spPr>
        <a:xfrm>
          <a:off x="13703300" y="104527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74930</xdr:rowOff>
    </xdr:from>
    <xdr:to>
      <xdr:col>67</xdr:col>
      <xdr:colOff>101600</xdr:colOff>
      <xdr:row>61</xdr:row>
      <xdr:rowOff>5080</xdr:rowOff>
    </xdr:to>
    <xdr:sp macro="" textlink="">
      <xdr:nvSpPr>
        <xdr:cNvPr id="558" name="楕円 557">
          <a:extLst>
            <a:ext uri="{FF2B5EF4-FFF2-40B4-BE49-F238E27FC236}">
              <a16:creationId xmlns:a16="http://schemas.microsoft.com/office/drawing/2014/main" id="{E1C54669-1BD7-4DD9-9EB1-ADFB2C4BC916}"/>
            </a:ext>
          </a:extLst>
        </xdr:cNvPr>
        <xdr:cNvSpPr/>
      </xdr:nvSpPr>
      <xdr:spPr>
        <a:xfrm>
          <a:off x="12763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125730</xdr:rowOff>
    </xdr:from>
    <xdr:to>
      <xdr:col>71</xdr:col>
      <xdr:colOff>177800</xdr:colOff>
      <xdr:row>60</xdr:row>
      <xdr:rowOff>165735</xdr:rowOff>
    </xdr:to>
    <xdr:cxnSp macro="">
      <xdr:nvCxnSpPr>
        <xdr:cNvPr id="559" name="直線コネクタ 558">
          <a:extLst>
            <a:ext uri="{FF2B5EF4-FFF2-40B4-BE49-F238E27FC236}">
              <a16:creationId xmlns:a16="http://schemas.microsoft.com/office/drawing/2014/main" id="{F9ABEC26-C4EC-4A52-B09D-B30B4B05B498}"/>
            </a:ext>
          </a:extLst>
        </xdr:cNvPr>
        <xdr:cNvCxnSpPr/>
      </xdr:nvCxnSpPr>
      <xdr:spPr>
        <a:xfrm>
          <a:off x="12814300" y="104127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105427</xdr:rowOff>
    </xdr:from>
    <xdr:ext cx="405111" cy="259045"/>
    <xdr:sp macro="" textlink="">
      <xdr:nvSpPr>
        <xdr:cNvPr id="560" name="n_1aveValue【学校施設】&#10;有形固定資産減価償却率">
          <a:extLst>
            <a:ext uri="{FF2B5EF4-FFF2-40B4-BE49-F238E27FC236}">
              <a16:creationId xmlns:a16="http://schemas.microsoft.com/office/drawing/2014/main" id="{97469E7E-F356-4480-8BB3-7142D5EC60AB}"/>
            </a:ext>
          </a:extLst>
        </xdr:cNvPr>
        <xdr:cNvSpPr txBox="1"/>
      </xdr:nvSpPr>
      <xdr:spPr>
        <a:xfrm>
          <a:off x="15266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561" name="n_2aveValue【学校施設】&#10;有形固定資産減価償却率">
          <a:extLst>
            <a:ext uri="{FF2B5EF4-FFF2-40B4-BE49-F238E27FC236}">
              <a16:creationId xmlns:a16="http://schemas.microsoft.com/office/drawing/2014/main" id="{45EB4EBE-A52C-4238-AF10-E517C48D6DED}"/>
            </a:ext>
          </a:extLst>
        </xdr:cNvPr>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76852</xdr:rowOff>
    </xdr:from>
    <xdr:ext cx="405111" cy="259045"/>
    <xdr:sp macro="" textlink="">
      <xdr:nvSpPr>
        <xdr:cNvPr id="562" name="n_3aveValue【学校施設】&#10;有形固定資産減価償却率">
          <a:extLst>
            <a:ext uri="{FF2B5EF4-FFF2-40B4-BE49-F238E27FC236}">
              <a16:creationId xmlns:a16="http://schemas.microsoft.com/office/drawing/2014/main" id="{0827E712-E12D-4602-9F3A-287E5DA11395}"/>
            </a:ext>
          </a:extLst>
        </xdr:cNvPr>
        <xdr:cNvSpPr txBox="1"/>
      </xdr:nvSpPr>
      <xdr:spPr>
        <a:xfrm>
          <a:off x="13500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63517</xdr:rowOff>
    </xdr:from>
    <xdr:ext cx="405111" cy="259045"/>
    <xdr:sp macro="" textlink="">
      <xdr:nvSpPr>
        <xdr:cNvPr id="563" name="n_4aveValue【学校施設】&#10;有形固定資産減価償却率">
          <a:extLst>
            <a:ext uri="{FF2B5EF4-FFF2-40B4-BE49-F238E27FC236}">
              <a16:creationId xmlns:a16="http://schemas.microsoft.com/office/drawing/2014/main" id="{7FD207D4-7A6F-42D8-85F6-DA95F99D4B3D}"/>
            </a:ext>
          </a:extLst>
        </xdr:cNvPr>
        <xdr:cNvSpPr txBox="1"/>
      </xdr:nvSpPr>
      <xdr:spPr>
        <a:xfrm>
          <a:off x="12611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102887</xdr:rowOff>
    </xdr:from>
    <xdr:ext cx="405111" cy="259045"/>
    <xdr:sp macro="" textlink="">
      <xdr:nvSpPr>
        <xdr:cNvPr id="564" name="n_1mainValue【学校施設】&#10;有形固定資産減価償却率">
          <a:extLst>
            <a:ext uri="{FF2B5EF4-FFF2-40B4-BE49-F238E27FC236}">
              <a16:creationId xmlns:a16="http://schemas.microsoft.com/office/drawing/2014/main" id="{AFF83A12-0F3F-47E8-8722-0A9B90F7E836}"/>
            </a:ext>
          </a:extLst>
        </xdr:cNvPr>
        <xdr:cNvSpPr txBox="1"/>
      </xdr:nvSpPr>
      <xdr:spPr>
        <a:xfrm>
          <a:off x="15266044"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70502</xdr:rowOff>
    </xdr:from>
    <xdr:ext cx="405111" cy="259045"/>
    <xdr:sp macro="" textlink="">
      <xdr:nvSpPr>
        <xdr:cNvPr id="565" name="n_2mainValue【学校施設】&#10;有形固定資産減価償却率">
          <a:extLst>
            <a:ext uri="{FF2B5EF4-FFF2-40B4-BE49-F238E27FC236}">
              <a16:creationId xmlns:a16="http://schemas.microsoft.com/office/drawing/2014/main" id="{6E2A3A06-B5CF-45E3-A82E-D26D34FF7B2F}"/>
            </a:ext>
          </a:extLst>
        </xdr:cNvPr>
        <xdr:cNvSpPr txBox="1"/>
      </xdr:nvSpPr>
      <xdr:spPr>
        <a:xfrm>
          <a:off x="14389744"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36212</xdr:rowOff>
    </xdr:from>
    <xdr:ext cx="405111" cy="259045"/>
    <xdr:sp macro="" textlink="">
      <xdr:nvSpPr>
        <xdr:cNvPr id="566" name="n_3mainValue【学校施設】&#10;有形固定資産減価償却率">
          <a:extLst>
            <a:ext uri="{FF2B5EF4-FFF2-40B4-BE49-F238E27FC236}">
              <a16:creationId xmlns:a16="http://schemas.microsoft.com/office/drawing/2014/main" id="{DF61CD1A-A450-4E2F-B91A-4A2C4DBC25EC}"/>
            </a:ext>
          </a:extLst>
        </xdr:cNvPr>
        <xdr:cNvSpPr txBox="1"/>
      </xdr:nvSpPr>
      <xdr:spPr>
        <a:xfrm>
          <a:off x="13500744"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167657</xdr:rowOff>
    </xdr:from>
    <xdr:ext cx="405111" cy="259045"/>
    <xdr:sp macro="" textlink="">
      <xdr:nvSpPr>
        <xdr:cNvPr id="567" name="n_4mainValue【学校施設】&#10;有形固定資産減価償却率">
          <a:extLst>
            <a:ext uri="{FF2B5EF4-FFF2-40B4-BE49-F238E27FC236}">
              <a16:creationId xmlns:a16="http://schemas.microsoft.com/office/drawing/2014/main" id="{F5E4F7E0-BC59-4B94-B6F7-A1150076FF26}"/>
            </a:ext>
          </a:extLst>
        </xdr:cNvPr>
        <xdr:cNvSpPr txBox="1"/>
      </xdr:nvSpPr>
      <xdr:spPr>
        <a:xfrm>
          <a:off x="12611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04345105-7393-491B-8364-E5BAA147AB5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5F72B0E9-6FA2-413F-8D30-1F9CB9F2A46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B8247376-5575-444D-BA5C-C56AB67B073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118B587F-AFD5-4B89-A06B-BBDC808A39D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3A5DFE82-A984-4A0E-B494-5641EC3DFAB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AAFD34A1-0FB1-4CBA-A959-5AEAC8CB9A9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7BD60145-5ACA-4CCA-8274-04710DBF252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D96843EC-F11E-4F6D-9532-2D31203A019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D65BE8CD-4C2D-4F5E-BDAB-3B159A8122E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9123C796-6524-4BBD-A77C-11FB1A5D486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667FC251-0882-4B2D-93A0-92E373621AC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AFA1FD34-BB36-456E-A656-D5F55DAAC60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5F5F0505-B38E-46D3-9540-7FAB7EBC069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1003EBC1-D395-4898-A4F4-869B799D613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84E5783F-2A1D-4793-9F28-AA8F18B329E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BF5D412B-428A-4EBB-BA42-AFFD3C57093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9188A116-3747-4193-BC54-AE9981D4B0E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58CBD32D-61D4-4277-9C8A-510590719CD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91CBDA0C-D076-4DC1-AB2C-80AF2037C02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7" name="テキスト ボックス 586">
          <a:extLst>
            <a:ext uri="{FF2B5EF4-FFF2-40B4-BE49-F238E27FC236}">
              <a16:creationId xmlns:a16="http://schemas.microsoft.com/office/drawing/2014/main" id="{DB37D889-A960-499E-A5F0-73A3C0DA94D2}"/>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ACA5A4DF-63AE-4DEC-9468-4F12898C697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a:extLst>
            <a:ext uri="{FF2B5EF4-FFF2-40B4-BE49-F238E27FC236}">
              <a16:creationId xmlns:a16="http://schemas.microsoft.com/office/drawing/2014/main" id="{41862A66-4E9E-4061-AD92-AF4D52B159D5}"/>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4CEF7FC8-18ED-4D15-98A8-AE9646BEA5D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591" name="直線コネクタ 590">
          <a:extLst>
            <a:ext uri="{FF2B5EF4-FFF2-40B4-BE49-F238E27FC236}">
              <a16:creationId xmlns:a16="http://schemas.microsoft.com/office/drawing/2014/main" id="{0F35FB32-C233-4AD6-919D-C5193D5F267C}"/>
            </a:ext>
          </a:extLst>
        </xdr:cNvPr>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592" name="【学校施設】&#10;一人当たり面積最小値テキスト">
          <a:extLst>
            <a:ext uri="{FF2B5EF4-FFF2-40B4-BE49-F238E27FC236}">
              <a16:creationId xmlns:a16="http://schemas.microsoft.com/office/drawing/2014/main" id="{E23DC14D-3B84-4482-933C-9312366C61BF}"/>
            </a:ext>
          </a:extLst>
        </xdr:cNvPr>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593" name="直線コネクタ 592">
          <a:extLst>
            <a:ext uri="{FF2B5EF4-FFF2-40B4-BE49-F238E27FC236}">
              <a16:creationId xmlns:a16="http://schemas.microsoft.com/office/drawing/2014/main" id="{7E109B59-4126-4C02-A8A6-8468EDED3C08}"/>
            </a:ext>
          </a:extLst>
        </xdr:cNvPr>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594" name="【学校施設】&#10;一人当たり面積最大値テキスト">
          <a:extLst>
            <a:ext uri="{FF2B5EF4-FFF2-40B4-BE49-F238E27FC236}">
              <a16:creationId xmlns:a16="http://schemas.microsoft.com/office/drawing/2014/main" id="{87C4485C-3B9A-4CE8-BBBA-14D3FB00BCAF}"/>
            </a:ext>
          </a:extLst>
        </xdr:cNvPr>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595" name="直線コネクタ 594">
          <a:extLst>
            <a:ext uri="{FF2B5EF4-FFF2-40B4-BE49-F238E27FC236}">
              <a16:creationId xmlns:a16="http://schemas.microsoft.com/office/drawing/2014/main" id="{D9449A0D-EFF6-482A-9F0E-66D203CA8499}"/>
            </a:ext>
          </a:extLst>
        </xdr:cNvPr>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83329</xdr:rowOff>
    </xdr:from>
    <xdr:ext cx="469744" cy="259045"/>
    <xdr:sp macro="" textlink="">
      <xdr:nvSpPr>
        <xdr:cNvPr id="596" name="【学校施設】&#10;一人当たり面積平均値テキスト">
          <a:extLst>
            <a:ext uri="{FF2B5EF4-FFF2-40B4-BE49-F238E27FC236}">
              <a16:creationId xmlns:a16="http://schemas.microsoft.com/office/drawing/2014/main" id="{B74263DD-FB85-4696-92A6-27DC17FD72C6}"/>
            </a:ext>
          </a:extLst>
        </xdr:cNvPr>
        <xdr:cNvSpPr txBox="1"/>
      </xdr:nvSpPr>
      <xdr:spPr>
        <a:xfrm>
          <a:off x="22199600" y="10713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97" name="フローチャート: 判断 596">
          <a:extLst>
            <a:ext uri="{FF2B5EF4-FFF2-40B4-BE49-F238E27FC236}">
              <a16:creationId xmlns:a16="http://schemas.microsoft.com/office/drawing/2014/main" id="{5803962E-AED1-49E5-B975-B90B38FBF15C}"/>
            </a:ext>
          </a:extLst>
        </xdr:cNvPr>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598" name="フローチャート: 判断 597">
          <a:extLst>
            <a:ext uri="{FF2B5EF4-FFF2-40B4-BE49-F238E27FC236}">
              <a16:creationId xmlns:a16="http://schemas.microsoft.com/office/drawing/2014/main" id="{510DF606-0C51-4CB0-B98E-C9FC1828C010}"/>
            </a:ext>
          </a:extLst>
        </xdr:cNvPr>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599" name="フローチャート: 判断 598">
          <a:extLst>
            <a:ext uri="{FF2B5EF4-FFF2-40B4-BE49-F238E27FC236}">
              <a16:creationId xmlns:a16="http://schemas.microsoft.com/office/drawing/2014/main" id="{01B836CC-4C8A-40D1-9FCF-B3ADFB4976FB}"/>
            </a:ext>
          </a:extLst>
        </xdr:cNvPr>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00" name="フローチャート: 判断 599">
          <a:extLst>
            <a:ext uri="{FF2B5EF4-FFF2-40B4-BE49-F238E27FC236}">
              <a16:creationId xmlns:a16="http://schemas.microsoft.com/office/drawing/2014/main" id="{91B621A9-8C3F-4F34-BD8C-4C5F12923649}"/>
            </a:ext>
          </a:extLst>
        </xdr:cNvPr>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01" name="フローチャート: 判断 600">
          <a:extLst>
            <a:ext uri="{FF2B5EF4-FFF2-40B4-BE49-F238E27FC236}">
              <a16:creationId xmlns:a16="http://schemas.microsoft.com/office/drawing/2014/main" id="{F4730A76-693E-41E3-833C-F0EA14214060}"/>
            </a:ext>
          </a:extLst>
        </xdr:cNvPr>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2D4D72B5-837B-43A0-B656-FF1F893D6FC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B526B7BA-67BC-4C45-A2BE-F0936D692E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ADA7EE15-5D8D-4D22-82E7-12AD3E34915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8E52BDF1-A49F-474E-B479-028FDA17C5A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3E6A642E-CB8E-45B1-B143-6589DAF909F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98552</xdr:rowOff>
    </xdr:from>
    <xdr:to>
      <xdr:col>116</xdr:col>
      <xdr:colOff>114300</xdr:colOff>
      <xdr:row>63</xdr:row>
      <xdr:rowOff>28702</xdr:rowOff>
    </xdr:to>
    <xdr:sp macro="" textlink="">
      <xdr:nvSpPr>
        <xdr:cNvPr id="607" name="楕円 606">
          <a:extLst>
            <a:ext uri="{FF2B5EF4-FFF2-40B4-BE49-F238E27FC236}">
              <a16:creationId xmlns:a16="http://schemas.microsoft.com/office/drawing/2014/main" id="{0B76BEE8-002D-4D06-9858-768FDA44C367}"/>
            </a:ext>
          </a:extLst>
        </xdr:cNvPr>
        <xdr:cNvSpPr/>
      </xdr:nvSpPr>
      <xdr:spPr>
        <a:xfrm>
          <a:off x="22110700" y="1072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121429</xdr:rowOff>
    </xdr:from>
    <xdr:ext cx="469744" cy="259045"/>
    <xdr:sp macro="" textlink="">
      <xdr:nvSpPr>
        <xdr:cNvPr id="608" name="【学校施設】&#10;一人当たり面積該当値テキスト">
          <a:extLst>
            <a:ext uri="{FF2B5EF4-FFF2-40B4-BE49-F238E27FC236}">
              <a16:creationId xmlns:a16="http://schemas.microsoft.com/office/drawing/2014/main" id="{CB0B89DA-82CF-4972-B954-528943F910C8}"/>
            </a:ext>
          </a:extLst>
        </xdr:cNvPr>
        <xdr:cNvSpPr txBox="1"/>
      </xdr:nvSpPr>
      <xdr:spPr>
        <a:xfrm>
          <a:off x="22199600" y="1057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102235</xdr:rowOff>
    </xdr:from>
    <xdr:to>
      <xdr:col>112</xdr:col>
      <xdr:colOff>38100</xdr:colOff>
      <xdr:row>63</xdr:row>
      <xdr:rowOff>32385</xdr:rowOff>
    </xdr:to>
    <xdr:sp macro="" textlink="">
      <xdr:nvSpPr>
        <xdr:cNvPr id="609" name="楕円 608">
          <a:extLst>
            <a:ext uri="{FF2B5EF4-FFF2-40B4-BE49-F238E27FC236}">
              <a16:creationId xmlns:a16="http://schemas.microsoft.com/office/drawing/2014/main" id="{D3AAC9BD-7A1D-4814-B542-6D4EC309FDA7}"/>
            </a:ext>
          </a:extLst>
        </xdr:cNvPr>
        <xdr:cNvSpPr/>
      </xdr:nvSpPr>
      <xdr:spPr>
        <a:xfrm>
          <a:off x="212725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149352</xdr:rowOff>
    </xdr:from>
    <xdr:to>
      <xdr:col>116</xdr:col>
      <xdr:colOff>63500</xdr:colOff>
      <xdr:row>62</xdr:row>
      <xdr:rowOff>153035</xdr:rowOff>
    </xdr:to>
    <xdr:cxnSp macro="">
      <xdr:nvCxnSpPr>
        <xdr:cNvPr id="610" name="直線コネクタ 609">
          <a:extLst>
            <a:ext uri="{FF2B5EF4-FFF2-40B4-BE49-F238E27FC236}">
              <a16:creationId xmlns:a16="http://schemas.microsoft.com/office/drawing/2014/main" id="{2B24DA8D-BD24-4170-94F6-044975C5C8CD}"/>
            </a:ext>
          </a:extLst>
        </xdr:cNvPr>
        <xdr:cNvCxnSpPr/>
      </xdr:nvCxnSpPr>
      <xdr:spPr>
        <a:xfrm flipV="1">
          <a:off x="21323300" y="10779252"/>
          <a:ext cx="8382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104648</xdr:rowOff>
    </xdr:from>
    <xdr:to>
      <xdr:col>107</xdr:col>
      <xdr:colOff>101600</xdr:colOff>
      <xdr:row>63</xdr:row>
      <xdr:rowOff>34798</xdr:rowOff>
    </xdr:to>
    <xdr:sp macro="" textlink="">
      <xdr:nvSpPr>
        <xdr:cNvPr id="611" name="楕円 610">
          <a:extLst>
            <a:ext uri="{FF2B5EF4-FFF2-40B4-BE49-F238E27FC236}">
              <a16:creationId xmlns:a16="http://schemas.microsoft.com/office/drawing/2014/main" id="{3DEA0B38-56F2-47E3-B7EC-C33E65EE8D34}"/>
            </a:ext>
          </a:extLst>
        </xdr:cNvPr>
        <xdr:cNvSpPr/>
      </xdr:nvSpPr>
      <xdr:spPr>
        <a:xfrm>
          <a:off x="20383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153035</xdr:rowOff>
    </xdr:from>
    <xdr:to>
      <xdr:col>111</xdr:col>
      <xdr:colOff>177800</xdr:colOff>
      <xdr:row>62</xdr:row>
      <xdr:rowOff>155448</xdr:rowOff>
    </xdr:to>
    <xdr:cxnSp macro="">
      <xdr:nvCxnSpPr>
        <xdr:cNvPr id="612" name="直線コネクタ 611">
          <a:extLst>
            <a:ext uri="{FF2B5EF4-FFF2-40B4-BE49-F238E27FC236}">
              <a16:creationId xmlns:a16="http://schemas.microsoft.com/office/drawing/2014/main" id="{807ACD3E-9272-4CDA-A783-12C6EBF1BE5B}"/>
            </a:ext>
          </a:extLst>
        </xdr:cNvPr>
        <xdr:cNvCxnSpPr/>
      </xdr:nvCxnSpPr>
      <xdr:spPr>
        <a:xfrm flipV="1">
          <a:off x="20434300" y="10782935"/>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105664</xdr:rowOff>
    </xdr:from>
    <xdr:to>
      <xdr:col>102</xdr:col>
      <xdr:colOff>165100</xdr:colOff>
      <xdr:row>63</xdr:row>
      <xdr:rowOff>35814</xdr:rowOff>
    </xdr:to>
    <xdr:sp macro="" textlink="">
      <xdr:nvSpPr>
        <xdr:cNvPr id="613" name="楕円 612">
          <a:extLst>
            <a:ext uri="{FF2B5EF4-FFF2-40B4-BE49-F238E27FC236}">
              <a16:creationId xmlns:a16="http://schemas.microsoft.com/office/drawing/2014/main" id="{0192F44A-0B06-422E-A8F4-197409C5D9BD}"/>
            </a:ext>
          </a:extLst>
        </xdr:cNvPr>
        <xdr:cNvSpPr/>
      </xdr:nvSpPr>
      <xdr:spPr>
        <a:xfrm>
          <a:off x="19494500" y="1073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155448</xdr:rowOff>
    </xdr:from>
    <xdr:to>
      <xdr:col>107</xdr:col>
      <xdr:colOff>50800</xdr:colOff>
      <xdr:row>62</xdr:row>
      <xdr:rowOff>156464</xdr:rowOff>
    </xdr:to>
    <xdr:cxnSp macro="">
      <xdr:nvCxnSpPr>
        <xdr:cNvPr id="614" name="直線コネクタ 613">
          <a:extLst>
            <a:ext uri="{FF2B5EF4-FFF2-40B4-BE49-F238E27FC236}">
              <a16:creationId xmlns:a16="http://schemas.microsoft.com/office/drawing/2014/main" id="{3550193A-23CF-4E17-998A-8DF6E1D44684}"/>
            </a:ext>
          </a:extLst>
        </xdr:cNvPr>
        <xdr:cNvCxnSpPr/>
      </xdr:nvCxnSpPr>
      <xdr:spPr>
        <a:xfrm flipV="1">
          <a:off x="19545300" y="10785348"/>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121666</xdr:rowOff>
    </xdr:from>
    <xdr:to>
      <xdr:col>98</xdr:col>
      <xdr:colOff>38100</xdr:colOff>
      <xdr:row>63</xdr:row>
      <xdr:rowOff>51816</xdr:rowOff>
    </xdr:to>
    <xdr:sp macro="" textlink="">
      <xdr:nvSpPr>
        <xdr:cNvPr id="615" name="楕円 614">
          <a:extLst>
            <a:ext uri="{FF2B5EF4-FFF2-40B4-BE49-F238E27FC236}">
              <a16:creationId xmlns:a16="http://schemas.microsoft.com/office/drawing/2014/main" id="{4747E867-2BE2-48C5-A9E2-AD046796F64C}"/>
            </a:ext>
          </a:extLst>
        </xdr:cNvPr>
        <xdr:cNvSpPr/>
      </xdr:nvSpPr>
      <xdr:spPr>
        <a:xfrm>
          <a:off x="18605500" y="1075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156464</xdr:rowOff>
    </xdr:from>
    <xdr:to>
      <xdr:col>102</xdr:col>
      <xdr:colOff>114300</xdr:colOff>
      <xdr:row>63</xdr:row>
      <xdr:rowOff>1016</xdr:rowOff>
    </xdr:to>
    <xdr:cxnSp macro="">
      <xdr:nvCxnSpPr>
        <xdr:cNvPr id="616" name="直線コネクタ 615">
          <a:extLst>
            <a:ext uri="{FF2B5EF4-FFF2-40B4-BE49-F238E27FC236}">
              <a16:creationId xmlns:a16="http://schemas.microsoft.com/office/drawing/2014/main" id="{9C75CFFA-1E5E-4455-92A0-D2CF99DB4909}"/>
            </a:ext>
          </a:extLst>
        </xdr:cNvPr>
        <xdr:cNvCxnSpPr/>
      </xdr:nvCxnSpPr>
      <xdr:spPr>
        <a:xfrm flipV="1">
          <a:off x="18656300" y="1078636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45864</xdr:rowOff>
    </xdr:from>
    <xdr:ext cx="469744" cy="259045"/>
    <xdr:sp macro="" textlink="">
      <xdr:nvSpPr>
        <xdr:cNvPr id="617" name="n_1aveValue【学校施設】&#10;一人当たり面積">
          <a:extLst>
            <a:ext uri="{FF2B5EF4-FFF2-40B4-BE49-F238E27FC236}">
              <a16:creationId xmlns:a16="http://schemas.microsoft.com/office/drawing/2014/main" id="{C124D6EC-9BDD-4C33-A768-CDBA43A74D32}"/>
            </a:ext>
          </a:extLst>
        </xdr:cNvPr>
        <xdr:cNvSpPr txBox="1"/>
      </xdr:nvSpPr>
      <xdr:spPr>
        <a:xfrm>
          <a:off x="21075727" y="1084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48404</xdr:rowOff>
    </xdr:from>
    <xdr:ext cx="469744" cy="259045"/>
    <xdr:sp macro="" textlink="">
      <xdr:nvSpPr>
        <xdr:cNvPr id="618" name="n_2aveValue【学校施設】&#10;一人当たり面積">
          <a:extLst>
            <a:ext uri="{FF2B5EF4-FFF2-40B4-BE49-F238E27FC236}">
              <a16:creationId xmlns:a16="http://schemas.microsoft.com/office/drawing/2014/main" id="{07D79DDC-5F72-49A7-A2B4-1338FD590556}"/>
            </a:ext>
          </a:extLst>
        </xdr:cNvPr>
        <xdr:cNvSpPr txBox="1"/>
      </xdr:nvSpPr>
      <xdr:spPr>
        <a:xfrm>
          <a:off x="20199427" y="1084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49039</xdr:rowOff>
    </xdr:from>
    <xdr:ext cx="469744" cy="259045"/>
    <xdr:sp macro="" textlink="">
      <xdr:nvSpPr>
        <xdr:cNvPr id="619" name="n_3aveValue【学校施設】&#10;一人当たり面積">
          <a:extLst>
            <a:ext uri="{FF2B5EF4-FFF2-40B4-BE49-F238E27FC236}">
              <a16:creationId xmlns:a16="http://schemas.microsoft.com/office/drawing/2014/main" id="{66CD87C2-6921-45AD-BBF2-F8D7AD9EA9D9}"/>
            </a:ext>
          </a:extLst>
        </xdr:cNvPr>
        <xdr:cNvSpPr txBox="1"/>
      </xdr:nvSpPr>
      <xdr:spPr>
        <a:xfrm>
          <a:off x="19310427" y="1085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47261</xdr:rowOff>
    </xdr:from>
    <xdr:ext cx="469744" cy="259045"/>
    <xdr:sp macro="" textlink="">
      <xdr:nvSpPr>
        <xdr:cNvPr id="620" name="n_4aveValue【学校施設】&#10;一人当たり面積">
          <a:extLst>
            <a:ext uri="{FF2B5EF4-FFF2-40B4-BE49-F238E27FC236}">
              <a16:creationId xmlns:a16="http://schemas.microsoft.com/office/drawing/2014/main" id="{315F754B-6635-4F7A-B113-EDCECC472A83}"/>
            </a:ext>
          </a:extLst>
        </xdr:cNvPr>
        <xdr:cNvSpPr txBox="1"/>
      </xdr:nvSpPr>
      <xdr:spPr>
        <a:xfrm>
          <a:off x="18421427" y="1084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48912</xdr:rowOff>
    </xdr:from>
    <xdr:ext cx="469744" cy="259045"/>
    <xdr:sp macro="" textlink="">
      <xdr:nvSpPr>
        <xdr:cNvPr id="621" name="n_1mainValue【学校施設】&#10;一人当たり面積">
          <a:extLst>
            <a:ext uri="{FF2B5EF4-FFF2-40B4-BE49-F238E27FC236}">
              <a16:creationId xmlns:a16="http://schemas.microsoft.com/office/drawing/2014/main" id="{C422039A-10F8-47EC-8169-FFACDA0EB943}"/>
            </a:ext>
          </a:extLst>
        </xdr:cNvPr>
        <xdr:cNvSpPr txBox="1"/>
      </xdr:nvSpPr>
      <xdr:spPr>
        <a:xfrm>
          <a:off x="21075727" y="10507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51325</xdr:rowOff>
    </xdr:from>
    <xdr:ext cx="469744" cy="259045"/>
    <xdr:sp macro="" textlink="">
      <xdr:nvSpPr>
        <xdr:cNvPr id="622" name="n_2mainValue【学校施設】&#10;一人当たり面積">
          <a:extLst>
            <a:ext uri="{FF2B5EF4-FFF2-40B4-BE49-F238E27FC236}">
              <a16:creationId xmlns:a16="http://schemas.microsoft.com/office/drawing/2014/main" id="{13EAD64B-95D7-4BBB-88BA-DFC8BD80BAB1}"/>
            </a:ext>
          </a:extLst>
        </xdr:cNvPr>
        <xdr:cNvSpPr txBox="1"/>
      </xdr:nvSpPr>
      <xdr:spPr>
        <a:xfrm>
          <a:off x="20199427" y="1050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52341</xdr:rowOff>
    </xdr:from>
    <xdr:ext cx="469744" cy="259045"/>
    <xdr:sp macro="" textlink="">
      <xdr:nvSpPr>
        <xdr:cNvPr id="623" name="n_3mainValue【学校施設】&#10;一人当たり面積">
          <a:extLst>
            <a:ext uri="{FF2B5EF4-FFF2-40B4-BE49-F238E27FC236}">
              <a16:creationId xmlns:a16="http://schemas.microsoft.com/office/drawing/2014/main" id="{531804E0-D900-442C-8BC2-AC8EA2DA173E}"/>
            </a:ext>
          </a:extLst>
        </xdr:cNvPr>
        <xdr:cNvSpPr txBox="1"/>
      </xdr:nvSpPr>
      <xdr:spPr>
        <a:xfrm>
          <a:off x="19310427" y="1051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68343</xdr:rowOff>
    </xdr:from>
    <xdr:ext cx="469744" cy="259045"/>
    <xdr:sp macro="" textlink="">
      <xdr:nvSpPr>
        <xdr:cNvPr id="624" name="n_4mainValue【学校施設】&#10;一人当たり面積">
          <a:extLst>
            <a:ext uri="{FF2B5EF4-FFF2-40B4-BE49-F238E27FC236}">
              <a16:creationId xmlns:a16="http://schemas.microsoft.com/office/drawing/2014/main" id="{940C97B1-1160-4BE7-9BDA-1B5B7F8C0159}"/>
            </a:ext>
          </a:extLst>
        </xdr:cNvPr>
        <xdr:cNvSpPr txBox="1"/>
      </xdr:nvSpPr>
      <xdr:spPr>
        <a:xfrm>
          <a:off x="18421427" y="1052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33E32635-2EEA-4037-BE91-5CCB86DDD6F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2EAD5087-E8EE-493A-A2BA-39759C87439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D235FF6E-4059-4314-8574-A8CEA9E97ED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2E77ED9D-3678-498F-A11F-DC1BD9F5C5C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973B4643-A2ED-4A1E-B6B0-2F95AEAE697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B8790905-6AAF-4A9C-8E31-3C0EA1F388C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4FE3A378-5994-40DB-83B5-0AAA292CC8E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B67B9185-4C9B-4B67-A3C6-2A5BDD1443F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18178AE9-DE50-4813-9312-B905A63BFCB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5AAFD6E4-AE08-45D5-895A-5107C686223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D0D62257-682F-462E-9205-AE01005855E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a:extLst>
            <a:ext uri="{FF2B5EF4-FFF2-40B4-BE49-F238E27FC236}">
              <a16:creationId xmlns:a16="http://schemas.microsoft.com/office/drawing/2014/main" id="{9F972531-A445-4B2A-B36B-C4E2990C483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a:extLst>
            <a:ext uri="{FF2B5EF4-FFF2-40B4-BE49-F238E27FC236}">
              <a16:creationId xmlns:a16="http://schemas.microsoft.com/office/drawing/2014/main" id="{9E039724-E6A4-4428-8E75-1F9E2C657ACF}"/>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a:extLst>
            <a:ext uri="{FF2B5EF4-FFF2-40B4-BE49-F238E27FC236}">
              <a16:creationId xmlns:a16="http://schemas.microsoft.com/office/drawing/2014/main" id="{D79D5378-E125-4AB3-A2D7-494A6F28593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a:extLst>
            <a:ext uri="{FF2B5EF4-FFF2-40B4-BE49-F238E27FC236}">
              <a16:creationId xmlns:a16="http://schemas.microsoft.com/office/drawing/2014/main" id="{C291EA31-3A14-463B-8DA1-DA9B7FA1F68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a:extLst>
            <a:ext uri="{FF2B5EF4-FFF2-40B4-BE49-F238E27FC236}">
              <a16:creationId xmlns:a16="http://schemas.microsoft.com/office/drawing/2014/main" id="{D48F0F9B-E198-49AF-9C0E-27736FC9914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a:extLst>
            <a:ext uri="{FF2B5EF4-FFF2-40B4-BE49-F238E27FC236}">
              <a16:creationId xmlns:a16="http://schemas.microsoft.com/office/drawing/2014/main" id="{C673AAF7-516B-4521-8C4E-ABC69ABDC47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a:extLst>
            <a:ext uri="{FF2B5EF4-FFF2-40B4-BE49-F238E27FC236}">
              <a16:creationId xmlns:a16="http://schemas.microsoft.com/office/drawing/2014/main" id="{253CFCD2-063B-4FF1-90A0-F5CCDE5D40D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a:extLst>
            <a:ext uri="{FF2B5EF4-FFF2-40B4-BE49-F238E27FC236}">
              <a16:creationId xmlns:a16="http://schemas.microsoft.com/office/drawing/2014/main" id="{136F8F8D-C570-4DE3-B047-61CAD393B1D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a:extLst>
            <a:ext uri="{FF2B5EF4-FFF2-40B4-BE49-F238E27FC236}">
              <a16:creationId xmlns:a16="http://schemas.microsoft.com/office/drawing/2014/main" id="{845796EC-1E6A-4282-9F3B-C8B9FCEDBA9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a:extLst>
            <a:ext uri="{FF2B5EF4-FFF2-40B4-BE49-F238E27FC236}">
              <a16:creationId xmlns:a16="http://schemas.microsoft.com/office/drawing/2014/main" id="{8C62DA52-1D1D-4462-A15A-CF4725758FDE}"/>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a:extLst>
            <a:ext uri="{FF2B5EF4-FFF2-40B4-BE49-F238E27FC236}">
              <a16:creationId xmlns:a16="http://schemas.microsoft.com/office/drawing/2014/main" id="{F8323CDB-5254-4875-937A-671E8C2FC73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a:extLst>
            <a:ext uri="{FF2B5EF4-FFF2-40B4-BE49-F238E27FC236}">
              <a16:creationId xmlns:a16="http://schemas.microsoft.com/office/drawing/2014/main" id="{DE9D0F49-4447-4501-9A66-91FEEF247F1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2B424E31-4E6B-4F46-912B-491D4405B31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a:extLst>
            <a:ext uri="{FF2B5EF4-FFF2-40B4-BE49-F238E27FC236}">
              <a16:creationId xmlns:a16="http://schemas.microsoft.com/office/drawing/2014/main" id="{FD6F0AB6-FF92-417C-9DD9-6C80AC30DA6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50" name="直線コネクタ 649">
          <a:extLst>
            <a:ext uri="{FF2B5EF4-FFF2-40B4-BE49-F238E27FC236}">
              <a16:creationId xmlns:a16="http://schemas.microsoft.com/office/drawing/2014/main" id="{32591934-56E2-421A-B634-739954C72AC2}"/>
            </a:ext>
          </a:extLst>
        </xdr:cNvPr>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a:extLst>
            <a:ext uri="{FF2B5EF4-FFF2-40B4-BE49-F238E27FC236}">
              <a16:creationId xmlns:a16="http://schemas.microsoft.com/office/drawing/2014/main" id="{F32E9E66-4979-45A2-931D-4584F9584825}"/>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a:extLst>
            <a:ext uri="{FF2B5EF4-FFF2-40B4-BE49-F238E27FC236}">
              <a16:creationId xmlns:a16="http://schemas.microsoft.com/office/drawing/2014/main" id="{13FE788B-1038-4F47-9CB3-2B258D6A2111}"/>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53" name="【児童館】&#10;有形固定資産減価償却率最大値テキスト">
          <a:extLst>
            <a:ext uri="{FF2B5EF4-FFF2-40B4-BE49-F238E27FC236}">
              <a16:creationId xmlns:a16="http://schemas.microsoft.com/office/drawing/2014/main" id="{DB716077-C650-4186-93C4-0DABBCD17D4D}"/>
            </a:ext>
          </a:extLst>
        </xdr:cNvPr>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54" name="直線コネクタ 653">
          <a:extLst>
            <a:ext uri="{FF2B5EF4-FFF2-40B4-BE49-F238E27FC236}">
              <a16:creationId xmlns:a16="http://schemas.microsoft.com/office/drawing/2014/main" id="{17955DA1-362F-448C-8532-193A60823924}"/>
            </a:ext>
          </a:extLst>
        </xdr:cNvPr>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152235</xdr:rowOff>
    </xdr:from>
    <xdr:ext cx="405111" cy="259045"/>
    <xdr:sp macro="" textlink="">
      <xdr:nvSpPr>
        <xdr:cNvPr id="655" name="【児童館】&#10;有形固定資産減価償却率平均値テキスト">
          <a:extLst>
            <a:ext uri="{FF2B5EF4-FFF2-40B4-BE49-F238E27FC236}">
              <a16:creationId xmlns:a16="http://schemas.microsoft.com/office/drawing/2014/main" id="{A493FB9A-1FAB-43AA-AFDB-079C0A4EA181}"/>
            </a:ext>
          </a:extLst>
        </xdr:cNvPr>
        <xdr:cNvSpPr txBox="1"/>
      </xdr:nvSpPr>
      <xdr:spPr>
        <a:xfrm>
          <a:off x="16357600" y="1386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656" name="フローチャート: 判断 655">
          <a:extLst>
            <a:ext uri="{FF2B5EF4-FFF2-40B4-BE49-F238E27FC236}">
              <a16:creationId xmlns:a16="http://schemas.microsoft.com/office/drawing/2014/main" id="{C2BA333C-EC57-4A0D-BA80-93285692102A}"/>
            </a:ext>
          </a:extLst>
        </xdr:cNvPr>
        <xdr:cNvSpPr/>
      </xdr:nvSpPr>
      <xdr:spPr>
        <a:xfrm>
          <a:off x="162687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135889</xdr:rowOff>
    </xdr:from>
    <xdr:to>
      <xdr:col>81</xdr:col>
      <xdr:colOff>101600</xdr:colOff>
      <xdr:row>82</xdr:row>
      <xdr:rowOff>66039</xdr:rowOff>
    </xdr:to>
    <xdr:sp macro="" textlink="">
      <xdr:nvSpPr>
        <xdr:cNvPr id="657" name="フローチャート: 判断 656">
          <a:extLst>
            <a:ext uri="{FF2B5EF4-FFF2-40B4-BE49-F238E27FC236}">
              <a16:creationId xmlns:a16="http://schemas.microsoft.com/office/drawing/2014/main" id="{06C49E23-0906-480D-AEA3-BBCB0D4635CD}"/>
            </a:ext>
          </a:extLst>
        </xdr:cNvPr>
        <xdr:cNvSpPr/>
      </xdr:nvSpPr>
      <xdr:spPr>
        <a:xfrm>
          <a:off x="15430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139156</xdr:rowOff>
    </xdr:from>
    <xdr:to>
      <xdr:col>76</xdr:col>
      <xdr:colOff>165100</xdr:colOff>
      <xdr:row>82</xdr:row>
      <xdr:rowOff>69306</xdr:rowOff>
    </xdr:to>
    <xdr:sp macro="" textlink="">
      <xdr:nvSpPr>
        <xdr:cNvPr id="658" name="フローチャート: 判断 657">
          <a:extLst>
            <a:ext uri="{FF2B5EF4-FFF2-40B4-BE49-F238E27FC236}">
              <a16:creationId xmlns:a16="http://schemas.microsoft.com/office/drawing/2014/main" id="{4582D9EA-991E-44BF-ABDE-6B48ACA62A95}"/>
            </a:ext>
          </a:extLst>
        </xdr:cNvPr>
        <xdr:cNvSpPr/>
      </xdr:nvSpPr>
      <xdr:spPr>
        <a:xfrm>
          <a:off x="14541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119562</xdr:rowOff>
    </xdr:from>
    <xdr:to>
      <xdr:col>72</xdr:col>
      <xdr:colOff>38100</xdr:colOff>
      <xdr:row>82</xdr:row>
      <xdr:rowOff>49712</xdr:rowOff>
    </xdr:to>
    <xdr:sp macro="" textlink="">
      <xdr:nvSpPr>
        <xdr:cNvPr id="659" name="フローチャート: 判断 658">
          <a:extLst>
            <a:ext uri="{FF2B5EF4-FFF2-40B4-BE49-F238E27FC236}">
              <a16:creationId xmlns:a16="http://schemas.microsoft.com/office/drawing/2014/main" id="{6BA8435A-17E7-4D96-8906-1678CBA1E068}"/>
            </a:ext>
          </a:extLst>
        </xdr:cNvPr>
        <xdr:cNvSpPr/>
      </xdr:nvSpPr>
      <xdr:spPr>
        <a:xfrm>
          <a:off x="13652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60" name="フローチャート: 判断 659">
          <a:extLst>
            <a:ext uri="{FF2B5EF4-FFF2-40B4-BE49-F238E27FC236}">
              <a16:creationId xmlns:a16="http://schemas.microsoft.com/office/drawing/2014/main" id="{C55AAA51-7923-4DCA-ABC5-88F91303BA1D}"/>
            </a:ext>
          </a:extLst>
        </xdr:cNvPr>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153FF0BC-C531-48B0-BC6D-726D1DE0801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ED9FE737-2A02-4611-9A83-1BB0BE2F643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B3EA9832-17DD-43C3-99A0-9BB6DC49E87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B03F0C00-8F0A-4990-AE97-68A79F07893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A7B25935-F2B0-44DD-89F3-131304D86B2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666" name="楕円 665">
          <a:extLst>
            <a:ext uri="{FF2B5EF4-FFF2-40B4-BE49-F238E27FC236}">
              <a16:creationId xmlns:a16="http://schemas.microsoft.com/office/drawing/2014/main" id="{3D59D8F1-7FC3-4CD6-8990-842D4748C795}"/>
            </a:ext>
          </a:extLst>
        </xdr:cNvPr>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667" name="【児童館】&#10;有形固定資産減価償却率該当値テキスト">
          <a:extLst>
            <a:ext uri="{FF2B5EF4-FFF2-40B4-BE49-F238E27FC236}">
              <a16:creationId xmlns:a16="http://schemas.microsoft.com/office/drawing/2014/main" id="{D61A55A5-1BC6-4C13-A950-22B85955ACE9}"/>
            </a:ext>
          </a:extLst>
        </xdr:cNvPr>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68" name="楕円 667">
          <a:extLst>
            <a:ext uri="{FF2B5EF4-FFF2-40B4-BE49-F238E27FC236}">
              <a16:creationId xmlns:a16="http://schemas.microsoft.com/office/drawing/2014/main" id="{D150FCE2-468E-4390-ACA7-76D1E9BD848B}"/>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669" name="直線コネクタ 668">
          <a:extLst>
            <a:ext uri="{FF2B5EF4-FFF2-40B4-BE49-F238E27FC236}">
              <a16:creationId xmlns:a16="http://schemas.microsoft.com/office/drawing/2014/main" id="{3C9B2E2C-644F-404A-916F-CA098306AA0A}"/>
            </a:ext>
          </a:extLst>
        </xdr:cNvPr>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70" name="楕円 669">
          <a:extLst>
            <a:ext uri="{FF2B5EF4-FFF2-40B4-BE49-F238E27FC236}">
              <a16:creationId xmlns:a16="http://schemas.microsoft.com/office/drawing/2014/main" id="{E22E2B76-8BD5-4128-AAB1-BD286F9DDF9A}"/>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671" name="直線コネクタ 670">
          <a:extLst>
            <a:ext uri="{FF2B5EF4-FFF2-40B4-BE49-F238E27FC236}">
              <a16:creationId xmlns:a16="http://schemas.microsoft.com/office/drawing/2014/main" id="{51E6927F-12F5-41B0-BB88-AC15E145E6E3}"/>
            </a:ext>
          </a:extLst>
        </xdr:cNvPr>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72" name="楕円 671">
          <a:extLst>
            <a:ext uri="{FF2B5EF4-FFF2-40B4-BE49-F238E27FC236}">
              <a16:creationId xmlns:a16="http://schemas.microsoft.com/office/drawing/2014/main" id="{018BFD25-FAC6-4814-881A-AC040D4D906D}"/>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73" name="直線コネクタ 672">
          <a:extLst>
            <a:ext uri="{FF2B5EF4-FFF2-40B4-BE49-F238E27FC236}">
              <a16:creationId xmlns:a16="http://schemas.microsoft.com/office/drawing/2014/main" id="{13C1A0DC-D4C4-465B-9777-1EA0F23724A8}"/>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674" name="楕円 673">
          <a:extLst>
            <a:ext uri="{FF2B5EF4-FFF2-40B4-BE49-F238E27FC236}">
              <a16:creationId xmlns:a16="http://schemas.microsoft.com/office/drawing/2014/main" id="{C5223CBF-C985-41C7-B0DD-50FA35690F21}"/>
            </a:ext>
          </a:extLst>
        </xdr:cNvPr>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675" name="直線コネクタ 674">
          <a:extLst>
            <a:ext uri="{FF2B5EF4-FFF2-40B4-BE49-F238E27FC236}">
              <a16:creationId xmlns:a16="http://schemas.microsoft.com/office/drawing/2014/main" id="{8A12BA3A-B9B2-4FAD-8E09-121EED291C8E}"/>
            </a:ext>
          </a:extLst>
        </xdr:cNvPr>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82566</xdr:rowOff>
    </xdr:from>
    <xdr:ext cx="405111" cy="259045"/>
    <xdr:sp macro="" textlink="">
      <xdr:nvSpPr>
        <xdr:cNvPr id="676" name="n_1aveValue【児童館】&#10;有形固定資産減価償却率">
          <a:extLst>
            <a:ext uri="{FF2B5EF4-FFF2-40B4-BE49-F238E27FC236}">
              <a16:creationId xmlns:a16="http://schemas.microsoft.com/office/drawing/2014/main" id="{C489F669-E636-4D6D-A629-42160F90ADB1}"/>
            </a:ext>
          </a:extLst>
        </xdr:cNvPr>
        <xdr:cNvSpPr txBox="1"/>
      </xdr:nvSpPr>
      <xdr:spPr>
        <a:xfrm>
          <a:off x="15266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85833</xdr:rowOff>
    </xdr:from>
    <xdr:ext cx="405111" cy="259045"/>
    <xdr:sp macro="" textlink="">
      <xdr:nvSpPr>
        <xdr:cNvPr id="677" name="n_2aveValue【児童館】&#10;有形固定資産減価償却率">
          <a:extLst>
            <a:ext uri="{FF2B5EF4-FFF2-40B4-BE49-F238E27FC236}">
              <a16:creationId xmlns:a16="http://schemas.microsoft.com/office/drawing/2014/main" id="{8E00CEE8-1D62-46A0-8D64-2E08343F50C3}"/>
            </a:ext>
          </a:extLst>
        </xdr:cNvPr>
        <xdr:cNvSpPr txBox="1"/>
      </xdr:nvSpPr>
      <xdr:spPr>
        <a:xfrm>
          <a:off x="14389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66239</xdr:rowOff>
    </xdr:from>
    <xdr:ext cx="405111" cy="259045"/>
    <xdr:sp macro="" textlink="">
      <xdr:nvSpPr>
        <xdr:cNvPr id="678" name="n_3aveValue【児童館】&#10;有形固定資産減価償却率">
          <a:extLst>
            <a:ext uri="{FF2B5EF4-FFF2-40B4-BE49-F238E27FC236}">
              <a16:creationId xmlns:a16="http://schemas.microsoft.com/office/drawing/2014/main" id="{CBE43B96-67C8-4A31-9887-E0E0860F6E97}"/>
            </a:ext>
          </a:extLst>
        </xdr:cNvPr>
        <xdr:cNvSpPr txBox="1"/>
      </xdr:nvSpPr>
      <xdr:spPr>
        <a:xfrm>
          <a:off x="13500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679" name="n_4aveValue【児童館】&#10;有形固定資産減価償却率">
          <a:extLst>
            <a:ext uri="{FF2B5EF4-FFF2-40B4-BE49-F238E27FC236}">
              <a16:creationId xmlns:a16="http://schemas.microsoft.com/office/drawing/2014/main" id="{4D37D707-A71D-46FF-B733-468BA52B8B14}"/>
            </a:ext>
          </a:extLst>
        </xdr:cNvPr>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80" name="n_1mainValue【児童館】&#10;有形固定資産減価償却率">
          <a:extLst>
            <a:ext uri="{FF2B5EF4-FFF2-40B4-BE49-F238E27FC236}">
              <a16:creationId xmlns:a16="http://schemas.microsoft.com/office/drawing/2014/main" id="{E7A6923B-D065-4A90-82B0-887DE17E8DE2}"/>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81" name="n_2mainValue【児童館】&#10;有形固定資産減価償却率">
          <a:extLst>
            <a:ext uri="{FF2B5EF4-FFF2-40B4-BE49-F238E27FC236}">
              <a16:creationId xmlns:a16="http://schemas.microsoft.com/office/drawing/2014/main" id="{D3621668-3C9D-4B18-833C-E9FF142DD754}"/>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82" name="n_3mainValue【児童館】&#10;有形固定資産減価償却率">
          <a:extLst>
            <a:ext uri="{FF2B5EF4-FFF2-40B4-BE49-F238E27FC236}">
              <a16:creationId xmlns:a16="http://schemas.microsoft.com/office/drawing/2014/main" id="{DA765E5D-E259-4B62-8EEF-B83B7C3DF908}"/>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83" name="n_4mainValue【児童館】&#10;有形固定資産減価償却率">
          <a:extLst>
            <a:ext uri="{FF2B5EF4-FFF2-40B4-BE49-F238E27FC236}">
              <a16:creationId xmlns:a16="http://schemas.microsoft.com/office/drawing/2014/main" id="{E4C71DBF-A35F-4196-8653-31521AA1FA18}"/>
            </a:ext>
          </a:extLst>
        </xdr:cNvPr>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3E099C5D-370D-4A87-8BFF-9190C1C8A28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7EA24D95-1199-4E5E-BD2F-468F806FC6C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BD8984DD-A807-4F5A-9E2E-D4CF7D9EC5E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ED760FF6-001B-40A3-A0A0-5BAE78A9430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02FC4F4E-902F-4722-B5F9-AAF5108F6C1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1BE70AF7-84DE-4385-B63B-9A545C6CA32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E9096093-7CAB-42F9-8A5D-6DD2F2BBD11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D8C14520-F797-4854-8619-ADC45BA0B52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9447B693-3496-4D0F-91A9-029BD8C350B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321A333E-12CC-479C-9166-65B3DB9EC52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a:extLst>
            <a:ext uri="{FF2B5EF4-FFF2-40B4-BE49-F238E27FC236}">
              <a16:creationId xmlns:a16="http://schemas.microsoft.com/office/drawing/2014/main" id="{5D94C4E2-19B7-4123-B960-3C5C806E4346}"/>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a:extLst>
            <a:ext uri="{FF2B5EF4-FFF2-40B4-BE49-F238E27FC236}">
              <a16:creationId xmlns:a16="http://schemas.microsoft.com/office/drawing/2014/main" id="{403E954A-BE19-4505-BAE1-3E6B9F7A3A6E}"/>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a:extLst>
            <a:ext uri="{FF2B5EF4-FFF2-40B4-BE49-F238E27FC236}">
              <a16:creationId xmlns:a16="http://schemas.microsoft.com/office/drawing/2014/main" id="{183C6D46-7449-4C4A-A17F-83123DB88529}"/>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a:extLst>
            <a:ext uri="{FF2B5EF4-FFF2-40B4-BE49-F238E27FC236}">
              <a16:creationId xmlns:a16="http://schemas.microsoft.com/office/drawing/2014/main" id="{C443235F-0067-4551-BDE7-D8C6C1A8DA45}"/>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a:extLst>
            <a:ext uri="{FF2B5EF4-FFF2-40B4-BE49-F238E27FC236}">
              <a16:creationId xmlns:a16="http://schemas.microsoft.com/office/drawing/2014/main" id="{A5F5BA4A-FFD9-4535-8B38-4EFAB26D6A1A}"/>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a:extLst>
            <a:ext uri="{FF2B5EF4-FFF2-40B4-BE49-F238E27FC236}">
              <a16:creationId xmlns:a16="http://schemas.microsoft.com/office/drawing/2014/main" id="{45915E67-FFB3-45F0-8621-9973AD351DA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a:extLst>
            <a:ext uri="{FF2B5EF4-FFF2-40B4-BE49-F238E27FC236}">
              <a16:creationId xmlns:a16="http://schemas.microsoft.com/office/drawing/2014/main" id="{A1CAC651-3ACF-4D52-8ABC-AD050E3BA2AE}"/>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a:extLst>
            <a:ext uri="{FF2B5EF4-FFF2-40B4-BE49-F238E27FC236}">
              <a16:creationId xmlns:a16="http://schemas.microsoft.com/office/drawing/2014/main" id="{FC1DBF62-2D60-4500-8AF1-5485AE280E5D}"/>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7845878B-CBB4-494A-A188-D92CDF737FF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9CDD6E7C-3377-46C9-B00D-F8F2EA0163F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a:extLst>
            <a:ext uri="{FF2B5EF4-FFF2-40B4-BE49-F238E27FC236}">
              <a16:creationId xmlns:a16="http://schemas.microsoft.com/office/drawing/2014/main" id="{A36AAB99-D93F-4850-AA70-6900CF4F258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24385</xdr:rowOff>
    </xdr:to>
    <xdr:cxnSp macro="">
      <xdr:nvCxnSpPr>
        <xdr:cNvPr id="705" name="直線コネクタ 704">
          <a:extLst>
            <a:ext uri="{FF2B5EF4-FFF2-40B4-BE49-F238E27FC236}">
              <a16:creationId xmlns:a16="http://schemas.microsoft.com/office/drawing/2014/main" id="{4424ED9A-C4B1-4CA2-BBD3-03679DF72A69}"/>
            </a:ext>
          </a:extLst>
        </xdr:cNvPr>
        <xdr:cNvCxnSpPr/>
      </xdr:nvCxnSpPr>
      <xdr:spPr>
        <a:xfrm flipV="1">
          <a:off x="22160864" y="13594080"/>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6" name="【児童館】&#10;一人当たり面積最小値テキスト">
          <a:extLst>
            <a:ext uri="{FF2B5EF4-FFF2-40B4-BE49-F238E27FC236}">
              <a16:creationId xmlns:a16="http://schemas.microsoft.com/office/drawing/2014/main" id="{E6B91733-66D9-4C5E-9196-991171F1F05E}"/>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7" name="直線コネクタ 706">
          <a:extLst>
            <a:ext uri="{FF2B5EF4-FFF2-40B4-BE49-F238E27FC236}">
              <a16:creationId xmlns:a16="http://schemas.microsoft.com/office/drawing/2014/main" id="{BFC54541-D659-4890-817F-E6A88218C9FE}"/>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08" name="【児童館】&#10;一人当たり面積最大値テキスト">
          <a:extLst>
            <a:ext uri="{FF2B5EF4-FFF2-40B4-BE49-F238E27FC236}">
              <a16:creationId xmlns:a16="http://schemas.microsoft.com/office/drawing/2014/main" id="{6887367C-0A9F-450E-8372-EABAC95DD974}"/>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09" name="直線コネクタ 708">
          <a:extLst>
            <a:ext uri="{FF2B5EF4-FFF2-40B4-BE49-F238E27FC236}">
              <a16:creationId xmlns:a16="http://schemas.microsoft.com/office/drawing/2014/main" id="{56E02144-D0E9-4E3B-A806-4BAD1C6E7193}"/>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7890</xdr:rowOff>
    </xdr:from>
    <xdr:ext cx="469744" cy="259045"/>
    <xdr:sp macro="" textlink="">
      <xdr:nvSpPr>
        <xdr:cNvPr id="710" name="【児童館】&#10;一人当たり面積平均値テキスト">
          <a:extLst>
            <a:ext uri="{FF2B5EF4-FFF2-40B4-BE49-F238E27FC236}">
              <a16:creationId xmlns:a16="http://schemas.microsoft.com/office/drawing/2014/main" id="{6B7F34DE-B565-4C7E-A2EB-059CD2C55AAE}"/>
            </a:ext>
          </a:extLst>
        </xdr:cNvPr>
        <xdr:cNvSpPr txBox="1"/>
      </xdr:nvSpPr>
      <xdr:spPr>
        <a:xfrm>
          <a:off x="22199600" y="144096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711" name="フローチャート: 判断 710">
          <a:extLst>
            <a:ext uri="{FF2B5EF4-FFF2-40B4-BE49-F238E27FC236}">
              <a16:creationId xmlns:a16="http://schemas.microsoft.com/office/drawing/2014/main" id="{34698006-D639-4D9B-B2E5-69503CACABAB}"/>
            </a:ext>
          </a:extLst>
        </xdr:cNvPr>
        <xdr:cNvSpPr/>
      </xdr:nvSpPr>
      <xdr:spPr>
        <a:xfrm>
          <a:off x="221107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712" name="フローチャート: 判断 711">
          <a:extLst>
            <a:ext uri="{FF2B5EF4-FFF2-40B4-BE49-F238E27FC236}">
              <a16:creationId xmlns:a16="http://schemas.microsoft.com/office/drawing/2014/main" id="{62FD2DEF-E82B-45F4-8A1B-9D46A3C3A364}"/>
            </a:ext>
          </a:extLst>
        </xdr:cNvPr>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713" name="フローチャート: 判断 712">
          <a:extLst>
            <a:ext uri="{FF2B5EF4-FFF2-40B4-BE49-F238E27FC236}">
              <a16:creationId xmlns:a16="http://schemas.microsoft.com/office/drawing/2014/main" id="{E3517625-3C83-4B67-9EFF-13F05AEEE869}"/>
            </a:ext>
          </a:extLst>
        </xdr:cNvPr>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142748</xdr:rowOff>
    </xdr:from>
    <xdr:to>
      <xdr:col>102</xdr:col>
      <xdr:colOff>165100</xdr:colOff>
      <xdr:row>85</xdr:row>
      <xdr:rowOff>72898</xdr:rowOff>
    </xdr:to>
    <xdr:sp macro="" textlink="">
      <xdr:nvSpPr>
        <xdr:cNvPr id="714" name="フローチャート: 判断 713">
          <a:extLst>
            <a:ext uri="{FF2B5EF4-FFF2-40B4-BE49-F238E27FC236}">
              <a16:creationId xmlns:a16="http://schemas.microsoft.com/office/drawing/2014/main" id="{87B68BBC-31B9-4FE5-B8CB-E4716367D9E5}"/>
            </a:ext>
          </a:extLst>
        </xdr:cNvPr>
        <xdr:cNvSpPr/>
      </xdr:nvSpPr>
      <xdr:spPr>
        <a:xfrm>
          <a:off x="19494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165608</xdr:rowOff>
    </xdr:from>
    <xdr:to>
      <xdr:col>98</xdr:col>
      <xdr:colOff>38100</xdr:colOff>
      <xdr:row>85</xdr:row>
      <xdr:rowOff>95758</xdr:rowOff>
    </xdr:to>
    <xdr:sp macro="" textlink="">
      <xdr:nvSpPr>
        <xdr:cNvPr id="715" name="フローチャート: 判断 714">
          <a:extLst>
            <a:ext uri="{FF2B5EF4-FFF2-40B4-BE49-F238E27FC236}">
              <a16:creationId xmlns:a16="http://schemas.microsoft.com/office/drawing/2014/main" id="{725BC048-229A-401F-8ADD-2CAA8AFD217B}"/>
            </a:ext>
          </a:extLst>
        </xdr:cNvPr>
        <xdr:cNvSpPr/>
      </xdr:nvSpPr>
      <xdr:spPr>
        <a:xfrm>
          <a:off x="18605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39925185-B61F-4CD5-8CF3-A4F9264F3B1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5C09B963-810A-4DFB-8955-2F8FDCFB69B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4F00B2A1-C0C7-4708-9E07-34220ADB0A3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11F81EF7-6F8C-41C4-8A99-3165AEE1C3A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13E1145A-BB09-4C3A-8D4E-84B2355B080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135889</xdr:rowOff>
    </xdr:from>
    <xdr:to>
      <xdr:col>116</xdr:col>
      <xdr:colOff>114300</xdr:colOff>
      <xdr:row>86</xdr:row>
      <xdr:rowOff>66039</xdr:rowOff>
    </xdr:to>
    <xdr:sp macro="" textlink="">
      <xdr:nvSpPr>
        <xdr:cNvPr id="721" name="楕円 720">
          <a:extLst>
            <a:ext uri="{FF2B5EF4-FFF2-40B4-BE49-F238E27FC236}">
              <a16:creationId xmlns:a16="http://schemas.microsoft.com/office/drawing/2014/main" id="{3031D9A4-9118-4C35-A0C0-333337A88E40}"/>
            </a:ext>
          </a:extLst>
        </xdr:cNvPr>
        <xdr:cNvSpPr/>
      </xdr:nvSpPr>
      <xdr:spPr>
        <a:xfrm>
          <a:off x="22110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50816</xdr:rowOff>
    </xdr:from>
    <xdr:ext cx="469744" cy="259045"/>
    <xdr:sp macro="" textlink="">
      <xdr:nvSpPr>
        <xdr:cNvPr id="722" name="【児童館】&#10;一人当たり面積該当値テキスト">
          <a:extLst>
            <a:ext uri="{FF2B5EF4-FFF2-40B4-BE49-F238E27FC236}">
              <a16:creationId xmlns:a16="http://schemas.microsoft.com/office/drawing/2014/main" id="{18DEE625-A48B-4838-A241-86B5734C3053}"/>
            </a:ext>
          </a:extLst>
        </xdr:cNvPr>
        <xdr:cNvSpPr txBox="1"/>
      </xdr:nvSpPr>
      <xdr:spPr>
        <a:xfrm>
          <a:off x="22199600" y="1462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140463</xdr:rowOff>
    </xdr:from>
    <xdr:to>
      <xdr:col>112</xdr:col>
      <xdr:colOff>38100</xdr:colOff>
      <xdr:row>86</xdr:row>
      <xdr:rowOff>70613</xdr:rowOff>
    </xdr:to>
    <xdr:sp macro="" textlink="">
      <xdr:nvSpPr>
        <xdr:cNvPr id="723" name="楕円 722">
          <a:extLst>
            <a:ext uri="{FF2B5EF4-FFF2-40B4-BE49-F238E27FC236}">
              <a16:creationId xmlns:a16="http://schemas.microsoft.com/office/drawing/2014/main" id="{5776B658-4116-45DC-B5F3-D436EDD97254}"/>
            </a:ext>
          </a:extLst>
        </xdr:cNvPr>
        <xdr:cNvSpPr/>
      </xdr:nvSpPr>
      <xdr:spPr>
        <a:xfrm>
          <a:off x="21272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15239</xdr:rowOff>
    </xdr:from>
    <xdr:to>
      <xdr:col>116</xdr:col>
      <xdr:colOff>63500</xdr:colOff>
      <xdr:row>86</xdr:row>
      <xdr:rowOff>19813</xdr:rowOff>
    </xdr:to>
    <xdr:cxnSp macro="">
      <xdr:nvCxnSpPr>
        <xdr:cNvPr id="724" name="直線コネクタ 723">
          <a:extLst>
            <a:ext uri="{FF2B5EF4-FFF2-40B4-BE49-F238E27FC236}">
              <a16:creationId xmlns:a16="http://schemas.microsoft.com/office/drawing/2014/main" id="{4369DF20-C61A-4074-AA29-95BB6652B5D4}"/>
            </a:ext>
          </a:extLst>
        </xdr:cNvPr>
        <xdr:cNvCxnSpPr/>
      </xdr:nvCxnSpPr>
      <xdr:spPr>
        <a:xfrm flipV="1">
          <a:off x="21323300" y="147599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140463</xdr:rowOff>
    </xdr:from>
    <xdr:to>
      <xdr:col>107</xdr:col>
      <xdr:colOff>101600</xdr:colOff>
      <xdr:row>86</xdr:row>
      <xdr:rowOff>70613</xdr:rowOff>
    </xdr:to>
    <xdr:sp macro="" textlink="">
      <xdr:nvSpPr>
        <xdr:cNvPr id="725" name="楕円 724">
          <a:extLst>
            <a:ext uri="{FF2B5EF4-FFF2-40B4-BE49-F238E27FC236}">
              <a16:creationId xmlns:a16="http://schemas.microsoft.com/office/drawing/2014/main" id="{BC7C2BFD-C18A-44CE-8421-A765E9C6FCD4}"/>
            </a:ext>
          </a:extLst>
        </xdr:cNvPr>
        <xdr:cNvSpPr/>
      </xdr:nvSpPr>
      <xdr:spPr>
        <a:xfrm>
          <a:off x="20383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19813</xdr:rowOff>
    </xdr:from>
    <xdr:to>
      <xdr:col>111</xdr:col>
      <xdr:colOff>177800</xdr:colOff>
      <xdr:row>86</xdr:row>
      <xdr:rowOff>19813</xdr:rowOff>
    </xdr:to>
    <xdr:cxnSp macro="">
      <xdr:nvCxnSpPr>
        <xdr:cNvPr id="726" name="直線コネクタ 725">
          <a:extLst>
            <a:ext uri="{FF2B5EF4-FFF2-40B4-BE49-F238E27FC236}">
              <a16:creationId xmlns:a16="http://schemas.microsoft.com/office/drawing/2014/main" id="{AC668977-9D3D-46AD-9C37-B7C3CCB368FC}"/>
            </a:ext>
          </a:extLst>
        </xdr:cNvPr>
        <xdr:cNvCxnSpPr/>
      </xdr:nvCxnSpPr>
      <xdr:spPr>
        <a:xfrm>
          <a:off x="20434300" y="14764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140463</xdr:rowOff>
    </xdr:from>
    <xdr:to>
      <xdr:col>102</xdr:col>
      <xdr:colOff>165100</xdr:colOff>
      <xdr:row>86</xdr:row>
      <xdr:rowOff>70613</xdr:rowOff>
    </xdr:to>
    <xdr:sp macro="" textlink="">
      <xdr:nvSpPr>
        <xdr:cNvPr id="727" name="楕円 726">
          <a:extLst>
            <a:ext uri="{FF2B5EF4-FFF2-40B4-BE49-F238E27FC236}">
              <a16:creationId xmlns:a16="http://schemas.microsoft.com/office/drawing/2014/main" id="{7CA5D6D5-130C-4D1A-9AF3-F1A3F0CB3FE1}"/>
            </a:ext>
          </a:extLst>
        </xdr:cNvPr>
        <xdr:cNvSpPr/>
      </xdr:nvSpPr>
      <xdr:spPr>
        <a:xfrm>
          <a:off x="19494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19813</xdr:rowOff>
    </xdr:from>
    <xdr:to>
      <xdr:col>107</xdr:col>
      <xdr:colOff>50800</xdr:colOff>
      <xdr:row>86</xdr:row>
      <xdr:rowOff>19813</xdr:rowOff>
    </xdr:to>
    <xdr:cxnSp macro="">
      <xdr:nvCxnSpPr>
        <xdr:cNvPr id="728" name="直線コネクタ 727">
          <a:extLst>
            <a:ext uri="{FF2B5EF4-FFF2-40B4-BE49-F238E27FC236}">
              <a16:creationId xmlns:a16="http://schemas.microsoft.com/office/drawing/2014/main" id="{07BCADB5-9AF2-4611-A777-5A30CF0544ED}"/>
            </a:ext>
          </a:extLst>
        </xdr:cNvPr>
        <xdr:cNvCxnSpPr/>
      </xdr:nvCxnSpPr>
      <xdr:spPr>
        <a:xfrm>
          <a:off x="19545300" y="14764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122174</xdr:rowOff>
    </xdr:from>
    <xdr:to>
      <xdr:col>98</xdr:col>
      <xdr:colOff>38100</xdr:colOff>
      <xdr:row>86</xdr:row>
      <xdr:rowOff>52324</xdr:rowOff>
    </xdr:to>
    <xdr:sp macro="" textlink="">
      <xdr:nvSpPr>
        <xdr:cNvPr id="729" name="楕円 728">
          <a:extLst>
            <a:ext uri="{FF2B5EF4-FFF2-40B4-BE49-F238E27FC236}">
              <a16:creationId xmlns:a16="http://schemas.microsoft.com/office/drawing/2014/main" id="{81847073-8B24-4888-9062-1FBEB09E958F}"/>
            </a:ext>
          </a:extLst>
        </xdr:cNvPr>
        <xdr:cNvSpPr/>
      </xdr:nvSpPr>
      <xdr:spPr>
        <a:xfrm>
          <a:off x="18605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1524</xdr:rowOff>
    </xdr:from>
    <xdr:to>
      <xdr:col>102</xdr:col>
      <xdr:colOff>114300</xdr:colOff>
      <xdr:row>86</xdr:row>
      <xdr:rowOff>19813</xdr:rowOff>
    </xdr:to>
    <xdr:cxnSp macro="">
      <xdr:nvCxnSpPr>
        <xdr:cNvPr id="730" name="直線コネクタ 729">
          <a:extLst>
            <a:ext uri="{FF2B5EF4-FFF2-40B4-BE49-F238E27FC236}">
              <a16:creationId xmlns:a16="http://schemas.microsoft.com/office/drawing/2014/main" id="{B55B64B8-612F-462B-8C2D-D3D181B0F9A5}"/>
            </a:ext>
          </a:extLst>
        </xdr:cNvPr>
        <xdr:cNvCxnSpPr/>
      </xdr:nvCxnSpPr>
      <xdr:spPr>
        <a:xfrm>
          <a:off x="18656300" y="147462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731" name="n_1aveValue【児童館】&#10;一人当たり面積">
          <a:extLst>
            <a:ext uri="{FF2B5EF4-FFF2-40B4-BE49-F238E27FC236}">
              <a16:creationId xmlns:a16="http://schemas.microsoft.com/office/drawing/2014/main" id="{8FFEF502-B772-4C59-B727-87507DC23CAF}"/>
            </a:ext>
          </a:extLst>
        </xdr:cNvPr>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732" name="n_2aveValue【児童館】&#10;一人当たり面積">
          <a:extLst>
            <a:ext uri="{FF2B5EF4-FFF2-40B4-BE49-F238E27FC236}">
              <a16:creationId xmlns:a16="http://schemas.microsoft.com/office/drawing/2014/main" id="{F9D0D2AD-8850-46B4-95E3-B5E8EF1F33D0}"/>
            </a:ext>
          </a:extLst>
        </xdr:cNvPr>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89425</xdr:rowOff>
    </xdr:from>
    <xdr:ext cx="469744" cy="259045"/>
    <xdr:sp macro="" textlink="">
      <xdr:nvSpPr>
        <xdr:cNvPr id="733" name="n_3aveValue【児童館】&#10;一人当たり面積">
          <a:extLst>
            <a:ext uri="{FF2B5EF4-FFF2-40B4-BE49-F238E27FC236}">
              <a16:creationId xmlns:a16="http://schemas.microsoft.com/office/drawing/2014/main" id="{A87B8FF9-8D20-42EA-9589-539453E124E7}"/>
            </a:ext>
          </a:extLst>
        </xdr:cNvPr>
        <xdr:cNvSpPr txBox="1"/>
      </xdr:nvSpPr>
      <xdr:spPr>
        <a:xfrm>
          <a:off x="19310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112285</xdr:rowOff>
    </xdr:from>
    <xdr:ext cx="469744" cy="259045"/>
    <xdr:sp macro="" textlink="">
      <xdr:nvSpPr>
        <xdr:cNvPr id="734" name="n_4aveValue【児童館】&#10;一人当たり面積">
          <a:extLst>
            <a:ext uri="{FF2B5EF4-FFF2-40B4-BE49-F238E27FC236}">
              <a16:creationId xmlns:a16="http://schemas.microsoft.com/office/drawing/2014/main" id="{F88F61F3-D799-4D88-A013-0764C590BEAB}"/>
            </a:ext>
          </a:extLst>
        </xdr:cNvPr>
        <xdr:cNvSpPr txBox="1"/>
      </xdr:nvSpPr>
      <xdr:spPr>
        <a:xfrm>
          <a:off x="18421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61740</xdr:rowOff>
    </xdr:from>
    <xdr:ext cx="469744" cy="259045"/>
    <xdr:sp macro="" textlink="">
      <xdr:nvSpPr>
        <xdr:cNvPr id="735" name="n_1mainValue【児童館】&#10;一人当たり面積">
          <a:extLst>
            <a:ext uri="{FF2B5EF4-FFF2-40B4-BE49-F238E27FC236}">
              <a16:creationId xmlns:a16="http://schemas.microsoft.com/office/drawing/2014/main" id="{F87CF106-E120-4C2B-8845-1564D24F34D6}"/>
            </a:ext>
          </a:extLst>
        </xdr:cNvPr>
        <xdr:cNvSpPr txBox="1"/>
      </xdr:nvSpPr>
      <xdr:spPr>
        <a:xfrm>
          <a:off x="210757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61740</xdr:rowOff>
    </xdr:from>
    <xdr:ext cx="469744" cy="259045"/>
    <xdr:sp macro="" textlink="">
      <xdr:nvSpPr>
        <xdr:cNvPr id="736" name="n_2mainValue【児童館】&#10;一人当たり面積">
          <a:extLst>
            <a:ext uri="{FF2B5EF4-FFF2-40B4-BE49-F238E27FC236}">
              <a16:creationId xmlns:a16="http://schemas.microsoft.com/office/drawing/2014/main" id="{3BDF1372-D5F2-4E1A-9BF9-416DA0AA8AFB}"/>
            </a:ext>
          </a:extLst>
        </xdr:cNvPr>
        <xdr:cNvSpPr txBox="1"/>
      </xdr:nvSpPr>
      <xdr:spPr>
        <a:xfrm>
          <a:off x="201994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61740</xdr:rowOff>
    </xdr:from>
    <xdr:ext cx="469744" cy="259045"/>
    <xdr:sp macro="" textlink="">
      <xdr:nvSpPr>
        <xdr:cNvPr id="737" name="n_3mainValue【児童館】&#10;一人当たり面積">
          <a:extLst>
            <a:ext uri="{FF2B5EF4-FFF2-40B4-BE49-F238E27FC236}">
              <a16:creationId xmlns:a16="http://schemas.microsoft.com/office/drawing/2014/main" id="{39B82F5C-C4FD-41B6-B4D2-C6B0BD78E6FA}"/>
            </a:ext>
          </a:extLst>
        </xdr:cNvPr>
        <xdr:cNvSpPr txBox="1"/>
      </xdr:nvSpPr>
      <xdr:spPr>
        <a:xfrm>
          <a:off x="193104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43451</xdr:rowOff>
    </xdr:from>
    <xdr:ext cx="469744" cy="259045"/>
    <xdr:sp macro="" textlink="">
      <xdr:nvSpPr>
        <xdr:cNvPr id="738" name="n_4mainValue【児童館】&#10;一人当たり面積">
          <a:extLst>
            <a:ext uri="{FF2B5EF4-FFF2-40B4-BE49-F238E27FC236}">
              <a16:creationId xmlns:a16="http://schemas.microsoft.com/office/drawing/2014/main" id="{9D43A568-C37C-4C64-BDAB-A7AD223B043B}"/>
            </a:ext>
          </a:extLst>
        </xdr:cNvPr>
        <xdr:cNvSpPr txBox="1"/>
      </xdr:nvSpPr>
      <xdr:spPr>
        <a:xfrm>
          <a:off x="18421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A331D546-DBBC-4046-93C6-594E6D96E97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EBE5BC6B-6A8D-4812-9D8C-85D1F5BD1C9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50394310-82DD-4A39-A2E9-F84B8A24342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841752F8-C1B1-41C9-B659-3B6E5867ED7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1D7383BE-16AD-4E31-8C19-8D63CFEA573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199F99A0-2288-4025-BA12-08AA98DEABB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0692309E-F2CA-4D25-A319-7369EE17C99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96F3E614-2800-453D-84B7-E3B3C0C876C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789E46FF-1B0C-42F5-912C-B4A3EDDE254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24E01A98-1961-45D8-B318-F4385D4DB65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A59189EE-8128-42AA-AAA6-55B7EC3A49A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a:extLst>
            <a:ext uri="{FF2B5EF4-FFF2-40B4-BE49-F238E27FC236}">
              <a16:creationId xmlns:a16="http://schemas.microsoft.com/office/drawing/2014/main" id="{6E05DE07-BCC3-4447-A607-337EC3BE9BB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1" name="テキスト ボックス 750">
          <a:extLst>
            <a:ext uri="{FF2B5EF4-FFF2-40B4-BE49-F238E27FC236}">
              <a16:creationId xmlns:a16="http://schemas.microsoft.com/office/drawing/2014/main" id="{22AD810A-C38A-40EE-B0A0-F6165E6F2F16}"/>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a:extLst>
            <a:ext uri="{FF2B5EF4-FFF2-40B4-BE49-F238E27FC236}">
              <a16:creationId xmlns:a16="http://schemas.microsoft.com/office/drawing/2014/main" id="{54F40ACC-E0C9-40D9-9BC5-F37F90BE1F9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a:extLst>
            <a:ext uri="{FF2B5EF4-FFF2-40B4-BE49-F238E27FC236}">
              <a16:creationId xmlns:a16="http://schemas.microsoft.com/office/drawing/2014/main" id="{97F7E2B3-3222-4873-972E-8BE7B1EA647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a:extLst>
            <a:ext uri="{FF2B5EF4-FFF2-40B4-BE49-F238E27FC236}">
              <a16:creationId xmlns:a16="http://schemas.microsoft.com/office/drawing/2014/main" id="{FE34DC1A-9223-4577-A31E-763F9BE9C48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a:extLst>
            <a:ext uri="{FF2B5EF4-FFF2-40B4-BE49-F238E27FC236}">
              <a16:creationId xmlns:a16="http://schemas.microsoft.com/office/drawing/2014/main" id="{7BB7A7F7-0EDA-4C48-BBEF-FD67159AC19D}"/>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a:extLst>
            <a:ext uri="{FF2B5EF4-FFF2-40B4-BE49-F238E27FC236}">
              <a16:creationId xmlns:a16="http://schemas.microsoft.com/office/drawing/2014/main" id="{C341A89F-02AF-41D5-81D4-8D3B9D1C9E0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a:extLst>
            <a:ext uri="{FF2B5EF4-FFF2-40B4-BE49-F238E27FC236}">
              <a16:creationId xmlns:a16="http://schemas.microsoft.com/office/drawing/2014/main" id="{B2A59EF5-DA89-4A0E-B1B8-1281A645336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a:extLst>
            <a:ext uri="{FF2B5EF4-FFF2-40B4-BE49-F238E27FC236}">
              <a16:creationId xmlns:a16="http://schemas.microsoft.com/office/drawing/2014/main" id="{BECC05BA-FC2A-42BC-9861-3380A3DF1D5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9" name="テキスト ボックス 758">
          <a:extLst>
            <a:ext uri="{FF2B5EF4-FFF2-40B4-BE49-F238E27FC236}">
              <a16:creationId xmlns:a16="http://schemas.microsoft.com/office/drawing/2014/main" id="{DB308CDD-944D-4D72-8B1A-5E865FD91534}"/>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4057CEC7-03F4-4A31-B02B-73D983474C3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1" name="テキスト ボックス 760">
          <a:extLst>
            <a:ext uri="{FF2B5EF4-FFF2-40B4-BE49-F238E27FC236}">
              <a16:creationId xmlns:a16="http://schemas.microsoft.com/office/drawing/2014/main" id="{CAA4653A-E531-40DD-87C0-797CC56EFF0D}"/>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a:extLst>
            <a:ext uri="{FF2B5EF4-FFF2-40B4-BE49-F238E27FC236}">
              <a16:creationId xmlns:a16="http://schemas.microsoft.com/office/drawing/2014/main" id="{DCD9BD55-103C-4308-B0C3-0639A4FD7CA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763" name="直線コネクタ 762">
          <a:extLst>
            <a:ext uri="{FF2B5EF4-FFF2-40B4-BE49-F238E27FC236}">
              <a16:creationId xmlns:a16="http://schemas.microsoft.com/office/drawing/2014/main" id="{0CBC0C30-1649-4C53-8813-A217843ED345}"/>
            </a:ext>
          </a:extLst>
        </xdr:cNvPr>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764" name="【公民館】&#10;有形固定資産減価償却率最小値テキスト">
          <a:extLst>
            <a:ext uri="{FF2B5EF4-FFF2-40B4-BE49-F238E27FC236}">
              <a16:creationId xmlns:a16="http://schemas.microsoft.com/office/drawing/2014/main" id="{A1842E5D-080B-46D1-A15F-1581BEEEB262}"/>
            </a:ext>
          </a:extLst>
        </xdr:cNvPr>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765" name="直線コネクタ 764">
          <a:extLst>
            <a:ext uri="{FF2B5EF4-FFF2-40B4-BE49-F238E27FC236}">
              <a16:creationId xmlns:a16="http://schemas.microsoft.com/office/drawing/2014/main" id="{C3BDB0EC-7B8D-4F98-82D9-E49A42DFF9D7}"/>
            </a:ext>
          </a:extLst>
        </xdr:cNvPr>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766" name="【公民館】&#10;有形固定資産減価償却率最大値テキスト">
          <a:extLst>
            <a:ext uri="{FF2B5EF4-FFF2-40B4-BE49-F238E27FC236}">
              <a16:creationId xmlns:a16="http://schemas.microsoft.com/office/drawing/2014/main" id="{8803CBAA-CBFC-4AC9-86FE-524A89C74602}"/>
            </a:ext>
          </a:extLst>
        </xdr:cNvPr>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767" name="直線コネクタ 766">
          <a:extLst>
            <a:ext uri="{FF2B5EF4-FFF2-40B4-BE49-F238E27FC236}">
              <a16:creationId xmlns:a16="http://schemas.microsoft.com/office/drawing/2014/main" id="{60B8901F-F82E-4EE9-BBC0-BD1377DDF6D4}"/>
            </a:ext>
          </a:extLst>
        </xdr:cNvPr>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768" name="【公民館】&#10;有形固定資産減価償却率平均値テキスト">
          <a:extLst>
            <a:ext uri="{FF2B5EF4-FFF2-40B4-BE49-F238E27FC236}">
              <a16:creationId xmlns:a16="http://schemas.microsoft.com/office/drawing/2014/main" id="{C7C426EB-D541-4ADF-A4EC-93D7AFEA2D5D}"/>
            </a:ext>
          </a:extLst>
        </xdr:cNvPr>
        <xdr:cNvSpPr txBox="1"/>
      </xdr:nvSpPr>
      <xdr:spPr>
        <a:xfrm>
          <a:off x="163576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769" name="フローチャート: 判断 768">
          <a:extLst>
            <a:ext uri="{FF2B5EF4-FFF2-40B4-BE49-F238E27FC236}">
              <a16:creationId xmlns:a16="http://schemas.microsoft.com/office/drawing/2014/main" id="{35C56F90-C25B-4D05-8BDA-714A07BD2E30}"/>
            </a:ext>
          </a:extLst>
        </xdr:cNvPr>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770" name="フローチャート: 判断 769">
          <a:extLst>
            <a:ext uri="{FF2B5EF4-FFF2-40B4-BE49-F238E27FC236}">
              <a16:creationId xmlns:a16="http://schemas.microsoft.com/office/drawing/2014/main" id="{01DA930E-316A-4C39-AF20-BFEF67270F5B}"/>
            </a:ext>
          </a:extLst>
        </xdr:cNvPr>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771" name="フローチャート: 判断 770">
          <a:extLst>
            <a:ext uri="{FF2B5EF4-FFF2-40B4-BE49-F238E27FC236}">
              <a16:creationId xmlns:a16="http://schemas.microsoft.com/office/drawing/2014/main" id="{606DE22E-A770-44F3-AFB5-05051D4785C7}"/>
            </a:ext>
          </a:extLst>
        </xdr:cNvPr>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772" name="フローチャート: 判断 771">
          <a:extLst>
            <a:ext uri="{FF2B5EF4-FFF2-40B4-BE49-F238E27FC236}">
              <a16:creationId xmlns:a16="http://schemas.microsoft.com/office/drawing/2014/main" id="{BE7E4723-3EE2-4043-8242-F1499B2675DD}"/>
            </a:ext>
          </a:extLst>
        </xdr:cNvPr>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773" name="フローチャート: 判断 772">
          <a:extLst>
            <a:ext uri="{FF2B5EF4-FFF2-40B4-BE49-F238E27FC236}">
              <a16:creationId xmlns:a16="http://schemas.microsoft.com/office/drawing/2014/main" id="{6BA0DDCE-A2AC-436C-B89B-25C105101E6D}"/>
            </a:ext>
          </a:extLst>
        </xdr:cNvPr>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138C8042-55AC-48F3-B158-9B64DF84D71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63DB1676-E20B-4FDF-AAC9-6197B28B56D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30A92D6D-6853-4725-9943-234A73B5156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FFE769E3-D0E4-4C10-9CEE-1E6A4CD59AF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788762F3-3D11-4CB0-9F72-8FFC5FA4AFE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168275</xdr:rowOff>
    </xdr:from>
    <xdr:to>
      <xdr:col>85</xdr:col>
      <xdr:colOff>177800</xdr:colOff>
      <xdr:row>104</xdr:row>
      <xdr:rowOff>98425</xdr:rowOff>
    </xdr:to>
    <xdr:sp macro="" textlink="">
      <xdr:nvSpPr>
        <xdr:cNvPr id="779" name="楕円 778">
          <a:extLst>
            <a:ext uri="{FF2B5EF4-FFF2-40B4-BE49-F238E27FC236}">
              <a16:creationId xmlns:a16="http://schemas.microsoft.com/office/drawing/2014/main" id="{1501AFCA-B927-40E6-B383-6ACFCE3DDF35}"/>
            </a:ext>
          </a:extLst>
        </xdr:cNvPr>
        <xdr:cNvSpPr/>
      </xdr:nvSpPr>
      <xdr:spPr>
        <a:xfrm>
          <a:off x="16268700" y="178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19702</xdr:rowOff>
    </xdr:from>
    <xdr:ext cx="405111" cy="259045"/>
    <xdr:sp macro="" textlink="">
      <xdr:nvSpPr>
        <xdr:cNvPr id="780" name="【公民館】&#10;有形固定資産減価償却率該当値テキスト">
          <a:extLst>
            <a:ext uri="{FF2B5EF4-FFF2-40B4-BE49-F238E27FC236}">
              <a16:creationId xmlns:a16="http://schemas.microsoft.com/office/drawing/2014/main" id="{3C312973-2633-484A-B848-9AB1F83EEFFF}"/>
            </a:ext>
          </a:extLst>
        </xdr:cNvPr>
        <xdr:cNvSpPr txBox="1"/>
      </xdr:nvSpPr>
      <xdr:spPr>
        <a:xfrm>
          <a:off x="16357600"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160655</xdr:rowOff>
    </xdr:from>
    <xdr:to>
      <xdr:col>81</xdr:col>
      <xdr:colOff>101600</xdr:colOff>
      <xdr:row>104</xdr:row>
      <xdr:rowOff>90805</xdr:rowOff>
    </xdr:to>
    <xdr:sp macro="" textlink="">
      <xdr:nvSpPr>
        <xdr:cNvPr id="781" name="楕円 780">
          <a:extLst>
            <a:ext uri="{FF2B5EF4-FFF2-40B4-BE49-F238E27FC236}">
              <a16:creationId xmlns:a16="http://schemas.microsoft.com/office/drawing/2014/main" id="{E715B303-9FDD-45E3-92AB-98866ED843BD}"/>
            </a:ext>
          </a:extLst>
        </xdr:cNvPr>
        <xdr:cNvSpPr/>
      </xdr:nvSpPr>
      <xdr:spPr>
        <a:xfrm>
          <a:off x="15430500" y="1782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40005</xdr:rowOff>
    </xdr:from>
    <xdr:to>
      <xdr:col>85</xdr:col>
      <xdr:colOff>127000</xdr:colOff>
      <xdr:row>104</xdr:row>
      <xdr:rowOff>47625</xdr:rowOff>
    </xdr:to>
    <xdr:cxnSp macro="">
      <xdr:nvCxnSpPr>
        <xdr:cNvPr id="782" name="直線コネクタ 781">
          <a:extLst>
            <a:ext uri="{FF2B5EF4-FFF2-40B4-BE49-F238E27FC236}">
              <a16:creationId xmlns:a16="http://schemas.microsoft.com/office/drawing/2014/main" id="{93A2E567-285F-466E-B2B0-E1A10955515D}"/>
            </a:ext>
          </a:extLst>
        </xdr:cNvPr>
        <xdr:cNvCxnSpPr/>
      </xdr:nvCxnSpPr>
      <xdr:spPr>
        <a:xfrm>
          <a:off x="15481300" y="1787080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783" name="楕円 782">
          <a:extLst>
            <a:ext uri="{FF2B5EF4-FFF2-40B4-BE49-F238E27FC236}">
              <a16:creationId xmlns:a16="http://schemas.microsoft.com/office/drawing/2014/main" id="{F93A94FF-0B55-4BC5-B410-4FCB366E1526}"/>
            </a:ext>
          </a:extLst>
        </xdr:cNvPr>
        <xdr:cNvSpPr/>
      </xdr:nvSpPr>
      <xdr:spPr>
        <a:xfrm>
          <a:off x="14541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7620</xdr:rowOff>
    </xdr:from>
    <xdr:to>
      <xdr:col>81</xdr:col>
      <xdr:colOff>50800</xdr:colOff>
      <xdr:row>104</xdr:row>
      <xdr:rowOff>40005</xdr:rowOff>
    </xdr:to>
    <xdr:cxnSp macro="">
      <xdr:nvCxnSpPr>
        <xdr:cNvPr id="784" name="直線コネクタ 783">
          <a:extLst>
            <a:ext uri="{FF2B5EF4-FFF2-40B4-BE49-F238E27FC236}">
              <a16:creationId xmlns:a16="http://schemas.microsoft.com/office/drawing/2014/main" id="{B80D6662-BD6F-4278-92A8-E2D204592A70}"/>
            </a:ext>
          </a:extLst>
        </xdr:cNvPr>
        <xdr:cNvCxnSpPr/>
      </xdr:nvCxnSpPr>
      <xdr:spPr>
        <a:xfrm>
          <a:off x="14592300" y="178384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90170</xdr:rowOff>
    </xdr:from>
    <xdr:to>
      <xdr:col>72</xdr:col>
      <xdr:colOff>38100</xdr:colOff>
      <xdr:row>104</xdr:row>
      <xdr:rowOff>20320</xdr:rowOff>
    </xdr:to>
    <xdr:sp macro="" textlink="">
      <xdr:nvSpPr>
        <xdr:cNvPr id="785" name="楕円 784">
          <a:extLst>
            <a:ext uri="{FF2B5EF4-FFF2-40B4-BE49-F238E27FC236}">
              <a16:creationId xmlns:a16="http://schemas.microsoft.com/office/drawing/2014/main" id="{10B4DDB5-EFDB-4738-813F-C5748EC7E6F6}"/>
            </a:ext>
          </a:extLst>
        </xdr:cNvPr>
        <xdr:cNvSpPr/>
      </xdr:nvSpPr>
      <xdr:spPr>
        <a:xfrm>
          <a:off x="136525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140970</xdr:rowOff>
    </xdr:from>
    <xdr:to>
      <xdr:col>76</xdr:col>
      <xdr:colOff>114300</xdr:colOff>
      <xdr:row>104</xdr:row>
      <xdr:rowOff>7620</xdr:rowOff>
    </xdr:to>
    <xdr:cxnSp macro="">
      <xdr:nvCxnSpPr>
        <xdr:cNvPr id="786" name="直線コネクタ 785">
          <a:extLst>
            <a:ext uri="{FF2B5EF4-FFF2-40B4-BE49-F238E27FC236}">
              <a16:creationId xmlns:a16="http://schemas.microsoft.com/office/drawing/2014/main" id="{2978C48B-BED7-4FD4-B608-320EEE0BC921}"/>
            </a:ext>
          </a:extLst>
        </xdr:cNvPr>
        <xdr:cNvCxnSpPr/>
      </xdr:nvCxnSpPr>
      <xdr:spPr>
        <a:xfrm>
          <a:off x="13703300" y="17800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71120</xdr:rowOff>
    </xdr:from>
    <xdr:to>
      <xdr:col>67</xdr:col>
      <xdr:colOff>101600</xdr:colOff>
      <xdr:row>104</xdr:row>
      <xdr:rowOff>1270</xdr:rowOff>
    </xdr:to>
    <xdr:sp macro="" textlink="">
      <xdr:nvSpPr>
        <xdr:cNvPr id="787" name="楕円 786">
          <a:extLst>
            <a:ext uri="{FF2B5EF4-FFF2-40B4-BE49-F238E27FC236}">
              <a16:creationId xmlns:a16="http://schemas.microsoft.com/office/drawing/2014/main" id="{D41DDDE4-7EFF-4D18-A3BB-85578DF6F93D}"/>
            </a:ext>
          </a:extLst>
        </xdr:cNvPr>
        <xdr:cNvSpPr/>
      </xdr:nvSpPr>
      <xdr:spPr>
        <a:xfrm>
          <a:off x="12763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121920</xdr:rowOff>
    </xdr:from>
    <xdr:to>
      <xdr:col>71</xdr:col>
      <xdr:colOff>177800</xdr:colOff>
      <xdr:row>103</xdr:row>
      <xdr:rowOff>140970</xdr:rowOff>
    </xdr:to>
    <xdr:cxnSp macro="">
      <xdr:nvCxnSpPr>
        <xdr:cNvPr id="788" name="直線コネクタ 787">
          <a:extLst>
            <a:ext uri="{FF2B5EF4-FFF2-40B4-BE49-F238E27FC236}">
              <a16:creationId xmlns:a16="http://schemas.microsoft.com/office/drawing/2014/main" id="{3227F8D6-AEB2-4C15-B49C-14237E7EEBBA}"/>
            </a:ext>
          </a:extLst>
        </xdr:cNvPr>
        <xdr:cNvCxnSpPr/>
      </xdr:nvCxnSpPr>
      <xdr:spPr>
        <a:xfrm>
          <a:off x="12814300" y="177812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60977</xdr:rowOff>
    </xdr:from>
    <xdr:ext cx="405111" cy="259045"/>
    <xdr:sp macro="" textlink="">
      <xdr:nvSpPr>
        <xdr:cNvPr id="789" name="n_1aveValue【公民館】&#10;有形固定資産減価償却率">
          <a:extLst>
            <a:ext uri="{FF2B5EF4-FFF2-40B4-BE49-F238E27FC236}">
              <a16:creationId xmlns:a16="http://schemas.microsoft.com/office/drawing/2014/main" id="{EFE2C442-E394-4510-A2CF-3D3ED3E08C42}"/>
            </a:ext>
          </a:extLst>
        </xdr:cNvPr>
        <xdr:cNvSpPr txBox="1"/>
      </xdr:nvSpPr>
      <xdr:spPr>
        <a:xfrm>
          <a:off x="152660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19066</xdr:rowOff>
    </xdr:from>
    <xdr:ext cx="405111" cy="259045"/>
    <xdr:sp macro="" textlink="">
      <xdr:nvSpPr>
        <xdr:cNvPr id="790" name="n_2aveValue【公民館】&#10;有形固定資産減価償却率">
          <a:extLst>
            <a:ext uri="{FF2B5EF4-FFF2-40B4-BE49-F238E27FC236}">
              <a16:creationId xmlns:a16="http://schemas.microsoft.com/office/drawing/2014/main" id="{2156D897-0D18-401F-B452-664A66790587}"/>
            </a:ext>
          </a:extLst>
        </xdr:cNvPr>
        <xdr:cNvSpPr txBox="1"/>
      </xdr:nvSpPr>
      <xdr:spPr>
        <a:xfrm>
          <a:off x="14389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17163</xdr:rowOff>
    </xdr:from>
    <xdr:ext cx="405111" cy="259045"/>
    <xdr:sp macro="" textlink="">
      <xdr:nvSpPr>
        <xdr:cNvPr id="791" name="n_3aveValue【公民館】&#10;有形固定資産減価償却率">
          <a:extLst>
            <a:ext uri="{FF2B5EF4-FFF2-40B4-BE49-F238E27FC236}">
              <a16:creationId xmlns:a16="http://schemas.microsoft.com/office/drawing/2014/main" id="{0E099F1B-E757-46A7-8DB6-F4F246E04C99}"/>
            </a:ext>
          </a:extLst>
        </xdr:cNvPr>
        <xdr:cNvSpPr txBox="1"/>
      </xdr:nvSpPr>
      <xdr:spPr>
        <a:xfrm>
          <a:off x="13500744"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150513</xdr:rowOff>
    </xdr:from>
    <xdr:ext cx="405111" cy="259045"/>
    <xdr:sp macro="" textlink="">
      <xdr:nvSpPr>
        <xdr:cNvPr id="792" name="n_4aveValue【公民館】&#10;有形固定資産減価償却率">
          <a:extLst>
            <a:ext uri="{FF2B5EF4-FFF2-40B4-BE49-F238E27FC236}">
              <a16:creationId xmlns:a16="http://schemas.microsoft.com/office/drawing/2014/main" id="{ADC081B8-A36A-4C3E-B8F4-7C4F2D76ED7C}"/>
            </a:ext>
          </a:extLst>
        </xdr:cNvPr>
        <xdr:cNvSpPr txBox="1"/>
      </xdr:nvSpPr>
      <xdr:spPr>
        <a:xfrm>
          <a:off x="12611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107332</xdr:rowOff>
    </xdr:from>
    <xdr:ext cx="405111" cy="259045"/>
    <xdr:sp macro="" textlink="">
      <xdr:nvSpPr>
        <xdr:cNvPr id="793" name="n_1mainValue【公民館】&#10;有形固定資産減価償却率">
          <a:extLst>
            <a:ext uri="{FF2B5EF4-FFF2-40B4-BE49-F238E27FC236}">
              <a16:creationId xmlns:a16="http://schemas.microsoft.com/office/drawing/2014/main" id="{0C5914B0-056D-445B-82E1-FEF7E4D13592}"/>
            </a:ext>
          </a:extLst>
        </xdr:cNvPr>
        <xdr:cNvSpPr txBox="1"/>
      </xdr:nvSpPr>
      <xdr:spPr>
        <a:xfrm>
          <a:off x="15266044" y="1759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74947</xdr:rowOff>
    </xdr:from>
    <xdr:ext cx="405111" cy="259045"/>
    <xdr:sp macro="" textlink="">
      <xdr:nvSpPr>
        <xdr:cNvPr id="794" name="n_2mainValue【公民館】&#10;有形固定資産減価償却率">
          <a:extLst>
            <a:ext uri="{FF2B5EF4-FFF2-40B4-BE49-F238E27FC236}">
              <a16:creationId xmlns:a16="http://schemas.microsoft.com/office/drawing/2014/main" id="{01DD4489-171C-4549-8528-6B026C0CB6EF}"/>
            </a:ext>
          </a:extLst>
        </xdr:cNvPr>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36847</xdr:rowOff>
    </xdr:from>
    <xdr:ext cx="405111" cy="259045"/>
    <xdr:sp macro="" textlink="">
      <xdr:nvSpPr>
        <xdr:cNvPr id="795" name="n_3mainValue【公民館】&#10;有形固定資産減価償却率">
          <a:extLst>
            <a:ext uri="{FF2B5EF4-FFF2-40B4-BE49-F238E27FC236}">
              <a16:creationId xmlns:a16="http://schemas.microsoft.com/office/drawing/2014/main" id="{61165DE6-922F-4079-A8A0-E80D3C007E35}"/>
            </a:ext>
          </a:extLst>
        </xdr:cNvPr>
        <xdr:cNvSpPr txBox="1"/>
      </xdr:nvSpPr>
      <xdr:spPr>
        <a:xfrm>
          <a:off x="135007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17797</xdr:rowOff>
    </xdr:from>
    <xdr:ext cx="405111" cy="259045"/>
    <xdr:sp macro="" textlink="">
      <xdr:nvSpPr>
        <xdr:cNvPr id="796" name="n_4mainValue【公民館】&#10;有形固定資産減価償却率">
          <a:extLst>
            <a:ext uri="{FF2B5EF4-FFF2-40B4-BE49-F238E27FC236}">
              <a16:creationId xmlns:a16="http://schemas.microsoft.com/office/drawing/2014/main" id="{61698544-7141-410F-ACC8-D4441BCF1203}"/>
            </a:ext>
          </a:extLst>
        </xdr:cNvPr>
        <xdr:cNvSpPr txBox="1"/>
      </xdr:nvSpPr>
      <xdr:spPr>
        <a:xfrm>
          <a:off x="12611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C58FB758-9501-401D-BB9F-0548A220DF0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B6F79FEB-1D8D-4DF6-9D15-B04D8043100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02013F36-CC12-4EE4-9FEB-D2FC7BF6E8C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89806C9E-191B-4046-9631-F7134C2842A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0CEA2C64-2624-41C0-8939-89F39706552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A08C47C7-B4AA-4908-8837-9C5FFBECCAE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1B4220ED-68DB-4526-8C63-9715052E4A1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615E38B7-0C12-4C91-9FB7-5272EA96566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C8F2A783-1B2C-4448-A91E-9F5FEE816DC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3335DB25-0DE6-47D8-B3BB-97068C0B016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7" name="直線コネクタ 806">
          <a:extLst>
            <a:ext uri="{FF2B5EF4-FFF2-40B4-BE49-F238E27FC236}">
              <a16:creationId xmlns:a16="http://schemas.microsoft.com/office/drawing/2014/main" id="{8C72B9A5-245F-47CC-8E0E-5561517FD7F1}"/>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8" name="テキスト ボックス 807">
          <a:extLst>
            <a:ext uri="{FF2B5EF4-FFF2-40B4-BE49-F238E27FC236}">
              <a16:creationId xmlns:a16="http://schemas.microsoft.com/office/drawing/2014/main" id="{644F8E0C-230E-4369-B12B-9F1307739BC2}"/>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9" name="直線コネクタ 808">
          <a:extLst>
            <a:ext uri="{FF2B5EF4-FFF2-40B4-BE49-F238E27FC236}">
              <a16:creationId xmlns:a16="http://schemas.microsoft.com/office/drawing/2014/main" id="{8C79D74F-94F7-4D37-8079-588DC795D88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0" name="テキスト ボックス 809">
          <a:extLst>
            <a:ext uri="{FF2B5EF4-FFF2-40B4-BE49-F238E27FC236}">
              <a16:creationId xmlns:a16="http://schemas.microsoft.com/office/drawing/2014/main" id="{AE0C074D-862A-44E8-BD0F-9EEF78C2743E}"/>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1" name="直線コネクタ 810">
          <a:extLst>
            <a:ext uri="{FF2B5EF4-FFF2-40B4-BE49-F238E27FC236}">
              <a16:creationId xmlns:a16="http://schemas.microsoft.com/office/drawing/2014/main" id="{4BD49F48-9696-4234-A465-2904DE7C1E2A}"/>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2" name="テキスト ボックス 811">
          <a:extLst>
            <a:ext uri="{FF2B5EF4-FFF2-40B4-BE49-F238E27FC236}">
              <a16:creationId xmlns:a16="http://schemas.microsoft.com/office/drawing/2014/main" id="{EA26DE2E-B9A2-47EC-B449-0B45CA7B286D}"/>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3" name="直線コネクタ 812">
          <a:extLst>
            <a:ext uri="{FF2B5EF4-FFF2-40B4-BE49-F238E27FC236}">
              <a16:creationId xmlns:a16="http://schemas.microsoft.com/office/drawing/2014/main" id="{D5BAD11E-FFF8-4B6A-8AC5-0CFFCB21DA8D}"/>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4" name="テキスト ボックス 813">
          <a:extLst>
            <a:ext uri="{FF2B5EF4-FFF2-40B4-BE49-F238E27FC236}">
              <a16:creationId xmlns:a16="http://schemas.microsoft.com/office/drawing/2014/main" id="{69F06F0A-8766-4A67-9B71-E53B1B7C023A}"/>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668F37F4-2DE3-4C2E-87E2-AF92F75BE21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9847F8F0-76A2-4261-A226-59F693368CC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a:extLst>
            <a:ext uri="{FF2B5EF4-FFF2-40B4-BE49-F238E27FC236}">
              <a16:creationId xmlns:a16="http://schemas.microsoft.com/office/drawing/2014/main" id="{061CBEE6-E8A7-4C6E-A3C9-20F0BC7ABB6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818" name="直線コネクタ 817">
          <a:extLst>
            <a:ext uri="{FF2B5EF4-FFF2-40B4-BE49-F238E27FC236}">
              <a16:creationId xmlns:a16="http://schemas.microsoft.com/office/drawing/2014/main" id="{C5CBD5D7-F5A8-420B-9B5E-C34640F98A50}"/>
            </a:ext>
          </a:extLst>
        </xdr:cNvPr>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819" name="【公民館】&#10;一人当たり面積最小値テキスト">
          <a:extLst>
            <a:ext uri="{FF2B5EF4-FFF2-40B4-BE49-F238E27FC236}">
              <a16:creationId xmlns:a16="http://schemas.microsoft.com/office/drawing/2014/main" id="{DC91C117-29B8-4BD1-97CA-8FE0D2FF9B69}"/>
            </a:ext>
          </a:extLst>
        </xdr:cNvPr>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820" name="直線コネクタ 819">
          <a:extLst>
            <a:ext uri="{FF2B5EF4-FFF2-40B4-BE49-F238E27FC236}">
              <a16:creationId xmlns:a16="http://schemas.microsoft.com/office/drawing/2014/main" id="{A24FFE49-30FF-49D4-B1C9-14E81A723A55}"/>
            </a:ext>
          </a:extLst>
        </xdr:cNvPr>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821" name="【公民館】&#10;一人当たり面積最大値テキスト">
          <a:extLst>
            <a:ext uri="{FF2B5EF4-FFF2-40B4-BE49-F238E27FC236}">
              <a16:creationId xmlns:a16="http://schemas.microsoft.com/office/drawing/2014/main" id="{1EB63FD5-5045-4F2A-8F9E-3406AECA5038}"/>
            </a:ext>
          </a:extLst>
        </xdr:cNvPr>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822" name="直線コネクタ 821">
          <a:extLst>
            <a:ext uri="{FF2B5EF4-FFF2-40B4-BE49-F238E27FC236}">
              <a16:creationId xmlns:a16="http://schemas.microsoft.com/office/drawing/2014/main" id="{7B11E85F-1A1D-4E6D-8C71-542C2971705A}"/>
            </a:ext>
          </a:extLst>
        </xdr:cNvPr>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823" name="【公民館】&#10;一人当たり面積平均値テキスト">
          <a:extLst>
            <a:ext uri="{FF2B5EF4-FFF2-40B4-BE49-F238E27FC236}">
              <a16:creationId xmlns:a16="http://schemas.microsoft.com/office/drawing/2014/main" id="{A75DA820-B816-4DC2-A018-FFF6787753DF}"/>
            </a:ext>
          </a:extLst>
        </xdr:cNvPr>
        <xdr:cNvSpPr txBox="1"/>
      </xdr:nvSpPr>
      <xdr:spPr>
        <a:xfrm>
          <a:off x="22199600" y="17986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24" name="フローチャート: 判断 823">
          <a:extLst>
            <a:ext uri="{FF2B5EF4-FFF2-40B4-BE49-F238E27FC236}">
              <a16:creationId xmlns:a16="http://schemas.microsoft.com/office/drawing/2014/main" id="{D28E9B19-2C50-4DB0-A880-550C9BF924B7}"/>
            </a:ext>
          </a:extLst>
        </xdr:cNvPr>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825" name="フローチャート: 判断 824">
          <a:extLst>
            <a:ext uri="{FF2B5EF4-FFF2-40B4-BE49-F238E27FC236}">
              <a16:creationId xmlns:a16="http://schemas.microsoft.com/office/drawing/2014/main" id="{9B125B5E-135F-4BB1-94EE-FC67D46E1E24}"/>
            </a:ext>
          </a:extLst>
        </xdr:cNvPr>
        <xdr:cNvSpPr/>
      </xdr:nvSpPr>
      <xdr:spPr>
        <a:xfrm>
          <a:off x="21272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826" name="フローチャート: 判断 825">
          <a:extLst>
            <a:ext uri="{FF2B5EF4-FFF2-40B4-BE49-F238E27FC236}">
              <a16:creationId xmlns:a16="http://schemas.microsoft.com/office/drawing/2014/main" id="{2FCE8023-0F47-4603-A5ED-8D997CB69B37}"/>
            </a:ext>
          </a:extLst>
        </xdr:cNvPr>
        <xdr:cNvSpPr/>
      </xdr:nvSpPr>
      <xdr:spPr>
        <a:xfrm>
          <a:off x="20383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827" name="フローチャート: 判断 826">
          <a:extLst>
            <a:ext uri="{FF2B5EF4-FFF2-40B4-BE49-F238E27FC236}">
              <a16:creationId xmlns:a16="http://schemas.microsoft.com/office/drawing/2014/main" id="{198A5E62-1FE2-4B2A-8C80-97E61C0A62F3}"/>
            </a:ext>
          </a:extLst>
        </xdr:cNvPr>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828" name="フローチャート: 判断 827">
          <a:extLst>
            <a:ext uri="{FF2B5EF4-FFF2-40B4-BE49-F238E27FC236}">
              <a16:creationId xmlns:a16="http://schemas.microsoft.com/office/drawing/2014/main" id="{830259CC-4415-4B1E-81C3-681C5295DD6A}"/>
            </a:ext>
          </a:extLst>
        </xdr:cNvPr>
        <xdr:cNvSpPr/>
      </xdr:nvSpPr>
      <xdr:spPr>
        <a:xfrm>
          <a:off x="18605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F35BBDC6-3598-44CB-9D5F-2A88809A759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DC683463-8E91-4D76-9A72-DA4A81387CF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1FD70FDC-D5EB-4266-BA09-18B7350E28C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E95D4A43-D939-4EBE-818D-D177F925688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73C148F5-2490-46AC-B65E-8D74F681200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18542</xdr:rowOff>
    </xdr:from>
    <xdr:to>
      <xdr:col>116</xdr:col>
      <xdr:colOff>114300</xdr:colOff>
      <xdr:row>107</xdr:row>
      <xdr:rowOff>120142</xdr:rowOff>
    </xdr:to>
    <xdr:sp macro="" textlink="">
      <xdr:nvSpPr>
        <xdr:cNvPr id="834" name="楕円 833">
          <a:extLst>
            <a:ext uri="{FF2B5EF4-FFF2-40B4-BE49-F238E27FC236}">
              <a16:creationId xmlns:a16="http://schemas.microsoft.com/office/drawing/2014/main" id="{A3F8FCA1-68E1-43B2-ACD6-0A61F9EEBC2F}"/>
            </a:ext>
          </a:extLst>
        </xdr:cNvPr>
        <xdr:cNvSpPr/>
      </xdr:nvSpPr>
      <xdr:spPr>
        <a:xfrm>
          <a:off x="221107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168419</xdr:rowOff>
    </xdr:from>
    <xdr:ext cx="469744" cy="259045"/>
    <xdr:sp macro="" textlink="">
      <xdr:nvSpPr>
        <xdr:cNvPr id="835" name="【公民館】&#10;一人当たり面積該当値テキスト">
          <a:extLst>
            <a:ext uri="{FF2B5EF4-FFF2-40B4-BE49-F238E27FC236}">
              <a16:creationId xmlns:a16="http://schemas.microsoft.com/office/drawing/2014/main" id="{CB4A692B-EA0F-4597-879C-4836AD5E09AB}"/>
            </a:ext>
          </a:extLst>
        </xdr:cNvPr>
        <xdr:cNvSpPr txBox="1"/>
      </xdr:nvSpPr>
      <xdr:spPr>
        <a:xfrm>
          <a:off x="22199600" y="1834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11685</xdr:rowOff>
    </xdr:from>
    <xdr:to>
      <xdr:col>112</xdr:col>
      <xdr:colOff>38100</xdr:colOff>
      <xdr:row>107</xdr:row>
      <xdr:rowOff>113285</xdr:rowOff>
    </xdr:to>
    <xdr:sp macro="" textlink="">
      <xdr:nvSpPr>
        <xdr:cNvPr id="836" name="楕円 835">
          <a:extLst>
            <a:ext uri="{FF2B5EF4-FFF2-40B4-BE49-F238E27FC236}">
              <a16:creationId xmlns:a16="http://schemas.microsoft.com/office/drawing/2014/main" id="{6EC03B6F-0937-4A67-8E17-54C4232D64C7}"/>
            </a:ext>
          </a:extLst>
        </xdr:cNvPr>
        <xdr:cNvSpPr/>
      </xdr:nvSpPr>
      <xdr:spPr>
        <a:xfrm>
          <a:off x="21272500" y="183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62485</xdr:rowOff>
    </xdr:from>
    <xdr:to>
      <xdr:col>116</xdr:col>
      <xdr:colOff>63500</xdr:colOff>
      <xdr:row>107</xdr:row>
      <xdr:rowOff>69342</xdr:rowOff>
    </xdr:to>
    <xdr:cxnSp macro="">
      <xdr:nvCxnSpPr>
        <xdr:cNvPr id="837" name="直線コネクタ 836">
          <a:extLst>
            <a:ext uri="{FF2B5EF4-FFF2-40B4-BE49-F238E27FC236}">
              <a16:creationId xmlns:a16="http://schemas.microsoft.com/office/drawing/2014/main" id="{606339A6-2DE4-47AA-B2A8-44F3299BA950}"/>
            </a:ext>
          </a:extLst>
        </xdr:cNvPr>
        <xdr:cNvCxnSpPr/>
      </xdr:nvCxnSpPr>
      <xdr:spPr>
        <a:xfrm>
          <a:off x="21323300" y="18407635"/>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13970</xdr:rowOff>
    </xdr:from>
    <xdr:to>
      <xdr:col>107</xdr:col>
      <xdr:colOff>101600</xdr:colOff>
      <xdr:row>107</xdr:row>
      <xdr:rowOff>115570</xdr:rowOff>
    </xdr:to>
    <xdr:sp macro="" textlink="">
      <xdr:nvSpPr>
        <xdr:cNvPr id="838" name="楕円 837">
          <a:extLst>
            <a:ext uri="{FF2B5EF4-FFF2-40B4-BE49-F238E27FC236}">
              <a16:creationId xmlns:a16="http://schemas.microsoft.com/office/drawing/2014/main" id="{52D542DB-C4E7-4C6B-AB24-888B20D59FEC}"/>
            </a:ext>
          </a:extLst>
        </xdr:cNvPr>
        <xdr:cNvSpPr/>
      </xdr:nvSpPr>
      <xdr:spPr>
        <a:xfrm>
          <a:off x="20383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62485</xdr:rowOff>
    </xdr:from>
    <xdr:to>
      <xdr:col>111</xdr:col>
      <xdr:colOff>177800</xdr:colOff>
      <xdr:row>107</xdr:row>
      <xdr:rowOff>64770</xdr:rowOff>
    </xdr:to>
    <xdr:cxnSp macro="">
      <xdr:nvCxnSpPr>
        <xdr:cNvPr id="839" name="直線コネクタ 838">
          <a:extLst>
            <a:ext uri="{FF2B5EF4-FFF2-40B4-BE49-F238E27FC236}">
              <a16:creationId xmlns:a16="http://schemas.microsoft.com/office/drawing/2014/main" id="{93DC7028-B75D-438F-9159-6B67106A7A55}"/>
            </a:ext>
          </a:extLst>
        </xdr:cNvPr>
        <xdr:cNvCxnSpPr/>
      </xdr:nvCxnSpPr>
      <xdr:spPr>
        <a:xfrm flipV="1">
          <a:off x="20434300" y="1840763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840" name="楕円 839">
          <a:extLst>
            <a:ext uri="{FF2B5EF4-FFF2-40B4-BE49-F238E27FC236}">
              <a16:creationId xmlns:a16="http://schemas.microsoft.com/office/drawing/2014/main" id="{675A0D19-D2A2-4019-8BF1-26179BF9D39C}"/>
            </a:ext>
          </a:extLst>
        </xdr:cNvPr>
        <xdr:cNvSpPr/>
      </xdr:nvSpPr>
      <xdr:spPr>
        <a:xfrm>
          <a:off x="19494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64770</xdr:rowOff>
    </xdr:from>
    <xdr:to>
      <xdr:col>107</xdr:col>
      <xdr:colOff>50800</xdr:colOff>
      <xdr:row>107</xdr:row>
      <xdr:rowOff>64770</xdr:rowOff>
    </xdr:to>
    <xdr:cxnSp macro="">
      <xdr:nvCxnSpPr>
        <xdr:cNvPr id="841" name="直線コネクタ 840">
          <a:extLst>
            <a:ext uri="{FF2B5EF4-FFF2-40B4-BE49-F238E27FC236}">
              <a16:creationId xmlns:a16="http://schemas.microsoft.com/office/drawing/2014/main" id="{4AC50562-FD98-404B-9978-BD2FA471ED65}"/>
            </a:ext>
          </a:extLst>
        </xdr:cNvPr>
        <xdr:cNvCxnSpPr/>
      </xdr:nvCxnSpPr>
      <xdr:spPr>
        <a:xfrm>
          <a:off x="19545300" y="1840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146558</xdr:rowOff>
    </xdr:from>
    <xdr:to>
      <xdr:col>98</xdr:col>
      <xdr:colOff>38100</xdr:colOff>
      <xdr:row>107</xdr:row>
      <xdr:rowOff>76708</xdr:rowOff>
    </xdr:to>
    <xdr:sp macro="" textlink="">
      <xdr:nvSpPr>
        <xdr:cNvPr id="842" name="楕円 841">
          <a:extLst>
            <a:ext uri="{FF2B5EF4-FFF2-40B4-BE49-F238E27FC236}">
              <a16:creationId xmlns:a16="http://schemas.microsoft.com/office/drawing/2014/main" id="{02F0A8C5-5A1C-49A5-BECB-43E6D6878C01}"/>
            </a:ext>
          </a:extLst>
        </xdr:cNvPr>
        <xdr:cNvSpPr/>
      </xdr:nvSpPr>
      <xdr:spPr>
        <a:xfrm>
          <a:off x="18605500" y="1832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25908</xdr:rowOff>
    </xdr:from>
    <xdr:to>
      <xdr:col>102</xdr:col>
      <xdr:colOff>114300</xdr:colOff>
      <xdr:row>107</xdr:row>
      <xdr:rowOff>64770</xdr:rowOff>
    </xdr:to>
    <xdr:cxnSp macro="">
      <xdr:nvCxnSpPr>
        <xdr:cNvPr id="843" name="直線コネクタ 842">
          <a:extLst>
            <a:ext uri="{FF2B5EF4-FFF2-40B4-BE49-F238E27FC236}">
              <a16:creationId xmlns:a16="http://schemas.microsoft.com/office/drawing/2014/main" id="{E55278B7-A271-462C-80D2-E28AE424BAE5}"/>
            </a:ext>
          </a:extLst>
        </xdr:cNvPr>
        <xdr:cNvCxnSpPr/>
      </xdr:nvCxnSpPr>
      <xdr:spPr>
        <a:xfrm>
          <a:off x="18656300" y="1837105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49801</xdr:rowOff>
    </xdr:from>
    <xdr:ext cx="469744" cy="259045"/>
    <xdr:sp macro="" textlink="">
      <xdr:nvSpPr>
        <xdr:cNvPr id="844" name="n_1aveValue【公民館】&#10;一人当たり面積">
          <a:extLst>
            <a:ext uri="{FF2B5EF4-FFF2-40B4-BE49-F238E27FC236}">
              <a16:creationId xmlns:a16="http://schemas.microsoft.com/office/drawing/2014/main" id="{E5B35E3D-C44C-4656-AA3A-B348F8BF80A3}"/>
            </a:ext>
          </a:extLst>
        </xdr:cNvPr>
        <xdr:cNvSpPr txBox="1"/>
      </xdr:nvSpPr>
      <xdr:spPr>
        <a:xfrm>
          <a:off x="210757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47514</xdr:rowOff>
    </xdr:from>
    <xdr:ext cx="469744" cy="259045"/>
    <xdr:sp macro="" textlink="">
      <xdr:nvSpPr>
        <xdr:cNvPr id="845" name="n_2aveValue【公民館】&#10;一人当たり面積">
          <a:extLst>
            <a:ext uri="{FF2B5EF4-FFF2-40B4-BE49-F238E27FC236}">
              <a16:creationId xmlns:a16="http://schemas.microsoft.com/office/drawing/2014/main" id="{B0EAE5B9-E990-469D-A0AD-ABCFB14CFA1A}"/>
            </a:ext>
          </a:extLst>
        </xdr:cNvPr>
        <xdr:cNvSpPr txBox="1"/>
      </xdr:nvSpPr>
      <xdr:spPr>
        <a:xfrm>
          <a:off x="20199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61231</xdr:rowOff>
    </xdr:from>
    <xdr:ext cx="469744" cy="259045"/>
    <xdr:sp macro="" textlink="">
      <xdr:nvSpPr>
        <xdr:cNvPr id="846" name="n_3aveValue【公民館】&#10;一人当たり面積">
          <a:extLst>
            <a:ext uri="{FF2B5EF4-FFF2-40B4-BE49-F238E27FC236}">
              <a16:creationId xmlns:a16="http://schemas.microsoft.com/office/drawing/2014/main" id="{E21138FF-67FA-427F-9A4D-C05128270E40}"/>
            </a:ext>
          </a:extLst>
        </xdr:cNvPr>
        <xdr:cNvSpPr txBox="1"/>
      </xdr:nvSpPr>
      <xdr:spPr>
        <a:xfrm>
          <a:off x="19310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65803</xdr:rowOff>
    </xdr:from>
    <xdr:ext cx="469744" cy="259045"/>
    <xdr:sp macro="" textlink="">
      <xdr:nvSpPr>
        <xdr:cNvPr id="847" name="n_4aveValue【公民館】&#10;一人当たり面積">
          <a:extLst>
            <a:ext uri="{FF2B5EF4-FFF2-40B4-BE49-F238E27FC236}">
              <a16:creationId xmlns:a16="http://schemas.microsoft.com/office/drawing/2014/main" id="{652F7952-33E6-473C-B451-B68C2EB34979}"/>
            </a:ext>
          </a:extLst>
        </xdr:cNvPr>
        <xdr:cNvSpPr txBox="1"/>
      </xdr:nvSpPr>
      <xdr:spPr>
        <a:xfrm>
          <a:off x="18421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104412</xdr:rowOff>
    </xdr:from>
    <xdr:ext cx="469744" cy="259045"/>
    <xdr:sp macro="" textlink="">
      <xdr:nvSpPr>
        <xdr:cNvPr id="848" name="n_1mainValue【公民館】&#10;一人当たり面積">
          <a:extLst>
            <a:ext uri="{FF2B5EF4-FFF2-40B4-BE49-F238E27FC236}">
              <a16:creationId xmlns:a16="http://schemas.microsoft.com/office/drawing/2014/main" id="{6E2F19A1-F5AA-4E2D-9E86-A924400A5973}"/>
            </a:ext>
          </a:extLst>
        </xdr:cNvPr>
        <xdr:cNvSpPr txBox="1"/>
      </xdr:nvSpPr>
      <xdr:spPr>
        <a:xfrm>
          <a:off x="21075727" y="184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106697</xdr:rowOff>
    </xdr:from>
    <xdr:ext cx="469744" cy="259045"/>
    <xdr:sp macro="" textlink="">
      <xdr:nvSpPr>
        <xdr:cNvPr id="849" name="n_2mainValue【公民館】&#10;一人当たり面積">
          <a:extLst>
            <a:ext uri="{FF2B5EF4-FFF2-40B4-BE49-F238E27FC236}">
              <a16:creationId xmlns:a16="http://schemas.microsoft.com/office/drawing/2014/main" id="{DE4BF718-A50D-483D-A23A-2C813DE94D9D}"/>
            </a:ext>
          </a:extLst>
        </xdr:cNvPr>
        <xdr:cNvSpPr txBox="1"/>
      </xdr:nvSpPr>
      <xdr:spPr>
        <a:xfrm>
          <a:off x="20199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106697</xdr:rowOff>
    </xdr:from>
    <xdr:ext cx="469744" cy="259045"/>
    <xdr:sp macro="" textlink="">
      <xdr:nvSpPr>
        <xdr:cNvPr id="850" name="n_3mainValue【公民館】&#10;一人当たり面積">
          <a:extLst>
            <a:ext uri="{FF2B5EF4-FFF2-40B4-BE49-F238E27FC236}">
              <a16:creationId xmlns:a16="http://schemas.microsoft.com/office/drawing/2014/main" id="{505AC48F-BCC6-4011-B25B-A4BC5ECB09BC}"/>
            </a:ext>
          </a:extLst>
        </xdr:cNvPr>
        <xdr:cNvSpPr txBox="1"/>
      </xdr:nvSpPr>
      <xdr:spPr>
        <a:xfrm>
          <a:off x="19310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67835</xdr:rowOff>
    </xdr:from>
    <xdr:ext cx="469744" cy="259045"/>
    <xdr:sp macro="" textlink="">
      <xdr:nvSpPr>
        <xdr:cNvPr id="851" name="n_4mainValue【公民館】&#10;一人当たり面積">
          <a:extLst>
            <a:ext uri="{FF2B5EF4-FFF2-40B4-BE49-F238E27FC236}">
              <a16:creationId xmlns:a16="http://schemas.microsoft.com/office/drawing/2014/main" id="{B55C9FCD-4B8D-4F17-BB76-D0A3CFB9DC59}"/>
            </a:ext>
          </a:extLst>
        </xdr:cNvPr>
        <xdr:cNvSpPr txBox="1"/>
      </xdr:nvSpPr>
      <xdr:spPr>
        <a:xfrm>
          <a:off x="18421427" y="1841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79E52209-AF09-47B0-ABF0-A41AE15CC70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C84BFDE6-473C-4AE4-80F7-85DEFF9ABA7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122507D5-0384-4608-B0CE-1A6BA5142ED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道路、橋梁等のインフラ資産は、全国平均・兵庫県平均・類似団体より有形固定資産償却率は高く、老朽化が進んでいます。</a:t>
          </a:r>
        </a:p>
        <a:p>
          <a:r>
            <a:rPr kumimoji="1" lang="ja-JP" altLang="en-US" sz="1300">
              <a:latin typeface="ＭＳ Ｐゴシック" panose="020B0600070205080204" pitchFamily="50" charset="-128"/>
              <a:ea typeface="ＭＳ Ｐゴシック" panose="020B0600070205080204" pitchFamily="50" charset="-128"/>
            </a:rPr>
            <a:t>認定こども園や公民館は、有形固定資産償却率が低く、老朽化対策への取組がされています。学校施設は全国平均・兵庫県平均・類似団体より有形固定資産償却率は高く、老朽対策が不十分な状態です。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511D3C6-D295-4077-973D-68D4E1CEC43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9C92EF9-8330-448A-AC51-C1BAE19C0EC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765D819-01BC-4F72-B311-329208D9166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A28004F-E4F5-4967-A4C5-29F6A244D2A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9179F73-E32C-4EE6-893F-91FD7703190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24B88D1-F8EA-4D43-A137-9E2401F4D59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9483B2C-7EEC-4646-B49E-6D8DBCF046E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200AD7B-D328-4D8E-87AD-212E80C3119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D7BFDA1-131B-443A-9802-BA92D10F100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FB4FE99-48AE-4EB6-BF86-D20C14AC066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43,482
42,155
150.98
31,618,894
30,582,516
695,035
11,932,625
20,187,945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7B71EAB-C5ED-4D26-80E9-5092BEDEC98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F8F4A8A-57EE-404F-A589-C473835051B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9B0C119-931D-42F3-BEA9-7792E16F6AC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7E15142-404B-42BC-8648-FF0CE792D96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3EA26C9-5968-48AE-8738-EA0BF2EA5A9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F466B44-7D42-4895-85F3-A43113A2635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598EDCD-DA3C-4A58-AB6B-ECE383F3122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CE6902F-4454-4A93-94CA-B101353E2A0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DB68685-67DD-4335-935E-5AD3D59ADC8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0821C98-2666-4F73-A68C-3A0DA2996A8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BE365B9-06F5-41D5-80CD-FB99A372987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A91918C-1F6B-4C73-BF86-D1066ACD4A1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097D412-B478-469C-92C5-E07910B7F12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802D850-D93A-45E4-B819-15B501F34E3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3E46715-E1E6-4B53-9F75-B025C8B612A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36B59EB-FCD7-43B7-85ED-A465C354559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8E1C3C5-66E8-4C0C-861D-DDADE34B7D0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03BB05D-F086-480A-B9A8-F95D83513C6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33E8965-2807-47DC-869C-561865D4217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BD71BEB-24AA-44A6-99D2-44842C18B2F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3221E38-13BF-4DCA-B4BC-8EC6AE957F4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1FA28D4-0FF2-49CB-AD21-437441226C9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4A408DC-DEEF-4F48-B593-0F048A08837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7E9D064-CD25-4CA9-BA67-A888FD6786B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BEEB2EA-D48C-440A-8822-D6C01A6F50B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F6BCD41-367A-485B-9950-8E38EB4EC59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F925FE9-A3B2-49A1-93CD-1088EDBBFBB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087B0AC-AC5D-4C85-848A-F1950093A0E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078A70C-02F5-4CC3-8621-E8514F64F9B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E6B57DE-0B17-42D5-A5E2-2592D61C343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7FB39F1-4FF2-48BE-9433-F73F7EC3CF9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D58791F-AE91-425D-8169-28C4627B0A9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903C892-1E62-4E44-A6AD-BD1D855FE00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E9ABB70-1F73-439B-8EA8-0CD4030F18F7}"/>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5129D9C-0F50-4189-995A-5D6895877E0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0E46D90-385B-406F-AB79-4F9C3A30880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4D1972-96C9-46A2-8496-2852DE4D087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BE28B17-4AAC-4B31-AD2D-798922FC1DB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A6B3858-BB76-4920-ADC6-CBA6827EA25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EE3ED42-D38E-4FA5-8647-5D668CB3E5F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D5370DA-2B29-4935-832B-BDC142070B2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7F19B3F4-F21A-4FC3-914F-0ACBC63F2B2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A10C673E-28F7-402F-8CDF-2AA55C1D3BE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5D9FC1A6-5B5C-4AB4-A6F1-BC62BA8214CE}"/>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3ADCDA5-ED70-4652-8251-3B10E634DDB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A5F63861-C072-448A-83CD-20B22F1E477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2F74DDEA-96CA-42A2-AD96-7F80165D93C5}"/>
            </a:ext>
          </a:extLst>
        </xdr:cNvPr>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B3ABB34C-B856-43FE-939C-26FF8345C045}"/>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C1ED5FFD-0C01-4498-A063-DAB1337EDA8F}"/>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a:extLst>
            <a:ext uri="{FF2B5EF4-FFF2-40B4-BE49-F238E27FC236}">
              <a16:creationId xmlns:a16="http://schemas.microsoft.com/office/drawing/2014/main" id="{60297633-885C-4B03-AFC7-C1512AA9341F}"/>
            </a:ext>
          </a:extLst>
        </xdr:cNvPr>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a:extLst>
            <a:ext uri="{FF2B5EF4-FFF2-40B4-BE49-F238E27FC236}">
              <a16:creationId xmlns:a16="http://schemas.microsoft.com/office/drawing/2014/main" id="{43724A0F-ED4C-4BE7-9931-6C29EAE7DAC2}"/>
            </a:ext>
          </a:extLst>
        </xdr:cNvPr>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65876</xdr:rowOff>
    </xdr:from>
    <xdr:ext cx="405111" cy="259045"/>
    <xdr:sp macro="" textlink="">
      <xdr:nvSpPr>
        <xdr:cNvPr id="63" name="【図書館】&#10;有形固定資産減価償却率平均値テキスト">
          <a:extLst>
            <a:ext uri="{FF2B5EF4-FFF2-40B4-BE49-F238E27FC236}">
              <a16:creationId xmlns:a16="http://schemas.microsoft.com/office/drawing/2014/main" id="{85087DBB-64AA-405B-8C90-21145DE2FD0D}"/>
            </a:ext>
          </a:extLst>
        </xdr:cNvPr>
        <xdr:cNvSpPr txBox="1"/>
      </xdr:nvSpPr>
      <xdr:spPr>
        <a:xfrm>
          <a:off x="4673600" y="640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a:extLst>
            <a:ext uri="{FF2B5EF4-FFF2-40B4-BE49-F238E27FC236}">
              <a16:creationId xmlns:a16="http://schemas.microsoft.com/office/drawing/2014/main" id="{6DA4A140-4E63-447E-8430-6365DB24B74D}"/>
            </a:ext>
          </a:extLst>
        </xdr:cNvPr>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a:extLst>
            <a:ext uri="{FF2B5EF4-FFF2-40B4-BE49-F238E27FC236}">
              <a16:creationId xmlns:a16="http://schemas.microsoft.com/office/drawing/2014/main" id="{5400127D-CED7-4A38-A6D9-6F7F378377CC}"/>
            </a:ext>
          </a:extLst>
        </xdr:cNvPr>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a:extLst>
            <a:ext uri="{FF2B5EF4-FFF2-40B4-BE49-F238E27FC236}">
              <a16:creationId xmlns:a16="http://schemas.microsoft.com/office/drawing/2014/main" id="{1B21B8B7-1FBD-47F8-A887-268DAD84F539}"/>
            </a:ext>
          </a:extLst>
        </xdr:cNvPr>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a:extLst>
            <a:ext uri="{FF2B5EF4-FFF2-40B4-BE49-F238E27FC236}">
              <a16:creationId xmlns:a16="http://schemas.microsoft.com/office/drawing/2014/main" id="{A6E8BD14-8839-49EE-B5E2-45103E4CEEEC}"/>
            </a:ext>
          </a:extLst>
        </xdr:cNvPr>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F98603B5-A4D8-4335-950B-99DD1FE5503E}"/>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F6820E2-FADA-4050-93FA-B6991D1683A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E007757-6239-4538-A0D0-EB7F88883AB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D0CEF6B-518E-4FA5-8597-FE563F66A7C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4EF9ECF-FC78-4CFF-B87B-91C4919E13A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F946ABE-9FE4-4716-9387-00AD00B825D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54792</xdr:rowOff>
    </xdr:from>
    <xdr:to>
      <xdr:col>24</xdr:col>
      <xdr:colOff>114300</xdr:colOff>
      <xdr:row>36</xdr:row>
      <xdr:rowOff>156392</xdr:rowOff>
    </xdr:to>
    <xdr:sp macro="" textlink="">
      <xdr:nvSpPr>
        <xdr:cNvPr id="74" name="楕円 73">
          <a:extLst>
            <a:ext uri="{FF2B5EF4-FFF2-40B4-BE49-F238E27FC236}">
              <a16:creationId xmlns:a16="http://schemas.microsoft.com/office/drawing/2014/main" id="{719AB02D-E4E0-45D5-8827-C6F7293D4A0E}"/>
            </a:ext>
          </a:extLst>
        </xdr:cNvPr>
        <xdr:cNvSpPr/>
      </xdr:nvSpPr>
      <xdr:spPr>
        <a:xfrm>
          <a:off x="45847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77669</xdr:rowOff>
    </xdr:from>
    <xdr:ext cx="405111" cy="259045"/>
    <xdr:sp macro="" textlink="">
      <xdr:nvSpPr>
        <xdr:cNvPr id="75" name="【図書館】&#10;有形固定資産減価償却率該当値テキスト">
          <a:extLst>
            <a:ext uri="{FF2B5EF4-FFF2-40B4-BE49-F238E27FC236}">
              <a16:creationId xmlns:a16="http://schemas.microsoft.com/office/drawing/2014/main" id="{03CBD4F5-9394-4BD3-84AF-0EE766382C46}"/>
            </a:ext>
          </a:extLst>
        </xdr:cNvPr>
        <xdr:cNvSpPr txBox="1"/>
      </xdr:nvSpPr>
      <xdr:spPr>
        <a:xfrm>
          <a:off x="4673600" y="6078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20501</xdr:rowOff>
    </xdr:from>
    <xdr:to>
      <xdr:col>20</xdr:col>
      <xdr:colOff>38100</xdr:colOff>
      <xdr:row>36</xdr:row>
      <xdr:rowOff>122101</xdr:rowOff>
    </xdr:to>
    <xdr:sp macro="" textlink="">
      <xdr:nvSpPr>
        <xdr:cNvPr id="76" name="楕円 75">
          <a:extLst>
            <a:ext uri="{FF2B5EF4-FFF2-40B4-BE49-F238E27FC236}">
              <a16:creationId xmlns:a16="http://schemas.microsoft.com/office/drawing/2014/main" id="{1260144E-26F1-47BB-84E9-C13E4B8C2706}"/>
            </a:ext>
          </a:extLst>
        </xdr:cNvPr>
        <xdr:cNvSpPr/>
      </xdr:nvSpPr>
      <xdr:spPr>
        <a:xfrm>
          <a:off x="3746500" y="61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71301</xdr:rowOff>
    </xdr:from>
    <xdr:to>
      <xdr:col>24</xdr:col>
      <xdr:colOff>63500</xdr:colOff>
      <xdr:row>36</xdr:row>
      <xdr:rowOff>105592</xdr:rowOff>
    </xdr:to>
    <xdr:cxnSp macro="">
      <xdr:nvCxnSpPr>
        <xdr:cNvPr id="77" name="直線コネクタ 76">
          <a:extLst>
            <a:ext uri="{FF2B5EF4-FFF2-40B4-BE49-F238E27FC236}">
              <a16:creationId xmlns:a16="http://schemas.microsoft.com/office/drawing/2014/main" id="{49A0E298-AFDC-4625-A98B-33F4DE8B0142}"/>
            </a:ext>
          </a:extLst>
        </xdr:cNvPr>
        <xdr:cNvCxnSpPr/>
      </xdr:nvCxnSpPr>
      <xdr:spPr>
        <a:xfrm>
          <a:off x="3797300" y="624350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157661</xdr:rowOff>
    </xdr:from>
    <xdr:to>
      <xdr:col>15</xdr:col>
      <xdr:colOff>101600</xdr:colOff>
      <xdr:row>36</xdr:row>
      <xdr:rowOff>87811</xdr:rowOff>
    </xdr:to>
    <xdr:sp macro="" textlink="">
      <xdr:nvSpPr>
        <xdr:cNvPr id="78" name="楕円 77">
          <a:extLst>
            <a:ext uri="{FF2B5EF4-FFF2-40B4-BE49-F238E27FC236}">
              <a16:creationId xmlns:a16="http://schemas.microsoft.com/office/drawing/2014/main" id="{C2B82974-792E-4BAC-8248-D3CD517583A3}"/>
            </a:ext>
          </a:extLst>
        </xdr:cNvPr>
        <xdr:cNvSpPr/>
      </xdr:nvSpPr>
      <xdr:spPr>
        <a:xfrm>
          <a:off x="2857500" y="61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37011</xdr:rowOff>
    </xdr:from>
    <xdr:to>
      <xdr:col>19</xdr:col>
      <xdr:colOff>177800</xdr:colOff>
      <xdr:row>36</xdr:row>
      <xdr:rowOff>71301</xdr:rowOff>
    </xdr:to>
    <xdr:cxnSp macro="">
      <xdr:nvCxnSpPr>
        <xdr:cNvPr id="79" name="直線コネクタ 78">
          <a:extLst>
            <a:ext uri="{FF2B5EF4-FFF2-40B4-BE49-F238E27FC236}">
              <a16:creationId xmlns:a16="http://schemas.microsoft.com/office/drawing/2014/main" id="{33C50A2E-8F0B-4514-AA00-CF8BEADDABB3}"/>
            </a:ext>
          </a:extLst>
        </xdr:cNvPr>
        <xdr:cNvCxnSpPr/>
      </xdr:nvCxnSpPr>
      <xdr:spPr>
        <a:xfrm>
          <a:off x="2908300" y="620921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123372</xdr:rowOff>
    </xdr:from>
    <xdr:to>
      <xdr:col>10</xdr:col>
      <xdr:colOff>165100</xdr:colOff>
      <xdr:row>36</xdr:row>
      <xdr:rowOff>53522</xdr:rowOff>
    </xdr:to>
    <xdr:sp macro="" textlink="">
      <xdr:nvSpPr>
        <xdr:cNvPr id="80" name="楕円 79">
          <a:extLst>
            <a:ext uri="{FF2B5EF4-FFF2-40B4-BE49-F238E27FC236}">
              <a16:creationId xmlns:a16="http://schemas.microsoft.com/office/drawing/2014/main" id="{F73A8C67-CEB6-400E-9E4F-D765B8E3CA3E}"/>
            </a:ext>
          </a:extLst>
        </xdr:cNvPr>
        <xdr:cNvSpPr/>
      </xdr:nvSpPr>
      <xdr:spPr>
        <a:xfrm>
          <a:off x="1968500" y="61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2722</xdr:rowOff>
    </xdr:from>
    <xdr:to>
      <xdr:col>15</xdr:col>
      <xdr:colOff>50800</xdr:colOff>
      <xdr:row>36</xdr:row>
      <xdr:rowOff>37011</xdr:rowOff>
    </xdr:to>
    <xdr:cxnSp macro="">
      <xdr:nvCxnSpPr>
        <xdr:cNvPr id="81" name="直線コネクタ 80">
          <a:extLst>
            <a:ext uri="{FF2B5EF4-FFF2-40B4-BE49-F238E27FC236}">
              <a16:creationId xmlns:a16="http://schemas.microsoft.com/office/drawing/2014/main" id="{FF0838A4-8D83-44E4-B481-4C5A48B74EC7}"/>
            </a:ext>
          </a:extLst>
        </xdr:cNvPr>
        <xdr:cNvCxnSpPr/>
      </xdr:nvCxnSpPr>
      <xdr:spPr>
        <a:xfrm>
          <a:off x="2019300" y="617492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89081</xdr:rowOff>
    </xdr:from>
    <xdr:to>
      <xdr:col>6</xdr:col>
      <xdr:colOff>38100</xdr:colOff>
      <xdr:row>36</xdr:row>
      <xdr:rowOff>19231</xdr:rowOff>
    </xdr:to>
    <xdr:sp macro="" textlink="">
      <xdr:nvSpPr>
        <xdr:cNvPr id="82" name="楕円 81">
          <a:extLst>
            <a:ext uri="{FF2B5EF4-FFF2-40B4-BE49-F238E27FC236}">
              <a16:creationId xmlns:a16="http://schemas.microsoft.com/office/drawing/2014/main" id="{E5C0F88A-2D29-41B3-AF37-BD0EC513BC90}"/>
            </a:ext>
          </a:extLst>
        </xdr:cNvPr>
        <xdr:cNvSpPr/>
      </xdr:nvSpPr>
      <xdr:spPr>
        <a:xfrm>
          <a:off x="1079500" y="608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139881</xdr:rowOff>
    </xdr:from>
    <xdr:to>
      <xdr:col>10</xdr:col>
      <xdr:colOff>114300</xdr:colOff>
      <xdr:row>36</xdr:row>
      <xdr:rowOff>2722</xdr:rowOff>
    </xdr:to>
    <xdr:cxnSp macro="">
      <xdr:nvCxnSpPr>
        <xdr:cNvPr id="83" name="直線コネクタ 82">
          <a:extLst>
            <a:ext uri="{FF2B5EF4-FFF2-40B4-BE49-F238E27FC236}">
              <a16:creationId xmlns:a16="http://schemas.microsoft.com/office/drawing/2014/main" id="{901D2E62-1719-488D-8D88-4DCBC750A252}"/>
            </a:ext>
          </a:extLst>
        </xdr:cNvPr>
        <xdr:cNvCxnSpPr/>
      </xdr:nvCxnSpPr>
      <xdr:spPr>
        <a:xfrm>
          <a:off x="1130300" y="614063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168746</xdr:rowOff>
    </xdr:from>
    <xdr:ext cx="405111" cy="259045"/>
    <xdr:sp macro="" textlink="">
      <xdr:nvSpPr>
        <xdr:cNvPr id="84" name="n_1aveValue【図書館】&#10;有形固定資産減価償却率">
          <a:extLst>
            <a:ext uri="{FF2B5EF4-FFF2-40B4-BE49-F238E27FC236}">
              <a16:creationId xmlns:a16="http://schemas.microsoft.com/office/drawing/2014/main" id="{32CC157E-D301-467F-9358-62C9AE1D8831}"/>
            </a:ext>
          </a:extLst>
        </xdr:cNvPr>
        <xdr:cNvSpPr txBox="1"/>
      </xdr:nvSpPr>
      <xdr:spPr>
        <a:xfrm>
          <a:off x="35820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165480</xdr:rowOff>
    </xdr:from>
    <xdr:ext cx="405111" cy="259045"/>
    <xdr:sp macro="" textlink="">
      <xdr:nvSpPr>
        <xdr:cNvPr id="85" name="n_2aveValue【図書館】&#10;有形固定資産減価償却率">
          <a:extLst>
            <a:ext uri="{FF2B5EF4-FFF2-40B4-BE49-F238E27FC236}">
              <a16:creationId xmlns:a16="http://schemas.microsoft.com/office/drawing/2014/main" id="{2965E13C-A2E9-464C-AC74-493D57712654}"/>
            </a:ext>
          </a:extLst>
        </xdr:cNvPr>
        <xdr:cNvSpPr txBox="1"/>
      </xdr:nvSpPr>
      <xdr:spPr>
        <a:xfrm>
          <a:off x="27057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127924</xdr:rowOff>
    </xdr:from>
    <xdr:ext cx="405111" cy="259045"/>
    <xdr:sp macro="" textlink="">
      <xdr:nvSpPr>
        <xdr:cNvPr id="86" name="n_3aveValue【図書館】&#10;有形固定資産減価償却率">
          <a:extLst>
            <a:ext uri="{FF2B5EF4-FFF2-40B4-BE49-F238E27FC236}">
              <a16:creationId xmlns:a16="http://schemas.microsoft.com/office/drawing/2014/main" id="{AFF685F1-2653-445D-91C5-1BD76EA5A1C5}"/>
            </a:ext>
          </a:extLst>
        </xdr:cNvPr>
        <xdr:cNvSpPr txBox="1"/>
      </xdr:nvSpPr>
      <xdr:spPr>
        <a:xfrm>
          <a:off x="1816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a:extLst>
            <a:ext uri="{FF2B5EF4-FFF2-40B4-BE49-F238E27FC236}">
              <a16:creationId xmlns:a16="http://schemas.microsoft.com/office/drawing/2014/main" id="{B92DEBF8-0E79-45AD-9622-36D967F5FE1D}"/>
            </a:ext>
          </a:extLst>
        </xdr:cNvPr>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138628</xdr:rowOff>
    </xdr:from>
    <xdr:ext cx="405111" cy="259045"/>
    <xdr:sp macro="" textlink="">
      <xdr:nvSpPr>
        <xdr:cNvPr id="88" name="n_1mainValue【図書館】&#10;有形固定資産減価償却率">
          <a:extLst>
            <a:ext uri="{FF2B5EF4-FFF2-40B4-BE49-F238E27FC236}">
              <a16:creationId xmlns:a16="http://schemas.microsoft.com/office/drawing/2014/main" id="{81ABB231-FAE1-4D63-B759-04101904E493}"/>
            </a:ext>
          </a:extLst>
        </xdr:cNvPr>
        <xdr:cNvSpPr txBox="1"/>
      </xdr:nvSpPr>
      <xdr:spPr>
        <a:xfrm>
          <a:off x="3582044" y="596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104338</xdr:rowOff>
    </xdr:from>
    <xdr:ext cx="405111" cy="259045"/>
    <xdr:sp macro="" textlink="">
      <xdr:nvSpPr>
        <xdr:cNvPr id="89" name="n_2mainValue【図書館】&#10;有形固定資産減価償却率">
          <a:extLst>
            <a:ext uri="{FF2B5EF4-FFF2-40B4-BE49-F238E27FC236}">
              <a16:creationId xmlns:a16="http://schemas.microsoft.com/office/drawing/2014/main" id="{0AC5EEA1-434F-4DA2-A1E4-3F095FC3963E}"/>
            </a:ext>
          </a:extLst>
        </xdr:cNvPr>
        <xdr:cNvSpPr txBox="1"/>
      </xdr:nvSpPr>
      <xdr:spPr>
        <a:xfrm>
          <a:off x="2705744" y="5933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70049</xdr:rowOff>
    </xdr:from>
    <xdr:ext cx="405111" cy="259045"/>
    <xdr:sp macro="" textlink="">
      <xdr:nvSpPr>
        <xdr:cNvPr id="90" name="n_3mainValue【図書館】&#10;有形固定資産減価償却率">
          <a:extLst>
            <a:ext uri="{FF2B5EF4-FFF2-40B4-BE49-F238E27FC236}">
              <a16:creationId xmlns:a16="http://schemas.microsoft.com/office/drawing/2014/main" id="{CA5E63BC-936A-4BB6-AFA0-6A8561F225E7}"/>
            </a:ext>
          </a:extLst>
        </xdr:cNvPr>
        <xdr:cNvSpPr txBox="1"/>
      </xdr:nvSpPr>
      <xdr:spPr>
        <a:xfrm>
          <a:off x="1816744" y="5899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35758</xdr:rowOff>
    </xdr:from>
    <xdr:ext cx="405111" cy="259045"/>
    <xdr:sp macro="" textlink="">
      <xdr:nvSpPr>
        <xdr:cNvPr id="91" name="n_4mainValue【図書館】&#10;有形固定資産減価償却率">
          <a:extLst>
            <a:ext uri="{FF2B5EF4-FFF2-40B4-BE49-F238E27FC236}">
              <a16:creationId xmlns:a16="http://schemas.microsoft.com/office/drawing/2014/main" id="{69787B4D-15A7-4BA5-A836-C8E79B7E85BB}"/>
            </a:ext>
          </a:extLst>
        </xdr:cNvPr>
        <xdr:cNvSpPr txBox="1"/>
      </xdr:nvSpPr>
      <xdr:spPr>
        <a:xfrm>
          <a:off x="927744" y="586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DF95A09E-D9FC-4346-807D-4BF4DA802EE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A5A2E96-6ADA-45E1-A354-A5EFEBD67D2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48411D5C-DADB-4E3D-A230-4067C968BD3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E0032C3B-BF9E-49D4-BE4F-82611542F81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B0720506-F2E2-4EC6-854A-F8E49704B0C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85F0A5C5-6C86-4EEB-A400-66FD0686763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D208FBFD-6297-4120-8E48-D15770663FF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37D9C4E-B10F-43C8-9E37-0AD1875222C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3A4A91EE-6B3C-485D-8A20-F2F0C7763A0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27B4519F-4B3C-4334-93D8-B64BC68C6AB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905B07F8-D981-455C-BEDA-EEDAD4328887}"/>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DE51C2A0-A5D2-4D82-B4AE-9E769545A644}"/>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BD184061-3FF4-4D61-83FA-CA8814506942}"/>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616856FE-28B2-4FAE-80B6-316009E4D3EF}"/>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2372816B-B45E-4D75-82A7-684A5AC94CC2}"/>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C9D0164D-93A6-444C-BBF9-54F60A001D25}"/>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65706C9A-5289-4E5D-B4FD-47C381095195}"/>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9F09AB20-2392-4D4C-8B2B-E4A2298EAA2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10C926BB-D04B-49E4-80F2-90C480F2666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D518DB1A-7FB8-49FF-BA4E-4FF2B3A2BBA2}"/>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20F27D45-B23A-4A35-9809-4905AC17952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a:extLst>
            <a:ext uri="{FF2B5EF4-FFF2-40B4-BE49-F238E27FC236}">
              <a16:creationId xmlns:a16="http://schemas.microsoft.com/office/drawing/2014/main" id="{8A0ED69F-FC5B-44F4-8158-331D0EB0B221}"/>
            </a:ext>
          </a:extLst>
        </xdr:cNvPr>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a:extLst>
            <a:ext uri="{FF2B5EF4-FFF2-40B4-BE49-F238E27FC236}">
              <a16:creationId xmlns:a16="http://schemas.microsoft.com/office/drawing/2014/main" id="{898A8CE4-18BA-4A4C-805B-B8AF634BC229}"/>
            </a:ext>
          </a:extLst>
        </xdr:cNvPr>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a:extLst>
            <a:ext uri="{FF2B5EF4-FFF2-40B4-BE49-F238E27FC236}">
              <a16:creationId xmlns:a16="http://schemas.microsoft.com/office/drawing/2014/main" id="{45393F3D-91D7-41E0-BD8F-91C9A06BC6B8}"/>
            </a:ext>
          </a:extLst>
        </xdr:cNvPr>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a:extLst>
            <a:ext uri="{FF2B5EF4-FFF2-40B4-BE49-F238E27FC236}">
              <a16:creationId xmlns:a16="http://schemas.microsoft.com/office/drawing/2014/main" id="{9F4560AD-E8BD-41B8-9CD3-278B19D45FBA}"/>
            </a:ext>
          </a:extLst>
        </xdr:cNvPr>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a:extLst>
            <a:ext uri="{FF2B5EF4-FFF2-40B4-BE49-F238E27FC236}">
              <a16:creationId xmlns:a16="http://schemas.microsoft.com/office/drawing/2014/main" id="{40FEE36F-8573-49BA-9C52-A54AF9879651}"/>
            </a:ext>
          </a:extLst>
        </xdr:cNvPr>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26687</xdr:rowOff>
    </xdr:from>
    <xdr:ext cx="469744" cy="259045"/>
    <xdr:sp macro="" textlink="">
      <xdr:nvSpPr>
        <xdr:cNvPr id="118" name="【図書館】&#10;一人当たり面積平均値テキスト">
          <a:extLst>
            <a:ext uri="{FF2B5EF4-FFF2-40B4-BE49-F238E27FC236}">
              <a16:creationId xmlns:a16="http://schemas.microsoft.com/office/drawing/2014/main" id="{BFC30D04-1D58-4E34-B7DC-3751D99FD41F}"/>
            </a:ext>
          </a:extLst>
        </xdr:cNvPr>
        <xdr:cNvSpPr txBox="1"/>
      </xdr:nvSpPr>
      <xdr:spPr>
        <a:xfrm>
          <a:off x="10515600" y="654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a:extLst>
            <a:ext uri="{FF2B5EF4-FFF2-40B4-BE49-F238E27FC236}">
              <a16:creationId xmlns:a16="http://schemas.microsoft.com/office/drawing/2014/main" id="{DCE16E35-5D7D-4F60-9F53-0B079050BC8A}"/>
            </a:ext>
          </a:extLst>
        </xdr:cNvPr>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a:extLst>
            <a:ext uri="{FF2B5EF4-FFF2-40B4-BE49-F238E27FC236}">
              <a16:creationId xmlns:a16="http://schemas.microsoft.com/office/drawing/2014/main" id="{F7F37DA7-C2E7-4629-9C4B-EE8B00AE26BF}"/>
            </a:ext>
          </a:extLst>
        </xdr:cNvPr>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21" name="フローチャート: 判断 120">
          <a:extLst>
            <a:ext uri="{FF2B5EF4-FFF2-40B4-BE49-F238E27FC236}">
              <a16:creationId xmlns:a16="http://schemas.microsoft.com/office/drawing/2014/main" id="{A746B445-E508-463D-8FD5-6138E2CEC440}"/>
            </a:ext>
          </a:extLst>
        </xdr:cNvPr>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a:extLst>
            <a:ext uri="{FF2B5EF4-FFF2-40B4-BE49-F238E27FC236}">
              <a16:creationId xmlns:a16="http://schemas.microsoft.com/office/drawing/2014/main" id="{A2663B4E-5078-42EA-968B-6E97D103BDC1}"/>
            </a:ext>
          </a:extLst>
        </xdr:cNvPr>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3" name="フローチャート: 判断 122">
          <a:extLst>
            <a:ext uri="{FF2B5EF4-FFF2-40B4-BE49-F238E27FC236}">
              <a16:creationId xmlns:a16="http://schemas.microsoft.com/office/drawing/2014/main" id="{108FEC29-3167-43BD-ACA8-73663778D543}"/>
            </a:ext>
          </a:extLst>
        </xdr:cNvPr>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6EAF0D3E-6AC2-492B-A798-B8279D9925A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291F828-F65A-4EF0-915B-4A33FD32828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2D7C411-7936-4F38-8D21-D1AD3AF33A0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7F6D597-E4F1-4B33-BF74-7E307AA5286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B838ED8-6985-40C3-A979-30763B28187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29" name="楕円 128">
          <a:extLst>
            <a:ext uri="{FF2B5EF4-FFF2-40B4-BE49-F238E27FC236}">
              <a16:creationId xmlns:a16="http://schemas.microsoft.com/office/drawing/2014/main" id="{BB1D8787-44C7-4DEE-94BC-F43C32391309}"/>
            </a:ext>
          </a:extLst>
        </xdr:cNvPr>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105427</xdr:rowOff>
    </xdr:from>
    <xdr:ext cx="469744" cy="259045"/>
    <xdr:sp macro="" textlink="">
      <xdr:nvSpPr>
        <xdr:cNvPr id="130" name="【図書館】&#10;一人当たり面積該当値テキスト">
          <a:extLst>
            <a:ext uri="{FF2B5EF4-FFF2-40B4-BE49-F238E27FC236}">
              <a16:creationId xmlns:a16="http://schemas.microsoft.com/office/drawing/2014/main" id="{1AE6A6D6-7CD4-4ABD-9D32-B22C27B6AA07}"/>
            </a:ext>
          </a:extLst>
        </xdr:cNvPr>
        <xdr:cNvSpPr txBox="1"/>
      </xdr:nvSpPr>
      <xdr:spPr>
        <a:xfrm>
          <a:off x="105156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91694</xdr:rowOff>
    </xdr:from>
    <xdr:to>
      <xdr:col>50</xdr:col>
      <xdr:colOff>165100</xdr:colOff>
      <xdr:row>38</xdr:row>
      <xdr:rowOff>21844</xdr:rowOff>
    </xdr:to>
    <xdr:sp macro="" textlink="">
      <xdr:nvSpPr>
        <xdr:cNvPr id="131" name="楕円 130">
          <a:extLst>
            <a:ext uri="{FF2B5EF4-FFF2-40B4-BE49-F238E27FC236}">
              <a16:creationId xmlns:a16="http://schemas.microsoft.com/office/drawing/2014/main" id="{FCC5D8D5-31B1-4A04-B6E9-9371E29B2AC8}"/>
            </a:ext>
          </a:extLst>
        </xdr:cNvPr>
        <xdr:cNvSpPr/>
      </xdr:nvSpPr>
      <xdr:spPr>
        <a:xfrm>
          <a:off x="9588500" y="643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133350</xdr:rowOff>
    </xdr:from>
    <xdr:to>
      <xdr:col>55</xdr:col>
      <xdr:colOff>0</xdr:colOff>
      <xdr:row>37</xdr:row>
      <xdr:rowOff>142494</xdr:rowOff>
    </xdr:to>
    <xdr:cxnSp macro="">
      <xdr:nvCxnSpPr>
        <xdr:cNvPr id="132" name="直線コネクタ 131">
          <a:extLst>
            <a:ext uri="{FF2B5EF4-FFF2-40B4-BE49-F238E27FC236}">
              <a16:creationId xmlns:a16="http://schemas.microsoft.com/office/drawing/2014/main" id="{BFC0DA78-476D-402E-B513-9CCC9099FCF6}"/>
            </a:ext>
          </a:extLst>
        </xdr:cNvPr>
        <xdr:cNvCxnSpPr/>
      </xdr:nvCxnSpPr>
      <xdr:spPr>
        <a:xfrm flipV="1">
          <a:off x="9639300" y="64770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91694</xdr:rowOff>
    </xdr:from>
    <xdr:to>
      <xdr:col>46</xdr:col>
      <xdr:colOff>38100</xdr:colOff>
      <xdr:row>38</xdr:row>
      <xdr:rowOff>21844</xdr:rowOff>
    </xdr:to>
    <xdr:sp macro="" textlink="">
      <xdr:nvSpPr>
        <xdr:cNvPr id="133" name="楕円 132">
          <a:extLst>
            <a:ext uri="{FF2B5EF4-FFF2-40B4-BE49-F238E27FC236}">
              <a16:creationId xmlns:a16="http://schemas.microsoft.com/office/drawing/2014/main" id="{C0B9ACE2-ED54-407F-BD85-8D1C2E73DC93}"/>
            </a:ext>
          </a:extLst>
        </xdr:cNvPr>
        <xdr:cNvSpPr/>
      </xdr:nvSpPr>
      <xdr:spPr>
        <a:xfrm>
          <a:off x="8699500" y="643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142494</xdr:rowOff>
    </xdr:from>
    <xdr:to>
      <xdr:col>50</xdr:col>
      <xdr:colOff>114300</xdr:colOff>
      <xdr:row>37</xdr:row>
      <xdr:rowOff>142494</xdr:rowOff>
    </xdr:to>
    <xdr:cxnSp macro="">
      <xdr:nvCxnSpPr>
        <xdr:cNvPr id="134" name="直線コネクタ 133">
          <a:extLst>
            <a:ext uri="{FF2B5EF4-FFF2-40B4-BE49-F238E27FC236}">
              <a16:creationId xmlns:a16="http://schemas.microsoft.com/office/drawing/2014/main" id="{11C88FE2-7940-434B-A454-01D4EAFDAF2F}"/>
            </a:ext>
          </a:extLst>
        </xdr:cNvPr>
        <xdr:cNvCxnSpPr/>
      </xdr:nvCxnSpPr>
      <xdr:spPr>
        <a:xfrm>
          <a:off x="8750300" y="64861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100838</xdr:rowOff>
    </xdr:from>
    <xdr:to>
      <xdr:col>41</xdr:col>
      <xdr:colOff>101600</xdr:colOff>
      <xdr:row>38</xdr:row>
      <xdr:rowOff>30988</xdr:rowOff>
    </xdr:to>
    <xdr:sp macro="" textlink="">
      <xdr:nvSpPr>
        <xdr:cNvPr id="135" name="楕円 134">
          <a:extLst>
            <a:ext uri="{FF2B5EF4-FFF2-40B4-BE49-F238E27FC236}">
              <a16:creationId xmlns:a16="http://schemas.microsoft.com/office/drawing/2014/main" id="{C863132D-13FC-4D4F-9F7A-2D461B6297F5}"/>
            </a:ext>
          </a:extLst>
        </xdr:cNvPr>
        <xdr:cNvSpPr/>
      </xdr:nvSpPr>
      <xdr:spPr>
        <a:xfrm>
          <a:off x="7810500" y="64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142494</xdr:rowOff>
    </xdr:from>
    <xdr:to>
      <xdr:col>45</xdr:col>
      <xdr:colOff>177800</xdr:colOff>
      <xdr:row>37</xdr:row>
      <xdr:rowOff>151638</xdr:rowOff>
    </xdr:to>
    <xdr:cxnSp macro="">
      <xdr:nvCxnSpPr>
        <xdr:cNvPr id="136" name="直線コネクタ 135">
          <a:extLst>
            <a:ext uri="{FF2B5EF4-FFF2-40B4-BE49-F238E27FC236}">
              <a16:creationId xmlns:a16="http://schemas.microsoft.com/office/drawing/2014/main" id="{B6969700-1306-48EC-B1BD-74B6608EAD2E}"/>
            </a:ext>
          </a:extLst>
        </xdr:cNvPr>
        <xdr:cNvCxnSpPr/>
      </xdr:nvCxnSpPr>
      <xdr:spPr>
        <a:xfrm flipV="1">
          <a:off x="7861300" y="64861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96266</xdr:rowOff>
    </xdr:from>
    <xdr:to>
      <xdr:col>36</xdr:col>
      <xdr:colOff>165100</xdr:colOff>
      <xdr:row>36</xdr:row>
      <xdr:rowOff>26416</xdr:rowOff>
    </xdr:to>
    <xdr:sp macro="" textlink="">
      <xdr:nvSpPr>
        <xdr:cNvPr id="137" name="楕円 136">
          <a:extLst>
            <a:ext uri="{FF2B5EF4-FFF2-40B4-BE49-F238E27FC236}">
              <a16:creationId xmlns:a16="http://schemas.microsoft.com/office/drawing/2014/main" id="{72AA8F79-969B-4435-9AAD-9C6981AC1189}"/>
            </a:ext>
          </a:extLst>
        </xdr:cNvPr>
        <xdr:cNvSpPr/>
      </xdr:nvSpPr>
      <xdr:spPr>
        <a:xfrm>
          <a:off x="6921500" y="609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147066</xdr:rowOff>
    </xdr:from>
    <xdr:to>
      <xdr:col>41</xdr:col>
      <xdr:colOff>50800</xdr:colOff>
      <xdr:row>37</xdr:row>
      <xdr:rowOff>151638</xdr:rowOff>
    </xdr:to>
    <xdr:cxnSp macro="">
      <xdr:nvCxnSpPr>
        <xdr:cNvPr id="138" name="直線コネクタ 137">
          <a:extLst>
            <a:ext uri="{FF2B5EF4-FFF2-40B4-BE49-F238E27FC236}">
              <a16:creationId xmlns:a16="http://schemas.microsoft.com/office/drawing/2014/main" id="{3C0AD45E-4BD8-4929-AEC2-A24681C41A6C}"/>
            </a:ext>
          </a:extLst>
        </xdr:cNvPr>
        <xdr:cNvCxnSpPr/>
      </xdr:nvCxnSpPr>
      <xdr:spPr>
        <a:xfrm>
          <a:off x="6972300" y="6147816"/>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140987</xdr:rowOff>
    </xdr:from>
    <xdr:ext cx="469744" cy="259045"/>
    <xdr:sp macro="" textlink="">
      <xdr:nvSpPr>
        <xdr:cNvPr id="139" name="n_1aveValue【図書館】&#10;一人当たり面積">
          <a:extLst>
            <a:ext uri="{FF2B5EF4-FFF2-40B4-BE49-F238E27FC236}">
              <a16:creationId xmlns:a16="http://schemas.microsoft.com/office/drawing/2014/main" id="{A32D84A7-85CD-4E14-934C-1CB8949EE0C3}"/>
            </a:ext>
          </a:extLst>
        </xdr:cNvPr>
        <xdr:cNvSpPr txBox="1"/>
      </xdr:nvSpPr>
      <xdr:spPr>
        <a:xfrm>
          <a:off x="93917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159275</xdr:rowOff>
    </xdr:from>
    <xdr:ext cx="469744" cy="259045"/>
    <xdr:sp macro="" textlink="">
      <xdr:nvSpPr>
        <xdr:cNvPr id="140" name="n_2aveValue【図書館】&#10;一人当たり面積">
          <a:extLst>
            <a:ext uri="{FF2B5EF4-FFF2-40B4-BE49-F238E27FC236}">
              <a16:creationId xmlns:a16="http://schemas.microsoft.com/office/drawing/2014/main" id="{9065EA00-D011-48DE-AA74-989C55D8F2A3}"/>
            </a:ext>
          </a:extLst>
        </xdr:cNvPr>
        <xdr:cNvSpPr txBox="1"/>
      </xdr:nvSpPr>
      <xdr:spPr>
        <a:xfrm>
          <a:off x="851542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6113</xdr:rowOff>
    </xdr:from>
    <xdr:ext cx="469744" cy="259045"/>
    <xdr:sp macro="" textlink="">
      <xdr:nvSpPr>
        <xdr:cNvPr id="141" name="n_3aveValue【図書館】&#10;一人当たり面積">
          <a:extLst>
            <a:ext uri="{FF2B5EF4-FFF2-40B4-BE49-F238E27FC236}">
              <a16:creationId xmlns:a16="http://schemas.microsoft.com/office/drawing/2014/main" id="{5CE4A68D-1110-4A6F-8258-1AEC73F196B8}"/>
            </a:ext>
          </a:extLst>
        </xdr:cNvPr>
        <xdr:cNvSpPr txBox="1"/>
      </xdr:nvSpPr>
      <xdr:spPr>
        <a:xfrm>
          <a:off x="7626427" y="66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131843</xdr:rowOff>
    </xdr:from>
    <xdr:ext cx="469744" cy="259045"/>
    <xdr:sp macro="" textlink="">
      <xdr:nvSpPr>
        <xdr:cNvPr id="142" name="n_4aveValue【図書館】&#10;一人当たり面積">
          <a:extLst>
            <a:ext uri="{FF2B5EF4-FFF2-40B4-BE49-F238E27FC236}">
              <a16:creationId xmlns:a16="http://schemas.microsoft.com/office/drawing/2014/main" id="{8B19CDDF-3D3D-4F3B-A03A-9B1809FB26B9}"/>
            </a:ext>
          </a:extLst>
        </xdr:cNvPr>
        <xdr:cNvSpPr txBox="1"/>
      </xdr:nvSpPr>
      <xdr:spPr>
        <a:xfrm>
          <a:off x="67374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38371</xdr:rowOff>
    </xdr:from>
    <xdr:ext cx="469744" cy="259045"/>
    <xdr:sp macro="" textlink="">
      <xdr:nvSpPr>
        <xdr:cNvPr id="143" name="n_1mainValue【図書館】&#10;一人当たり面積">
          <a:extLst>
            <a:ext uri="{FF2B5EF4-FFF2-40B4-BE49-F238E27FC236}">
              <a16:creationId xmlns:a16="http://schemas.microsoft.com/office/drawing/2014/main" id="{CAB84608-4E02-45ED-AFC8-511296219956}"/>
            </a:ext>
          </a:extLst>
        </xdr:cNvPr>
        <xdr:cNvSpPr txBox="1"/>
      </xdr:nvSpPr>
      <xdr:spPr>
        <a:xfrm>
          <a:off x="9391727" y="621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38371</xdr:rowOff>
    </xdr:from>
    <xdr:ext cx="469744" cy="259045"/>
    <xdr:sp macro="" textlink="">
      <xdr:nvSpPr>
        <xdr:cNvPr id="144" name="n_2mainValue【図書館】&#10;一人当たり面積">
          <a:extLst>
            <a:ext uri="{FF2B5EF4-FFF2-40B4-BE49-F238E27FC236}">
              <a16:creationId xmlns:a16="http://schemas.microsoft.com/office/drawing/2014/main" id="{AA928720-CBAD-4A18-9EEC-6E91D4804A55}"/>
            </a:ext>
          </a:extLst>
        </xdr:cNvPr>
        <xdr:cNvSpPr txBox="1"/>
      </xdr:nvSpPr>
      <xdr:spPr>
        <a:xfrm>
          <a:off x="8515427" y="621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47515</xdr:rowOff>
    </xdr:from>
    <xdr:ext cx="469744" cy="259045"/>
    <xdr:sp macro="" textlink="">
      <xdr:nvSpPr>
        <xdr:cNvPr id="145" name="n_3mainValue【図書館】&#10;一人当たり面積">
          <a:extLst>
            <a:ext uri="{FF2B5EF4-FFF2-40B4-BE49-F238E27FC236}">
              <a16:creationId xmlns:a16="http://schemas.microsoft.com/office/drawing/2014/main" id="{3108FB08-2A69-4F49-9565-1C48D50E3028}"/>
            </a:ext>
          </a:extLst>
        </xdr:cNvPr>
        <xdr:cNvSpPr txBox="1"/>
      </xdr:nvSpPr>
      <xdr:spPr>
        <a:xfrm>
          <a:off x="7626427" y="621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42943</xdr:rowOff>
    </xdr:from>
    <xdr:ext cx="469744" cy="259045"/>
    <xdr:sp macro="" textlink="">
      <xdr:nvSpPr>
        <xdr:cNvPr id="146" name="n_4mainValue【図書館】&#10;一人当たり面積">
          <a:extLst>
            <a:ext uri="{FF2B5EF4-FFF2-40B4-BE49-F238E27FC236}">
              <a16:creationId xmlns:a16="http://schemas.microsoft.com/office/drawing/2014/main" id="{FDF32117-A5E9-4950-AA4C-BCD2416C1E21}"/>
            </a:ext>
          </a:extLst>
        </xdr:cNvPr>
        <xdr:cNvSpPr txBox="1"/>
      </xdr:nvSpPr>
      <xdr:spPr>
        <a:xfrm>
          <a:off x="6737427" y="58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86B6EAE4-E396-4574-9684-F06D67C01B8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3BB220FF-CCF0-44B7-8B49-DC581957523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51C6F444-B0E8-4AD1-9BF4-AA088681BA2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2D559A53-AF05-4B1C-B112-44008284341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24D79F03-66B9-46DD-9AD7-5682620B926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9525AE98-3FB2-4972-A6D9-6812B4CB35C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8E3DECB9-00E6-423C-88F8-B3FADDB1551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712401F0-D1B9-43BB-87FC-A514A0362D4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338AF49E-83E1-4F4F-8DF1-39927668806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E012DCD3-60C3-48C7-981A-6F626945057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4D4AD64E-8128-4D08-A2A9-0C99DDF932E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3EEDAE03-ACAF-4488-B65C-C5FFF461A50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C96A3038-02D0-477F-A011-F7F4431D9D62}"/>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FF11175E-8050-4ADB-98BB-4FD302B8A0C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696F3686-E421-4B1D-9A55-638E08D638B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31F66FB1-C0C6-4B70-94B1-2590D9E3C1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80EA4D0-6B62-49C8-85E1-1356BC17851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FDB4E29D-5460-4586-AB28-E6EB57A057F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3823990B-8B8D-48B4-9DF1-186A773E416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9440E471-34EB-47B3-A001-04F23BF9A929}"/>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5D261AF1-44AC-4720-9BC8-704E75136F76}"/>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23209527-F013-4FD2-9359-2F6005A04F0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F46F71A5-251C-4C37-94E0-0935DA747402}"/>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B5CAAEF5-17F8-466A-88D1-FADDEE263EC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a:extLst>
            <a:ext uri="{FF2B5EF4-FFF2-40B4-BE49-F238E27FC236}">
              <a16:creationId xmlns:a16="http://schemas.microsoft.com/office/drawing/2014/main" id="{923D0FA2-D318-4992-83C1-161F3BC36D6E}"/>
            </a:ext>
          </a:extLst>
        </xdr:cNvPr>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D38D7901-1B29-40D4-B9EE-EDB8D7297937}"/>
            </a:ext>
          </a:extLst>
        </xdr:cNvPr>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a:extLst>
            <a:ext uri="{FF2B5EF4-FFF2-40B4-BE49-F238E27FC236}">
              <a16:creationId xmlns:a16="http://schemas.microsoft.com/office/drawing/2014/main" id="{5A22356C-7268-453D-B375-CB401C6B9EC4}"/>
            </a:ext>
          </a:extLst>
        </xdr:cNvPr>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D93AD54F-ECAB-4542-8B35-3531497E36EF}"/>
            </a:ext>
          </a:extLst>
        </xdr:cNvPr>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a:extLst>
            <a:ext uri="{FF2B5EF4-FFF2-40B4-BE49-F238E27FC236}">
              <a16:creationId xmlns:a16="http://schemas.microsoft.com/office/drawing/2014/main" id="{564A9004-8E5D-42FE-B52C-5988790007D7}"/>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95902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5420B4C0-63D9-4668-8F78-48B2229971AF}"/>
            </a:ext>
          </a:extLst>
        </xdr:cNvPr>
        <xdr:cNvSpPr txBox="1"/>
      </xdr:nvSpPr>
      <xdr:spPr>
        <a:xfrm>
          <a:off x="4673600" y="1021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a:extLst>
            <a:ext uri="{FF2B5EF4-FFF2-40B4-BE49-F238E27FC236}">
              <a16:creationId xmlns:a16="http://schemas.microsoft.com/office/drawing/2014/main" id="{39EDF3AE-5ABB-4CED-80F1-043356D59376}"/>
            </a:ext>
          </a:extLst>
        </xdr:cNvPr>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a:extLst>
            <a:ext uri="{FF2B5EF4-FFF2-40B4-BE49-F238E27FC236}">
              <a16:creationId xmlns:a16="http://schemas.microsoft.com/office/drawing/2014/main" id="{1676C3CE-0FEF-4CB3-AF9A-58A490769D63}"/>
            </a:ext>
          </a:extLst>
        </xdr:cNvPr>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a:extLst>
            <a:ext uri="{FF2B5EF4-FFF2-40B4-BE49-F238E27FC236}">
              <a16:creationId xmlns:a16="http://schemas.microsoft.com/office/drawing/2014/main" id="{6F842787-2EF4-410C-B30A-9296EE20B307}"/>
            </a:ext>
          </a:extLst>
        </xdr:cNvPr>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a:extLst>
            <a:ext uri="{FF2B5EF4-FFF2-40B4-BE49-F238E27FC236}">
              <a16:creationId xmlns:a16="http://schemas.microsoft.com/office/drawing/2014/main" id="{26BA6D23-ACE2-486C-89A1-E40F888C6256}"/>
            </a:ext>
          </a:extLst>
        </xdr:cNvPr>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a:extLst>
            <a:ext uri="{FF2B5EF4-FFF2-40B4-BE49-F238E27FC236}">
              <a16:creationId xmlns:a16="http://schemas.microsoft.com/office/drawing/2014/main" id="{87A173C1-352A-4D0B-8C6C-0AD646DB303E}"/>
            </a:ext>
          </a:extLst>
        </xdr:cNvPr>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258B101C-D1E5-4D15-8012-AADF83D2CDE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46695062-7957-4AD1-AA79-92E27833F83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F65B17E-F4F8-4BB5-85F6-0A432A16060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C672A17-1C22-42B0-8877-609B5CFED35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4130B93-E236-445D-BD8F-E3CDEA7790E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46355</xdr:rowOff>
    </xdr:from>
    <xdr:to>
      <xdr:col>24</xdr:col>
      <xdr:colOff>114300</xdr:colOff>
      <xdr:row>63</xdr:row>
      <xdr:rowOff>147955</xdr:rowOff>
    </xdr:to>
    <xdr:sp macro="" textlink="">
      <xdr:nvSpPr>
        <xdr:cNvPr id="187" name="楕円 186">
          <a:extLst>
            <a:ext uri="{FF2B5EF4-FFF2-40B4-BE49-F238E27FC236}">
              <a16:creationId xmlns:a16="http://schemas.microsoft.com/office/drawing/2014/main" id="{60465EA1-BFF3-42D4-830B-DD37A26664B5}"/>
            </a:ext>
          </a:extLst>
        </xdr:cNvPr>
        <xdr:cNvSpPr/>
      </xdr:nvSpPr>
      <xdr:spPr>
        <a:xfrm>
          <a:off x="4584700" y="108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24782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9BD2D4EB-191B-4CEB-9B72-902A10B25812}"/>
            </a:ext>
          </a:extLst>
        </xdr:cNvPr>
        <xdr:cNvSpPr txBox="1"/>
      </xdr:nvSpPr>
      <xdr:spPr>
        <a:xfrm>
          <a:off x="4673600" y="1082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6350</xdr:rowOff>
    </xdr:from>
    <xdr:to>
      <xdr:col>20</xdr:col>
      <xdr:colOff>38100</xdr:colOff>
      <xdr:row>63</xdr:row>
      <xdr:rowOff>107950</xdr:rowOff>
    </xdr:to>
    <xdr:sp macro="" textlink="">
      <xdr:nvSpPr>
        <xdr:cNvPr id="189" name="楕円 188">
          <a:extLst>
            <a:ext uri="{FF2B5EF4-FFF2-40B4-BE49-F238E27FC236}">
              <a16:creationId xmlns:a16="http://schemas.microsoft.com/office/drawing/2014/main" id="{97876D8C-B898-45A7-AFA9-E9D446C14C84}"/>
            </a:ext>
          </a:extLst>
        </xdr:cNvPr>
        <xdr:cNvSpPr/>
      </xdr:nvSpPr>
      <xdr:spPr>
        <a:xfrm>
          <a:off x="3746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57150</xdr:rowOff>
    </xdr:from>
    <xdr:to>
      <xdr:col>24</xdr:col>
      <xdr:colOff>63500</xdr:colOff>
      <xdr:row>63</xdr:row>
      <xdr:rowOff>97155</xdr:rowOff>
    </xdr:to>
    <xdr:cxnSp macro="">
      <xdr:nvCxnSpPr>
        <xdr:cNvPr id="190" name="直線コネクタ 189">
          <a:extLst>
            <a:ext uri="{FF2B5EF4-FFF2-40B4-BE49-F238E27FC236}">
              <a16:creationId xmlns:a16="http://schemas.microsoft.com/office/drawing/2014/main" id="{B9086D13-FD49-46D4-A894-6F5C16534ED9}"/>
            </a:ext>
          </a:extLst>
        </xdr:cNvPr>
        <xdr:cNvCxnSpPr/>
      </xdr:nvCxnSpPr>
      <xdr:spPr>
        <a:xfrm>
          <a:off x="3797300" y="108585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135890</xdr:rowOff>
    </xdr:from>
    <xdr:to>
      <xdr:col>15</xdr:col>
      <xdr:colOff>101600</xdr:colOff>
      <xdr:row>63</xdr:row>
      <xdr:rowOff>66040</xdr:rowOff>
    </xdr:to>
    <xdr:sp macro="" textlink="">
      <xdr:nvSpPr>
        <xdr:cNvPr id="191" name="楕円 190">
          <a:extLst>
            <a:ext uri="{FF2B5EF4-FFF2-40B4-BE49-F238E27FC236}">
              <a16:creationId xmlns:a16="http://schemas.microsoft.com/office/drawing/2014/main" id="{552FE87E-FAB3-4A75-AB3B-17A6C0FBCB20}"/>
            </a:ext>
          </a:extLst>
        </xdr:cNvPr>
        <xdr:cNvSpPr/>
      </xdr:nvSpPr>
      <xdr:spPr>
        <a:xfrm>
          <a:off x="2857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15240</xdr:rowOff>
    </xdr:from>
    <xdr:to>
      <xdr:col>19</xdr:col>
      <xdr:colOff>177800</xdr:colOff>
      <xdr:row>63</xdr:row>
      <xdr:rowOff>57150</xdr:rowOff>
    </xdr:to>
    <xdr:cxnSp macro="">
      <xdr:nvCxnSpPr>
        <xdr:cNvPr id="192" name="直線コネクタ 191">
          <a:extLst>
            <a:ext uri="{FF2B5EF4-FFF2-40B4-BE49-F238E27FC236}">
              <a16:creationId xmlns:a16="http://schemas.microsoft.com/office/drawing/2014/main" id="{9755A2A0-1152-4F13-8DC2-F180A0FCACB3}"/>
            </a:ext>
          </a:extLst>
        </xdr:cNvPr>
        <xdr:cNvCxnSpPr/>
      </xdr:nvCxnSpPr>
      <xdr:spPr>
        <a:xfrm>
          <a:off x="2908300" y="108165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95885</xdr:rowOff>
    </xdr:from>
    <xdr:to>
      <xdr:col>10</xdr:col>
      <xdr:colOff>165100</xdr:colOff>
      <xdr:row>63</xdr:row>
      <xdr:rowOff>26035</xdr:rowOff>
    </xdr:to>
    <xdr:sp macro="" textlink="">
      <xdr:nvSpPr>
        <xdr:cNvPr id="193" name="楕円 192">
          <a:extLst>
            <a:ext uri="{FF2B5EF4-FFF2-40B4-BE49-F238E27FC236}">
              <a16:creationId xmlns:a16="http://schemas.microsoft.com/office/drawing/2014/main" id="{BBA2FA7F-9409-4AFB-8E46-5083B642C164}"/>
            </a:ext>
          </a:extLst>
        </xdr:cNvPr>
        <xdr:cNvSpPr/>
      </xdr:nvSpPr>
      <xdr:spPr>
        <a:xfrm>
          <a:off x="1968500" y="1072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146685</xdr:rowOff>
    </xdr:from>
    <xdr:to>
      <xdr:col>15</xdr:col>
      <xdr:colOff>50800</xdr:colOff>
      <xdr:row>63</xdr:row>
      <xdr:rowOff>15240</xdr:rowOff>
    </xdr:to>
    <xdr:cxnSp macro="">
      <xdr:nvCxnSpPr>
        <xdr:cNvPr id="194" name="直線コネクタ 193">
          <a:extLst>
            <a:ext uri="{FF2B5EF4-FFF2-40B4-BE49-F238E27FC236}">
              <a16:creationId xmlns:a16="http://schemas.microsoft.com/office/drawing/2014/main" id="{9D61E755-B59C-4BA2-8409-CCDB3AEAB8EA}"/>
            </a:ext>
          </a:extLst>
        </xdr:cNvPr>
        <xdr:cNvCxnSpPr/>
      </xdr:nvCxnSpPr>
      <xdr:spPr>
        <a:xfrm>
          <a:off x="2019300" y="107765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67310</xdr:rowOff>
    </xdr:from>
    <xdr:to>
      <xdr:col>6</xdr:col>
      <xdr:colOff>38100</xdr:colOff>
      <xdr:row>61</xdr:row>
      <xdr:rowOff>168910</xdr:rowOff>
    </xdr:to>
    <xdr:sp macro="" textlink="">
      <xdr:nvSpPr>
        <xdr:cNvPr id="195" name="楕円 194">
          <a:extLst>
            <a:ext uri="{FF2B5EF4-FFF2-40B4-BE49-F238E27FC236}">
              <a16:creationId xmlns:a16="http://schemas.microsoft.com/office/drawing/2014/main" id="{A533894D-7E29-4CED-97D6-8F714E4D7B88}"/>
            </a:ext>
          </a:extLst>
        </xdr:cNvPr>
        <xdr:cNvSpPr/>
      </xdr:nvSpPr>
      <xdr:spPr>
        <a:xfrm>
          <a:off x="1079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118110</xdr:rowOff>
    </xdr:from>
    <xdr:to>
      <xdr:col>10</xdr:col>
      <xdr:colOff>114300</xdr:colOff>
      <xdr:row>62</xdr:row>
      <xdr:rowOff>146685</xdr:rowOff>
    </xdr:to>
    <xdr:cxnSp macro="">
      <xdr:nvCxnSpPr>
        <xdr:cNvPr id="196" name="直線コネクタ 195">
          <a:extLst>
            <a:ext uri="{FF2B5EF4-FFF2-40B4-BE49-F238E27FC236}">
              <a16:creationId xmlns:a16="http://schemas.microsoft.com/office/drawing/2014/main" id="{AE561CB7-3250-45D3-B0FA-CA6C29ABD64A}"/>
            </a:ext>
          </a:extLst>
        </xdr:cNvPr>
        <xdr:cNvCxnSpPr/>
      </xdr:nvCxnSpPr>
      <xdr:spPr>
        <a:xfrm>
          <a:off x="1130300" y="1057656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29227</xdr:rowOff>
    </xdr:from>
    <xdr:ext cx="405111" cy="259045"/>
    <xdr:sp macro="" textlink="">
      <xdr:nvSpPr>
        <xdr:cNvPr id="197" name="n_1aveValue【体育館・プール】&#10;有形固定資産減価償却率">
          <a:extLst>
            <a:ext uri="{FF2B5EF4-FFF2-40B4-BE49-F238E27FC236}">
              <a16:creationId xmlns:a16="http://schemas.microsoft.com/office/drawing/2014/main" id="{8F31B581-7544-4A0C-BC40-174C90C9BC01}"/>
            </a:ext>
          </a:extLst>
        </xdr:cNvPr>
        <xdr:cNvSpPr txBox="1"/>
      </xdr:nvSpPr>
      <xdr:spPr>
        <a:xfrm>
          <a:off x="3582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98" name="n_2aveValue【体育館・プール】&#10;有形固定資産減価償却率">
          <a:extLst>
            <a:ext uri="{FF2B5EF4-FFF2-40B4-BE49-F238E27FC236}">
              <a16:creationId xmlns:a16="http://schemas.microsoft.com/office/drawing/2014/main" id="{A328976C-59D5-47EA-88B3-BCA91672B58F}"/>
            </a:ext>
          </a:extLst>
        </xdr:cNvPr>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9" name="n_3aveValue【体育館・プール】&#10;有形固定資産減価償却率">
          <a:extLst>
            <a:ext uri="{FF2B5EF4-FFF2-40B4-BE49-F238E27FC236}">
              <a16:creationId xmlns:a16="http://schemas.microsoft.com/office/drawing/2014/main" id="{8B09EC81-BB50-460C-A78D-41D3BD06E179}"/>
            </a:ext>
          </a:extLst>
        </xdr:cNvPr>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200" name="n_4aveValue【体育館・プール】&#10;有形固定資産減価償却率">
          <a:extLst>
            <a:ext uri="{FF2B5EF4-FFF2-40B4-BE49-F238E27FC236}">
              <a16:creationId xmlns:a16="http://schemas.microsoft.com/office/drawing/2014/main" id="{F84ECA42-384B-45AB-88B6-7E6837D83B55}"/>
            </a:ext>
          </a:extLst>
        </xdr:cNvPr>
        <xdr:cNvSpPr txBox="1"/>
      </xdr:nvSpPr>
      <xdr:spPr>
        <a:xfrm>
          <a:off x="927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99077</xdr:rowOff>
    </xdr:from>
    <xdr:ext cx="405111" cy="259045"/>
    <xdr:sp macro="" textlink="">
      <xdr:nvSpPr>
        <xdr:cNvPr id="201" name="n_1mainValue【体育館・プール】&#10;有形固定資産減価償却率">
          <a:extLst>
            <a:ext uri="{FF2B5EF4-FFF2-40B4-BE49-F238E27FC236}">
              <a16:creationId xmlns:a16="http://schemas.microsoft.com/office/drawing/2014/main" id="{4FB23DB2-8D88-48DD-A67C-AB32C726BC9D}"/>
            </a:ext>
          </a:extLst>
        </xdr:cNvPr>
        <xdr:cNvSpPr txBox="1"/>
      </xdr:nvSpPr>
      <xdr:spPr>
        <a:xfrm>
          <a:off x="35820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57167</xdr:rowOff>
    </xdr:from>
    <xdr:ext cx="405111" cy="259045"/>
    <xdr:sp macro="" textlink="">
      <xdr:nvSpPr>
        <xdr:cNvPr id="202" name="n_2mainValue【体育館・プール】&#10;有形固定資産減価償却率">
          <a:extLst>
            <a:ext uri="{FF2B5EF4-FFF2-40B4-BE49-F238E27FC236}">
              <a16:creationId xmlns:a16="http://schemas.microsoft.com/office/drawing/2014/main" id="{D0A8CC93-37C5-422A-A890-D4CBB716477E}"/>
            </a:ext>
          </a:extLst>
        </xdr:cNvPr>
        <xdr:cNvSpPr txBox="1"/>
      </xdr:nvSpPr>
      <xdr:spPr>
        <a:xfrm>
          <a:off x="2705744" y="1085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17162</xdr:rowOff>
    </xdr:from>
    <xdr:ext cx="405111" cy="259045"/>
    <xdr:sp macro="" textlink="">
      <xdr:nvSpPr>
        <xdr:cNvPr id="203" name="n_3mainValue【体育館・プール】&#10;有形固定資産減価償却率">
          <a:extLst>
            <a:ext uri="{FF2B5EF4-FFF2-40B4-BE49-F238E27FC236}">
              <a16:creationId xmlns:a16="http://schemas.microsoft.com/office/drawing/2014/main" id="{97B3F047-1EEE-4D5C-8FB6-B8B60D745A37}"/>
            </a:ext>
          </a:extLst>
        </xdr:cNvPr>
        <xdr:cNvSpPr txBox="1"/>
      </xdr:nvSpPr>
      <xdr:spPr>
        <a:xfrm>
          <a:off x="1816744" y="1081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160037</xdr:rowOff>
    </xdr:from>
    <xdr:ext cx="405111" cy="259045"/>
    <xdr:sp macro="" textlink="">
      <xdr:nvSpPr>
        <xdr:cNvPr id="204" name="n_4mainValue【体育館・プール】&#10;有形固定資産減価償却率">
          <a:extLst>
            <a:ext uri="{FF2B5EF4-FFF2-40B4-BE49-F238E27FC236}">
              <a16:creationId xmlns:a16="http://schemas.microsoft.com/office/drawing/2014/main" id="{DFDB1FE4-4EDE-4C9B-83B3-8B1DEAE2794C}"/>
            </a:ext>
          </a:extLst>
        </xdr:cNvPr>
        <xdr:cNvSpPr txBox="1"/>
      </xdr:nvSpPr>
      <xdr:spPr>
        <a:xfrm>
          <a:off x="927744"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723A0C40-64ED-4B1D-978C-AD54D90E16E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C39EE5DF-E6CE-44CF-8119-B080B31DE85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2EC39AF2-282F-49C4-9CC0-4B9884E9772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89699D21-A0E9-48B5-AF26-284AF776155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C3D93781-0510-44EB-B408-70A89C06C12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7308C7AB-12C7-4764-8F80-7941802BEA1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FF1B8435-C114-477D-8B2A-CF3399A6A75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131F9E5E-F167-4DD0-AB69-2A236B3BEFC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F3F4A63-FC92-4F8B-A6B8-E1F8C26F521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4BA65101-2737-4644-86E9-13D46361023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DC316F73-4EDD-4581-A681-8CEB5212581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CB257883-4A39-45D2-AF7E-D06696ACD471}"/>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5C157246-F14B-461B-86DC-89818B04A99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EB834D64-712F-4296-B44A-48ACDD5553A9}"/>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8219BAEE-D2BA-449E-93C2-5809F2AA5F1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5E042BF5-CE5D-4C0F-A17D-B791D0961693}"/>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CC07C529-8536-44C9-BF45-6A818CF77C8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D3219BF7-8ABB-4DB1-A6F6-0F108B7C9BCC}"/>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4579E9B1-3CF8-4433-A422-269359458A6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84396EEB-502B-4430-9EEE-CDFC76A9194D}"/>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BC92B679-F0EF-42F8-9A1D-1600587440E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BFFA44B1-4870-4A40-B60D-671A7A1C775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84BA528C-587F-4546-9376-B3611C4FA46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a:extLst>
            <a:ext uri="{FF2B5EF4-FFF2-40B4-BE49-F238E27FC236}">
              <a16:creationId xmlns:a16="http://schemas.microsoft.com/office/drawing/2014/main" id="{8EF65B21-1798-4637-B61A-056682EF994E}"/>
            </a:ext>
          </a:extLst>
        </xdr:cNvPr>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a:extLst>
            <a:ext uri="{FF2B5EF4-FFF2-40B4-BE49-F238E27FC236}">
              <a16:creationId xmlns:a16="http://schemas.microsoft.com/office/drawing/2014/main" id="{C3D19C85-09F2-45C9-831C-582D3E11F692}"/>
            </a:ext>
          </a:extLst>
        </xdr:cNvPr>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a:extLst>
            <a:ext uri="{FF2B5EF4-FFF2-40B4-BE49-F238E27FC236}">
              <a16:creationId xmlns:a16="http://schemas.microsoft.com/office/drawing/2014/main" id="{8C5AC0D9-154B-4295-B49E-BC3A4B9A058D}"/>
            </a:ext>
          </a:extLst>
        </xdr:cNvPr>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a:extLst>
            <a:ext uri="{FF2B5EF4-FFF2-40B4-BE49-F238E27FC236}">
              <a16:creationId xmlns:a16="http://schemas.microsoft.com/office/drawing/2014/main" id="{F5A7C540-B43B-4371-9CA4-DFD3C772E8A3}"/>
            </a:ext>
          </a:extLst>
        </xdr:cNvPr>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a:extLst>
            <a:ext uri="{FF2B5EF4-FFF2-40B4-BE49-F238E27FC236}">
              <a16:creationId xmlns:a16="http://schemas.microsoft.com/office/drawing/2014/main" id="{EFA2D2E8-E23E-4032-86A8-4642605F7F09}"/>
            </a:ext>
          </a:extLst>
        </xdr:cNvPr>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145051</xdr:rowOff>
    </xdr:from>
    <xdr:ext cx="469744" cy="259045"/>
    <xdr:sp macro="" textlink="">
      <xdr:nvSpPr>
        <xdr:cNvPr id="233" name="【体育館・プール】&#10;一人当たり面積平均値テキスト">
          <a:extLst>
            <a:ext uri="{FF2B5EF4-FFF2-40B4-BE49-F238E27FC236}">
              <a16:creationId xmlns:a16="http://schemas.microsoft.com/office/drawing/2014/main" id="{687606D9-76B2-4D5E-A36E-FD4D074A643C}"/>
            </a:ext>
          </a:extLst>
        </xdr:cNvPr>
        <xdr:cNvSpPr txBox="1"/>
      </xdr:nvSpPr>
      <xdr:spPr>
        <a:xfrm>
          <a:off x="10515600" y="10603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a:extLst>
            <a:ext uri="{FF2B5EF4-FFF2-40B4-BE49-F238E27FC236}">
              <a16:creationId xmlns:a16="http://schemas.microsoft.com/office/drawing/2014/main" id="{D00CFCED-9FFB-4524-816B-FA74086EDDDD}"/>
            </a:ext>
          </a:extLst>
        </xdr:cNvPr>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a:extLst>
            <a:ext uri="{FF2B5EF4-FFF2-40B4-BE49-F238E27FC236}">
              <a16:creationId xmlns:a16="http://schemas.microsoft.com/office/drawing/2014/main" id="{28CDC315-BD60-4A91-A4F7-001BEFAB06C4}"/>
            </a:ext>
          </a:extLst>
        </xdr:cNvPr>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36" name="フローチャート: 判断 235">
          <a:extLst>
            <a:ext uri="{FF2B5EF4-FFF2-40B4-BE49-F238E27FC236}">
              <a16:creationId xmlns:a16="http://schemas.microsoft.com/office/drawing/2014/main" id="{D33C54DA-0FCF-44F4-AA39-CA3D9EE457EC}"/>
            </a:ext>
          </a:extLst>
        </xdr:cNvPr>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37" name="フローチャート: 判断 236">
          <a:extLst>
            <a:ext uri="{FF2B5EF4-FFF2-40B4-BE49-F238E27FC236}">
              <a16:creationId xmlns:a16="http://schemas.microsoft.com/office/drawing/2014/main" id="{A903566B-E441-4A3D-AFED-A63AAA6201E2}"/>
            </a:ext>
          </a:extLst>
        </xdr:cNvPr>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38" name="フローチャート: 判断 237">
          <a:extLst>
            <a:ext uri="{FF2B5EF4-FFF2-40B4-BE49-F238E27FC236}">
              <a16:creationId xmlns:a16="http://schemas.microsoft.com/office/drawing/2014/main" id="{F85F67E8-94B4-420E-A09D-38A574B6F97D}"/>
            </a:ext>
          </a:extLst>
        </xdr:cNvPr>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9E79F4F0-91D4-465B-947B-CF16336B56B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633F0E84-E8BF-4E2F-8D83-F531B5B7014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29E72C11-E368-472E-8A3A-80D1BEA1AD7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5FB375F-8ECF-4B7D-AC1C-765150C2926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A5DBA9A-4B7D-4A04-87AE-55022557EB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161798</xdr:rowOff>
    </xdr:from>
    <xdr:to>
      <xdr:col>55</xdr:col>
      <xdr:colOff>50800</xdr:colOff>
      <xdr:row>64</xdr:row>
      <xdr:rowOff>91948</xdr:rowOff>
    </xdr:to>
    <xdr:sp macro="" textlink="">
      <xdr:nvSpPr>
        <xdr:cNvPr id="244" name="楕円 243">
          <a:extLst>
            <a:ext uri="{FF2B5EF4-FFF2-40B4-BE49-F238E27FC236}">
              <a16:creationId xmlns:a16="http://schemas.microsoft.com/office/drawing/2014/main" id="{CB37F3CB-20BF-4447-BEEA-CC4684AF0BE1}"/>
            </a:ext>
          </a:extLst>
        </xdr:cNvPr>
        <xdr:cNvSpPr/>
      </xdr:nvSpPr>
      <xdr:spPr>
        <a:xfrm>
          <a:off x="10426700" y="1096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76725</xdr:rowOff>
    </xdr:from>
    <xdr:ext cx="469744" cy="259045"/>
    <xdr:sp macro="" textlink="">
      <xdr:nvSpPr>
        <xdr:cNvPr id="245" name="【体育館・プール】&#10;一人当たり面積該当値テキスト">
          <a:extLst>
            <a:ext uri="{FF2B5EF4-FFF2-40B4-BE49-F238E27FC236}">
              <a16:creationId xmlns:a16="http://schemas.microsoft.com/office/drawing/2014/main" id="{8A663264-E496-4EB8-8D77-1245C260D04E}"/>
            </a:ext>
          </a:extLst>
        </xdr:cNvPr>
        <xdr:cNvSpPr txBox="1"/>
      </xdr:nvSpPr>
      <xdr:spPr>
        <a:xfrm>
          <a:off x="10515600" y="10878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162560</xdr:rowOff>
    </xdr:from>
    <xdr:to>
      <xdr:col>50</xdr:col>
      <xdr:colOff>165100</xdr:colOff>
      <xdr:row>64</xdr:row>
      <xdr:rowOff>92710</xdr:rowOff>
    </xdr:to>
    <xdr:sp macro="" textlink="">
      <xdr:nvSpPr>
        <xdr:cNvPr id="246" name="楕円 245">
          <a:extLst>
            <a:ext uri="{FF2B5EF4-FFF2-40B4-BE49-F238E27FC236}">
              <a16:creationId xmlns:a16="http://schemas.microsoft.com/office/drawing/2014/main" id="{591C638B-A6BC-4CDB-9892-6C9197439548}"/>
            </a:ext>
          </a:extLst>
        </xdr:cNvPr>
        <xdr:cNvSpPr/>
      </xdr:nvSpPr>
      <xdr:spPr>
        <a:xfrm>
          <a:off x="9588500" y="109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41148</xdr:rowOff>
    </xdr:from>
    <xdr:to>
      <xdr:col>55</xdr:col>
      <xdr:colOff>0</xdr:colOff>
      <xdr:row>64</xdr:row>
      <xdr:rowOff>41910</xdr:rowOff>
    </xdr:to>
    <xdr:cxnSp macro="">
      <xdr:nvCxnSpPr>
        <xdr:cNvPr id="247" name="直線コネクタ 246">
          <a:extLst>
            <a:ext uri="{FF2B5EF4-FFF2-40B4-BE49-F238E27FC236}">
              <a16:creationId xmlns:a16="http://schemas.microsoft.com/office/drawing/2014/main" id="{681A2D42-0C56-41EC-872E-4C57AD27FC18}"/>
            </a:ext>
          </a:extLst>
        </xdr:cNvPr>
        <xdr:cNvCxnSpPr/>
      </xdr:nvCxnSpPr>
      <xdr:spPr>
        <a:xfrm flipV="1">
          <a:off x="9639300" y="1101394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162560</xdr:rowOff>
    </xdr:from>
    <xdr:to>
      <xdr:col>46</xdr:col>
      <xdr:colOff>38100</xdr:colOff>
      <xdr:row>64</xdr:row>
      <xdr:rowOff>92710</xdr:rowOff>
    </xdr:to>
    <xdr:sp macro="" textlink="">
      <xdr:nvSpPr>
        <xdr:cNvPr id="248" name="楕円 247">
          <a:extLst>
            <a:ext uri="{FF2B5EF4-FFF2-40B4-BE49-F238E27FC236}">
              <a16:creationId xmlns:a16="http://schemas.microsoft.com/office/drawing/2014/main" id="{52EDCDB0-0EFE-4351-A03F-4BB13456EDCF}"/>
            </a:ext>
          </a:extLst>
        </xdr:cNvPr>
        <xdr:cNvSpPr/>
      </xdr:nvSpPr>
      <xdr:spPr>
        <a:xfrm>
          <a:off x="8699500" y="109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41910</xdr:rowOff>
    </xdr:from>
    <xdr:to>
      <xdr:col>50</xdr:col>
      <xdr:colOff>114300</xdr:colOff>
      <xdr:row>64</xdr:row>
      <xdr:rowOff>41910</xdr:rowOff>
    </xdr:to>
    <xdr:cxnSp macro="">
      <xdr:nvCxnSpPr>
        <xdr:cNvPr id="249" name="直線コネクタ 248">
          <a:extLst>
            <a:ext uri="{FF2B5EF4-FFF2-40B4-BE49-F238E27FC236}">
              <a16:creationId xmlns:a16="http://schemas.microsoft.com/office/drawing/2014/main" id="{EBAEC999-B58D-4E23-81C0-323B0DEB0C71}"/>
            </a:ext>
          </a:extLst>
        </xdr:cNvPr>
        <xdr:cNvCxnSpPr/>
      </xdr:nvCxnSpPr>
      <xdr:spPr>
        <a:xfrm>
          <a:off x="8750300" y="110147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162560</xdr:rowOff>
    </xdr:from>
    <xdr:to>
      <xdr:col>41</xdr:col>
      <xdr:colOff>101600</xdr:colOff>
      <xdr:row>64</xdr:row>
      <xdr:rowOff>92710</xdr:rowOff>
    </xdr:to>
    <xdr:sp macro="" textlink="">
      <xdr:nvSpPr>
        <xdr:cNvPr id="250" name="楕円 249">
          <a:extLst>
            <a:ext uri="{FF2B5EF4-FFF2-40B4-BE49-F238E27FC236}">
              <a16:creationId xmlns:a16="http://schemas.microsoft.com/office/drawing/2014/main" id="{7F20E584-C370-4609-BD48-7CDABB3A57CE}"/>
            </a:ext>
          </a:extLst>
        </xdr:cNvPr>
        <xdr:cNvSpPr/>
      </xdr:nvSpPr>
      <xdr:spPr>
        <a:xfrm>
          <a:off x="7810500" y="109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41910</xdr:rowOff>
    </xdr:from>
    <xdr:to>
      <xdr:col>45</xdr:col>
      <xdr:colOff>177800</xdr:colOff>
      <xdr:row>64</xdr:row>
      <xdr:rowOff>41910</xdr:rowOff>
    </xdr:to>
    <xdr:cxnSp macro="">
      <xdr:nvCxnSpPr>
        <xdr:cNvPr id="251" name="直線コネクタ 250">
          <a:extLst>
            <a:ext uri="{FF2B5EF4-FFF2-40B4-BE49-F238E27FC236}">
              <a16:creationId xmlns:a16="http://schemas.microsoft.com/office/drawing/2014/main" id="{2DC35E9A-B4C7-4C8F-80AE-096B580425D1}"/>
            </a:ext>
          </a:extLst>
        </xdr:cNvPr>
        <xdr:cNvCxnSpPr/>
      </xdr:nvCxnSpPr>
      <xdr:spPr>
        <a:xfrm>
          <a:off x="7861300" y="110147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167894</xdr:rowOff>
    </xdr:from>
    <xdr:to>
      <xdr:col>36</xdr:col>
      <xdr:colOff>165100</xdr:colOff>
      <xdr:row>64</xdr:row>
      <xdr:rowOff>98044</xdr:rowOff>
    </xdr:to>
    <xdr:sp macro="" textlink="">
      <xdr:nvSpPr>
        <xdr:cNvPr id="252" name="楕円 251">
          <a:extLst>
            <a:ext uri="{FF2B5EF4-FFF2-40B4-BE49-F238E27FC236}">
              <a16:creationId xmlns:a16="http://schemas.microsoft.com/office/drawing/2014/main" id="{836510D4-619C-4072-8DFD-873EB49A9C4A}"/>
            </a:ext>
          </a:extLst>
        </xdr:cNvPr>
        <xdr:cNvSpPr/>
      </xdr:nvSpPr>
      <xdr:spPr>
        <a:xfrm>
          <a:off x="6921500" y="1096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41910</xdr:rowOff>
    </xdr:from>
    <xdr:to>
      <xdr:col>41</xdr:col>
      <xdr:colOff>50800</xdr:colOff>
      <xdr:row>64</xdr:row>
      <xdr:rowOff>47244</xdr:rowOff>
    </xdr:to>
    <xdr:cxnSp macro="">
      <xdr:nvCxnSpPr>
        <xdr:cNvPr id="253" name="直線コネクタ 252">
          <a:extLst>
            <a:ext uri="{FF2B5EF4-FFF2-40B4-BE49-F238E27FC236}">
              <a16:creationId xmlns:a16="http://schemas.microsoft.com/office/drawing/2014/main" id="{E6D69FCD-9A4A-4293-BA68-4244C1D395EB}"/>
            </a:ext>
          </a:extLst>
        </xdr:cNvPr>
        <xdr:cNvCxnSpPr/>
      </xdr:nvCxnSpPr>
      <xdr:spPr>
        <a:xfrm flipV="1">
          <a:off x="6972300" y="11014710"/>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93997</xdr:rowOff>
    </xdr:from>
    <xdr:ext cx="469744" cy="259045"/>
    <xdr:sp macro="" textlink="">
      <xdr:nvSpPr>
        <xdr:cNvPr id="254" name="n_1aveValue【体育館・プール】&#10;一人当たり面積">
          <a:extLst>
            <a:ext uri="{FF2B5EF4-FFF2-40B4-BE49-F238E27FC236}">
              <a16:creationId xmlns:a16="http://schemas.microsoft.com/office/drawing/2014/main" id="{66C5D6E8-8A3D-4768-A368-52CA69E589DF}"/>
            </a:ext>
          </a:extLst>
        </xdr:cNvPr>
        <xdr:cNvSpPr txBox="1"/>
      </xdr:nvSpPr>
      <xdr:spPr>
        <a:xfrm>
          <a:off x="939172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100855</xdr:rowOff>
    </xdr:from>
    <xdr:ext cx="469744" cy="259045"/>
    <xdr:sp macro="" textlink="">
      <xdr:nvSpPr>
        <xdr:cNvPr id="255" name="n_2aveValue【体育館・プール】&#10;一人当たり面積">
          <a:extLst>
            <a:ext uri="{FF2B5EF4-FFF2-40B4-BE49-F238E27FC236}">
              <a16:creationId xmlns:a16="http://schemas.microsoft.com/office/drawing/2014/main" id="{46E0D2C8-431C-4E2D-B6C3-D79D0259EA6C}"/>
            </a:ext>
          </a:extLst>
        </xdr:cNvPr>
        <xdr:cNvSpPr txBox="1"/>
      </xdr:nvSpPr>
      <xdr:spPr>
        <a:xfrm>
          <a:off x="8515427" y="1055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100093</xdr:rowOff>
    </xdr:from>
    <xdr:ext cx="469744" cy="259045"/>
    <xdr:sp macro="" textlink="">
      <xdr:nvSpPr>
        <xdr:cNvPr id="256" name="n_3aveValue【体育館・プール】&#10;一人当たり面積">
          <a:extLst>
            <a:ext uri="{FF2B5EF4-FFF2-40B4-BE49-F238E27FC236}">
              <a16:creationId xmlns:a16="http://schemas.microsoft.com/office/drawing/2014/main" id="{2892B7FC-EE48-4611-A5C2-0FC0DBED6B54}"/>
            </a:ext>
          </a:extLst>
        </xdr:cNvPr>
        <xdr:cNvSpPr txBox="1"/>
      </xdr:nvSpPr>
      <xdr:spPr>
        <a:xfrm>
          <a:off x="7626427" y="1055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85615</xdr:rowOff>
    </xdr:from>
    <xdr:ext cx="469744" cy="259045"/>
    <xdr:sp macro="" textlink="">
      <xdr:nvSpPr>
        <xdr:cNvPr id="257" name="n_4aveValue【体育館・プール】&#10;一人当たり面積">
          <a:extLst>
            <a:ext uri="{FF2B5EF4-FFF2-40B4-BE49-F238E27FC236}">
              <a16:creationId xmlns:a16="http://schemas.microsoft.com/office/drawing/2014/main" id="{BE8F5871-F2F0-4E1B-877E-BE409E56A1F5}"/>
            </a:ext>
          </a:extLst>
        </xdr:cNvPr>
        <xdr:cNvSpPr txBox="1"/>
      </xdr:nvSpPr>
      <xdr:spPr>
        <a:xfrm>
          <a:off x="6737427" y="1054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83837</xdr:rowOff>
    </xdr:from>
    <xdr:ext cx="469744" cy="259045"/>
    <xdr:sp macro="" textlink="">
      <xdr:nvSpPr>
        <xdr:cNvPr id="258" name="n_1mainValue【体育館・プール】&#10;一人当たり面積">
          <a:extLst>
            <a:ext uri="{FF2B5EF4-FFF2-40B4-BE49-F238E27FC236}">
              <a16:creationId xmlns:a16="http://schemas.microsoft.com/office/drawing/2014/main" id="{2E0DFF45-BD38-4C8A-B918-621D7CC4456C}"/>
            </a:ext>
          </a:extLst>
        </xdr:cNvPr>
        <xdr:cNvSpPr txBox="1"/>
      </xdr:nvSpPr>
      <xdr:spPr>
        <a:xfrm>
          <a:off x="9391727" y="1105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83837</xdr:rowOff>
    </xdr:from>
    <xdr:ext cx="469744" cy="259045"/>
    <xdr:sp macro="" textlink="">
      <xdr:nvSpPr>
        <xdr:cNvPr id="259" name="n_2mainValue【体育館・プール】&#10;一人当たり面積">
          <a:extLst>
            <a:ext uri="{FF2B5EF4-FFF2-40B4-BE49-F238E27FC236}">
              <a16:creationId xmlns:a16="http://schemas.microsoft.com/office/drawing/2014/main" id="{4E9732CE-358B-44D4-9D03-30D4529B521B}"/>
            </a:ext>
          </a:extLst>
        </xdr:cNvPr>
        <xdr:cNvSpPr txBox="1"/>
      </xdr:nvSpPr>
      <xdr:spPr>
        <a:xfrm>
          <a:off x="8515427" y="1105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83837</xdr:rowOff>
    </xdr:from>
    <xdr:ext cx="469744" cy="259045"/>
    <xdr:sp macro="" textlink="">
      <xdr:nvSpPr>
        <xdr:cNvPr id="260" name="n_3mainValue【体育館・プール】&#10;一人当たり面積">
          <a:extLst>
            <a:ext uri="{FF2B5EF4-FFF2-40B4-BE49-F238E27FC236}">
              <a16:creationId xmlns:a16="http://schemas.microsoft.com/office/drawing/2014/main" id="{CE1ED48A-9191-4F1B-BDE9-B021352750CD}"/>
            </a:ext>
          </a:extLst>
        </xdr:cNvPr>
        <xdr:cNvSpPr txBox="1"/>
      </xdr:nvSpPr>
      <xdr:spPr>
        <a:xfrm>
          <a:off x="7626427" y="1105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89171</xdr:rowOff>
    </xdr:from>
    <xdr:ext cx="469744" cy="259045"/>
    <xdr:sp macro="" textlink="">
      <xdr:nvSpPr>
        <xdr:cNvPr id="261" name="n_4mainValue【体育館・プール】&#10;一人当たり面積">
          <a:extLst>
            <a:ext uri="{FF2B5EF4-FFF2-40B4-BE49-F238E27FC236}">
              <a16:creationId xmlns:a16="http://schemas.microsoft.com/office/drawing/2014/main" id="{58671A4F-288B-44FD-8CC3-28EA5A44FF9B}"/>
            </a:ext>
          </a:extLst>
        </xdr:cNvPr>
        <xdr:cNvSpPr txBox="1"/>
      </xdr:nvSpPr>
      <xdr:spPr>
        <a:xfrm>
          <a:off x="6737427" y="1106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CA4091B7-8EE4-429C-9224-83591EE8125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E3175F64-31B2-4F4D-9830-747324B592C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FE7EA210-4E30-4D12-AB20-6EBF9423A40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D56F4360-AD03-424C-BA68-F1E57BF57C5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BB004EDD-E0FE-4F83-9C7E-7ED5E3D5F7F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EEAC3FF6-969E-4C02-A0EE-56814DC27C2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97AD7ED1-0F23-4917-B1AA-DFA8908C727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D0E08395-96D9-4376-8BC9-49093AD6D13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861A53DF-B049-452E-835D-0FE795A8DD3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B429D6C4-67A9-4E82-8BBB-49FABD68179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28844EB6-3F30-4D21-BE2B-96886DEC086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94E77719-AFA7-4A5D-8B9C-D6C1B54491E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5B475149-EA55-435E-892F-68F880B1196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843C7788-C6CA-4549-A8A6-750BB822597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F9D36B43-E15E-4B38-A5ED-59B0B544905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B4AB8CE-D9EF-4196-AA8E-ED83A718B9F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8F8B6DEE-BF63-4771-8D21-7D06D923FB4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66D1CAD1-E7ED-46E8-A667-BA35C01A4D8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A475EDE-428E-4410-BC2A-A0EBA0F85FC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5DC62248-0E70-41DD-868A-52520A709BD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F3748573-DBE3-4B90-B3B9-534045FB401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5889324-D143-4C8F-9CD6-0CB0B4CC038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5869FBD3-EA98-4786-95CE-60820FB87F5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236701F7-EF54-4497-BC08-500CAFA59FF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a:extLst>
            <a:ext uri="{FF2B5EF4-FFF2-40B4-BE49-F238E27FC236}">
              <a16:creationId xmlns:a16="http://schemas.microsoft.com/office/drawing/2014/main" id="{784CF67B-AEF1-4F9E-BF8C-6A82252F1C60}"/>
            </a:ext>
          </a:extLst>
        </xdr:cNvPr>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05D00F02-0180-40BD-B2BD-25DD4C90B4F9}"/>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a:extLst>
            <a:ext uri="{FF2B5EF4-FFF2-40B4-BE49-F238E27FC236}">
              <a16:creationId xmlns:a16="http://schemas.microsoft.com/office/drawing/2014/main" id="{A9162666-F2A9-40C8-9E2C-693D316A3A94}"/>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16240A93-F71F-4A24-9825-AA3F668D065C}"/>
            </a:ext>
          </a:extLst>
        </xdr:cNvPr>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a:extLst>
            <a:ext uri="{FF2B5EF4-FFF2-40B4-BE49-F238E27FC236}">
              <a16:creationId xmlns:a16="http://schemas.microsoft.com/office/drawing/2014/main" id="{682DB097-D524-4C49-8446-84CD449282A0}"/>
            </a:ext>
          </a:extLst>
        </xdr:cNvPr>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3B70FB1E-32F5-40AF-BF45-055D50856D5B}"/>
            </a:ext>
          </a:extLst>
        </xdr:cNvPr>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a:extLst>
            <a:ext uri="{FF2B5EF4-FFF2-40B4-BE49-F238E27FC236}">
              <a16:creationId xmlns:a16="http://schemas.microsoft.com/office/drawing/2014/main" id="{D2DF8FBE-C2D8-4BB6-9447-422AA006C7F7}"/>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3" name="フローチャート: 判断 292">
          <a:extLst>
            <a:ext uri="{FF2B5EF4-FFF2-40B4-BE49-F238E27FC236}">
              <a16:creationId xmlns:a16="http://schemas.microsoft.com/office/drawing/2014/main" id="{E09F1250-B8EF-49BA-A7F5-20BC7C8670EE}"/>
            </a:ext>
          </a:extLst>
        </xdr:cNvPr>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4" name="フローチャート: 判断 293">
          <a:extLst>
            <a:ext uri="{FF2B5EF4-FFF2-40B4-BE49-F238E27FC236}">
              <a16:creationId xmlns:a16="http://schemas.microsoft.com/office/drawing/2014/main" id="{BF1C5882-1146-4E24-8825-7961C8609E3B}"/>
            </a:ext>
          </a:extLst>
        </xdr:cNvPr>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95" name="フローチャート: 判断 294">
          <a:extLst>
            <a:ext uri="{FF2B5EF4-FFF2-40B4-BE49-F238E27FC236}">
              <a16:creationId xmlns:a16="http://schemas.microsoft.com/office/drawing/2014/main" id="{ECA356B7-97C4-462B-8D28-93F36DC7CA3F}"/>
            </a:ext>
          </a:extLst>
        </xdr:cNvPr>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96" name="フローチャート: 判断 295">
          <a:extLst>
            <a:ext uri="{FF2B5EF4-FFF2-40B4-BE49-F238E27FC236}">
              <a16:creationId xmlns:a16="http://schemas.microsoft.com/office/drawing/2014/main" id="{CB5465F6-E788-4C27-9F24-872B54A86730}"/>
            </a:ext>
          </a:extLst>
        </xdr:cNvPr>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DD1486FF-226B-4FD1-B150-B8C14AABE58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7A1EDCE5-B6AA-4F75-982C-9E51F94FC14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3D239F71-3EE1-4FFC-A036-363AA3B1EBB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310AAADB-2B9C-4961-A1DB-2DDF97369F6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A0EAC15-66B2-4F89-BA74-B803C079768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302" name="楕円 301">
          <a:extLst>
            <a:ext uri="{FF2B5EF4-FFF2-40B4-BE49-F238E27FC236}">
              <a16:creationId xmlns:a16="http://schemas.microsoft.com/office/drawing/2014/main" id="{85B2AE77-D576-4072-BA83-5F592DE14C39}"/>
            </a:ext>
          </a:extLst>
        </xdr:cNvPr>
        <xdr:cNvSpPr/>
      </xdr:nvSpPr>
      <xdr:spPr>
        <a:xfrm>
          <a:off x="45847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101616</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DED55A6E-EDB9-4876-AEEC-539966564818}"/>
            </a:ext>
          </a:extLst>
        </xdr:cNvPr>
        <xdr:cNvSpPr txBox="1"/>
      </xdr:nvSpPr>
      <xdr:spPr>
        <a:xfrm>
          <a:off x="4673600"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36830</xdr:rowOff>
    </xdr:from>
    <xdr:to>
      <xdr:col>20</xdr:col>
      <xdr:colOff>38100</xdr:colOff>
      <xdr:row>81</xdr:row>
      <xdr:rowOff>138430</xdr:rowOff>
    </xdr:to>
    <xdr:sp macro="" textlink="">
      <xdr:nvSpPr>
        <xdr:cNvPr id="304" name="楕円 303">
          <a:extLst>
            <a:ext uri="{FF2B5EF4-FFF2-40B4-BE49-F238E27FC236}">
              <a16:creationId xmlns:a16="http://schemas.microsoft.com/office/drawing/2014/main" id="{AC4A286F-F80C-472D-9FDE-C971C9F5C4E8}"/>
            </a:ext>
          </a:extLst>
        </xdr:cNvPr>
        <xdr:cNvSpPr/>
      </xdr:nvSpPr>
      <xdr:spPr>
        <a:xfrm>
          <a:off x="3746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87630</xdr:rowOff>
    </xdr:from>
    <xdr:to>
      <xdr:col>24</xdr:col>
      <xdr:colOff>63500</xdr:colOff>
      <xdr:row>81</xdr:row>
      <xdr:rowOff>129539</xdr:rowOff>
    </xdr:to>
    <xdr:cxnSp macro="">
      <xdr:nvCxnSpPr>
        <xdr:cNvPr id="305" name="直線コネクタ 304">
          <a:extLst>
            <a:ext uri="{FF2B5EF4-FFF2-40B4-BE49-F238E27FC236}">
              <a16:creationId xmlns:a16="http://schemas.microsoft.com/office/drawing/2014/main" id="{FE93CEC7-A6BA-492D-9008-B61B05272069}"/>
            </a:ext>
          </a:extLst>
        </xdr:cNvPr>
        <xdr:cNvCxnSpPr/>
      </xdr:nvCxnSpPr>
      <xdr:spPr>
        <a:xfrm>
          <a:off x="3797300" y="139750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164464</xdr:rowOff>
    </xdr:from>
    <xdr:to>
      <xdr:col>15</xdr:col>
      <xdr:colOff>101600</xdr:colOff>
      <xdr:row>81</xdr:row>
      <xdr:rowOff>94614</xdr:rowOff>
    </xdr:to>
    <xdr:sp macro="" textlink="">
      <xdr:nvSpPr>
        <xdr:cNvPr id="306" name="楕円 305">
          <a:extLst>
            <a:ext uri="{FF2B5EF4-FFF2-40B4-BE49-F238E27FC236}">
              <a16:creationId xmlns:a16="http://schemas.microsoft.com/office/drawing/2014/main" id="{5833F007-F98A-4D0B-A2AF-67FBBF74CFAF}"/>
            </a:ext>
          </a:extLst>
        </xdr:cNvPr>
        <xdr:cNvSpPr/>
      </xdr:nvSpPr>
      <xdr:spPr>
        <a:xfrm>
          <a:off x="28575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43814</xdr:rowOff>
    </xdr:from>
    <xdr:to>
      <xdr:col>19</xdr:col>
      <xdr:colOff>177800</xdr:colOff>
      <xdr:row>81</xdr:row>
      <xdr:rowOff>87630</xdr:rowOff>
    </xdr:to>
    <xdr:cxnSp macro="">
      <xdr:nvCxnSpPr>
        <xdr:cNvPr id="307" name="直線コネクタ 306">
          <a:extLst>
            <a:ext uri="{FF2B5EF4-FFF2-40B4-BE49-F238E27FC236}">
              <a16:creationId xmlns:a16="http://schemas.microsoft.com/office/drawing/2014/main" id="{55E99E25-1345-4370-901B-2C7DA67B4F41}"/>
            </a:ext>
          </a:extLst>
        </xdr:cNvPr>
        <xdr:cNvCxnSpPr/>
      </xdr:nvCxnSpPr>
      <xdr:spPr>
        <a:xfrm>
          <a:off x="2908300" y="139312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122555</xdr:rowOff>
    </xdr:from>
    <xdr:to>
      <xdr:col>10</xdr:col>
      <xdr:colOff>165100</xdr:colOff>
      <xdr:row>81</xdr:row>
      <xdr:rowOff>52705</xdr:rowOff>
    </xdr:to>
    <xdr:sp macro="" textlink="">
      <xdr:nvSpPr>
        <xdr:cNvPr id="308" name="楕円 307">
          <a:extLst>
            <a:ext uri="{FF2B5EF4-FFF2-40B4-BE49-F238E27FC236}">
              <a16:creationId xmlns:a16="http://schemas.microsoft.com/office/drawing/2014/main" id="{DB27521C-BF47-4877-80A8-347449042A92}"/>
            </a:ext>
          </a:extLst>
        </xdr:cNvPr>
        <xdr:cNvSpPr/>
      </xdr:nvSpPr>
      <xdr:spPr>
        <a:xfrm>
          <a:off x="1968500"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1905</xdr:rowOff>
    </xdr:from>
    <xdr:to>
      <xdr:col>15</xdr:col>
      <xdr:colOff>50800</xdr:colOff>
      <xdr:row>81</xdr:row>
      <xdr:rowOff>43814</xdr:rowOff>
    </xdr:to>
    <xdr:cxnSp macro="">
      <xdr:nvCxnSpPr>
        <xdr:cNvPr id="309" name="直線コネクタ 308">
          <a:extLst>
            <a:ext uri="{FF2B5EF4-FFF2-40B4-BE49-F238E27FC236}">
              <a16:creationId xmlns:a16="http://schemas.microsoft.com/office/drawing/2014/main" id="{420C2A5E-BA97-4421-B4EA-57F6D28D8F33}"/>
            </a:ext>
          </a:extLst>
        </xdr:cNvPr>
        <xdr:cNvCxnSpPr/>
      </xdr:nvCxnSpPr>
      <xdr:spPr>
        <a:xfrm>
          <a:off x="2019300" y="138893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78739</xdr:rowOff>
    </xdr:from>
    <xdr:to>
      <xdr:col>6</xdr:col>
      <xdr:colOff>38100</xdr:colOff>
      <xdr:row>81</xdr:row>
      <xdr:rowOff>8889</xdr:rowOff>
    </xdr:to>
    <xdr:sp macro="" textlink="">
      <xdr:nvSpPr>
        <xdr:cNvPr id="310" name="楕円 309">
          <a:extLst>
            <a:ext uri="{FF2B5EF4-FFF2-40B4-BE49-F238E27FC236}">
              <a16:creationId xmlns:a16="http://schemas.microsoft.com/office/drawing/2014/main" id="{98162092-5434-4179-BE41-84D9333F1E6B}"/>
            </a:ext>
          </a:extLst>
        </xdr:cNvPr>
        <xdr:cNvSpPr/>
      </xdr:nvSpPr>
      <xdr:spPr>
        <a:xfrm>
          <a:off x="1079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129539</xdr:rowOff>
    </xdr:from>
    <xdr:to>
      <xdr:col>10</xdr:col>
      <xdr:colOff>114300</xdr:colOff>
      <xdr:row>81</xdr:row>
      <xdr:rowOff>1905</xdr:rowOff>
    </xdr:to>
    <xdr:cxnSp macro="">
      <xdr:nvCxnSpPr>
        <xdr:cNvPr id="311" name="直線コネクタ 310">
          <a:extLst>
            <a:ext uri="{FF2B5EF4-FFF2-40B4-BE49-F238E27FC236}">
              <a16:creationId xmlns:a16="http://schemas.microsoft.com/office/drawing/2014/main" id="{6125CF67-7597-4D84-9DE9-C15BB21E1302}"/>
            </a:ext>
          </a:extLst>
        </xdr:cNvPr>
        <xdr:cNvCxnSpPr/>
      </xdr:nvCxnSpPr>
      <xdr:spPr>
        <a:xfrm>
          <a:off x="1130300" y="1384553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15257</xdr:rowOff>
    </xdr:from>
    <xdr:ext cx="405111" cy="259045"/>
    <xdr:sp macro="" textlink="">
      <xdr:nvSpPr>
        <xdr:cNvPr id="312" name="n_1aveValue【福祉施設】&#10;有形固定資産減価償却率">
          <a:extLst>
            <a:ext uri="{FF2B5EF4-FFF2-40B4-BE49-F238E27FC236}">
              <a16:creationId xmlns:a16="http://schemas.microsoft.com/office/drawing/2014/main" id="{5EFE0A68-C8B5-4C4F-94AF-31680E761704}"/>
            </a:ext>
          </a:extLst>
        </xdr:cNvPr>
        <xdr:cNvSpPr txBox="1"/>
      </xdr:nvSpPr>
      <xdr:spPr>
        <a:xfrm>
          <a:off x="35820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1922</xdr:rowOff>
    </xdr:from>
    <xdr:ext cx="405111" cy="259045"/>
    <xdr:sp macro="" textlink="">
      <xdr:nvSpPr>
        <xdr:cNvPr id="313" name="n_2aveValue【福祉施設】&#10;有形固定資産減価償却率">
          <a:extLst>
            <a:ext uri="{FF2B5EF4-FFF2-40B4-BE49-F238E27FC236}">
              <a16:creationId xmlns:a16="http://schemas.microsoft.com/office/drawing/2014/main" id="{AECACB53-BDAF-4E1C-8CE0-03697C0890AF}"/>
            </a:ext>
          </a:extLst>
        </xdr:cNvPr>
        <xdr:cNvSpPr txBox="1"/>
      </xdr:nvSpPr>
      <xdr:spPr>
        <a:xfrm>
          <a:off x="2705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112413</xdr:rowOff>
    </xdr:from>
    <xdr:ext cx="405111" cy="259045"/>
    <xdr:sp macro="" textlink="">
      <xdr:nvSpPr>
        <xdr:cNvPr id="314" name="n_3aveValue【福祉施設】&#10;有形固定資産減価償却率">
          <a:extLst>
            <a:ext uri="{FF2B5EF4-FFF2-40B4-BE49-F238E27FC236}">
              <a16:creationId xmlns:a16="http://schemas.microsoft.com/office/drawing/2014/main" id="{B2B3AA1C-D284-42FE-A0AB-C2C7ECB20EF9}"/>
            </a:ext>
          </a:extLst>
        </xdr:cNvPr>
        <xdr:cNvSpPr txBox="1"/>
      </xdr:nvSpPr>
      <xdr:spPr>
        <a:xfrm>
          <a:off x="1816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93363</xdr:rowOff>
    </xdr:from>
    <xdr:ext cx="405111" cy="259045"/>
    <xdr:sp macro="" textlink="">
      <xdr:nvSpPr>
        <xdr:cNvPr id="315" name="n_4aveValue【福祉施設】&#10;有形固定資産減価償却率">
          <a:extLst>
            <a:ext uri="{FF2B5EF4-FFF2-40B4-BE49-F238E27FC236}">
              <a16:creationId xmlns:a16="http://schemas.microsoft.com/office/drawing/2014/main" id="{FEB90105-A352-4D8A-9A2C-D8A3F72E9C60}"/>
            </a:ext>
          </a:extLst>
        </xdr:cNvPr>
        <xdr:cNvSpPr txBox="1"/>
      </xdr:nvSpPr>
      <xdr:spPr>
        <a:xfrm>
          <a:off x="927744"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154957</xdr:rowOff>
    </xdr:from>
    <xdr:ext cx="405111" cy="259045"/>
    <xdr:sp macro="" textlink="">
      <xdr:nvSpPr>
        <xdr:cNvPr id="316" name="n_1mainValue【福祉施設】&#10;有形固定資産減価償却率">
          <a:extLst>
            <a:ext uri="{FF2B5EF4-FFF2-40B4-BE49-F238E27FC236}">
              <a16:creationId xmlns:a16="http://schemas.microsoft.com/office/drawing/2014/main" id="{D77A7760-BC12-4395-9F9E-A2B7B8B71E84}"/>
            </a:ext>
          </a:extLst>
        </xdr:cNvPr>
        <xdr:cNvSpPr txBox="1"/>
      </xdr:nvSpPr>
      <xdr:spPr>
        <a:xfrm>
          <a:off x="35820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111141</xdr:rowOff>
    </xdr:from>
    <xdr:ext cx="405111" cy="259045"/>
    <xdr:sp macro="" textlink="">
      <xdr:nvSpPr>
        <xdr:cNvPr id="317" name="n_2mainValue【福祉施設】&#10;有形固定資産減価償却率">
          <a:extLst>
            <a:ext uri="{FF2B5EF4-FFF2-40B4-BE49-F238E27FC236}">
              <a16:creationId xmlns:a16="http://schemas.microsoft.com/office/drawing/2014/main" id="{3F789C70-84E0-4F88-8A5F-A382E5121D47}"/>
            </a:ext>
          </a:extLst>
        </xdr:cNvPr>
        <xdr:cNvSpPr txBox="1"/>
      </xdr:nvSpPr>
      <xdr:spPr>
        <a:xfrm>
          <a:off x="27057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69232</xdr:rowOff>
    </xdr:from>
    <xdr:ext cx="405111" cy="259045"/>
    <xdr:sp macro="" textlink="">
      <xdr:nvSpPr>
        <xdr:cNvPr id="318" name="n_3mainValue【福祉施設】&#10;有形固定資産減価償却率">
          <a:extLst>
            <a:ext uri="{FF2B5EF4-FFF2-40B4-BE49-F238E27FC236}">
              <a16:creationId xmlns:a16="http://schemas.microsoft.com/office/drawing/2014/main" id="{1D1D9654-B66D-45E6-BDD7-FFCC94A10B43}"/>
            </a:ext>
          </a:extLst>
        </xdr:cNvPr>
        <xdr:cNvSpPr txBox="1"/>
      </xdr:nvSpPr>
      <xdr:spPr>
        <a:xfrm>
          <a:off x="1816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25416</xdr:rowOff>
    </xdr:from>
    <xdr:ext cx="405111" cy="259045"/>
    <xdr:sp macro="" textlink="">
      <xdr:nvSpPr>
        <xdr:cNvPr id="319" name="n_4mainValue【福祉施設】&#10;有形固定資産減価償却率">
          <a:extLst>
            <a:ext uri="{FF2B5EF4-FFF2-40B4-BE49-F238E27FC236}">
              <a16:creationId xmlns:a16="http://schemas.microsoft.com/office/drawing/2014/main" id="{ACEE1709-B22D-4D1E-8A12-FCB5416C21D1}"/>
            </a:ext>
          </a:extLst>
        </xdr:cNvPr>
        <xdr:cNvSpPr txBox="1"/>
      </xdr:nvSpPr>
      <xdr:spPr>
        <a:xfrm>
          <a:off x="927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8957E158-2661-401C-8D70-3ABB8ABD0F8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FA2A39A5-D9AC-468A-9928-4CBF8566EC9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416552D5-14D4-46E6-924E-01B48A3DFC3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1C31E7CE-E039-4558-9082-C8874991905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715AC273-7533-4379-BD82-FB8F7C7C527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3DA15F69-B547-4995-870C-55EB3491029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80675549-4D16-4B72-977A-F75E9E05EFA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5DF78401-C6C1-499A-A51F-3ACB56854E5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944EB61-E745-4AB9-998B-7E5855C7C38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340AB359-C530-4E22-86A9-905D000ADA9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EF286609-B63D-49C9-9566-E3C84E892295}"/>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2FD9587B-CBCE-49C2-88CA-6F738C3CA347}"/>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23B34336-FD3B-4509-9A5F-440A601613FA}"/>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CC1DDB58-03C1-4383-B67F-42BDBFE447C1}"/>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6E7A1C6A-82BD-4A1A-B72E-BE3734E80CC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A5A58A36-B14E-4B3A-9F9F-9DA95D9ACCCF}"/>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C1EE25A2-101C-47BF-A8CB-69F8754F80B6}"/>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D0F0BC09-275A-4D2A-9443-3AE811C2E165}"/>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A9084ED1-E6B9-4454-871D-38DEDD2561C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B8A41F3D-1EDC-4F7D-9D65-1A18D5225A7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BD1CC3C9-E4A4-4321-B3C0-089359936B7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a:extLst>
            <a:ext uri="{FF2B5EF4-FFF2-40B4-BE49-F238E27FC236}">
              <a16:creationId xmlns:a16="http://schemas.microsoft.com/office/drawing/2014/main" id="{6A1C2C19-59D9-4028-AAE0-C43D9824FE05}"/>
            </a:ext>
          </a:extLst>
        </xdr:cNvPr>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a:extLst>
            <a:ext uri="{FF2B5EF4-FFF2-40B4-BE49-F238E27FC236}">
              <a16:creationId xmlns:a16="http://schemas.microsoft.com/office/drawing/2014/main" id="{33A94D18-048C-4482-984B-C5E795B48B78}"/>
            </a:ext>
          </a:extLst>
        </xdr:cNvPr>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a:extLst>
            <a:ext uri="{FF2B5EF4-FFF2-40B4-BE49-F238E27FC236}">
              <a16:creationId xmlns:a16="http://schemas.microsoft.com/office/drawing/2014/main" id="{3542B34B-C678-43E9-A45D-8742D26A6476}"/>
            </a:ext>
          </a:extLst>
        </xdr:cNvPr>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a:extLst>
            <a:ext uri="{FF2B5EF4-FFF2-40B4-BE49-F238E27FC236}">
              <a16:creationId xmlns:a16="http://schemas.microsoft.com/office/drawing/2014/main" id="{366ABC6D-7FD9-4ACF-B01E-770B3A8686EA}"/>
            </a:ext>
          </a:extLst>
        </xdr:cNvPr>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a:extLst>
            <a:ext uri="{FF2B5EF4-FFF2-40B4-BE49-F238E27FC236}">
              <a16:creationId xmlns:a16="http://schemas.microsoft.com/office/drawing/2014/main" id="{3ECC886B-9F6F-4600-8E89-762AFAAE2C4F}"/>
            </a:ext>
          </a:extLst>
        </xdr:cNvPr>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95674</xdr:rowOff>
    </xdr:from>
    <xdr:ext cx="469744" cy="259045"/>
    <xdr:sp macro="" textlink="">
      <xdr:nvSpPr>
        <xdr:cNvPr id="346" name="【福祉施設】&#10;一人当たり面積平均値テキスト">
          <a:extLst>
            <a:ext uri="{FF2B5EF4-FFF2-40B4-BE49-F238E27FC236}">
              <a16:creationId xmlns:a16="http://schemas.microsoft.com/office/drawing/2014/main" id="{B0BF865E-52E7-49FB-8ACE-547CF73EA735}"/>
            </a:ext>
          </a:extLst>
        </xdr:cNvPr>
        <xdr:cNvSpPr txBox="1"/>
      </xdr:nvSpPr>
      <xdr:spPr>
        <a:xfrm>
          <a:off x="10515600" y="1449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a:extLst>
            <a:ext uri="{FF2B5EF4-FFF2-40B4-BE49-F238E27FC236}">
              <a16:creationId xmlns:a16="http://schemas.microsoft.com/office/drawing/2014/main" id="{DD31B1E4-139F-4666-960A-DB6789A8661F}"/>
            </a:ext>
          </a:extLst>
        </xdr:cNvPr>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8" name="フローチャート: 判断 347">
          <a:extLst>
            <a:ext uri="{FF2B5EF4-FFF2-40B4-BE49-F238E27FC236}">
              <a16:creationId xmlns:a16="http://schemas.microsoft.com/office/drawing/2014/main" id="{A403C522-E4F8-4040-A759-71ECE27C4C9F}"/>
            </a:ext>
          </a:extLst>
        </xdr:cNvPr>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49" name="フローチャート: 判断 348">
          <a:extLst>
            <a:ext uri="{FF2B5EF4-FFF2-40B4-BE49-F238E27FC236}">
              <a16:creationId xmlns:a16="http://schemas.microsoft.com/office/drawing/2014/main" id="{02BF91BF-64D7-4AE6-9D3C-F2F45BDFB05F}"/>
            </a:ext>
          </a:extLst>
        </xdr:cNvPr>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50" name="フローチャート: 判断 349">
          <a:extLst>
            <a:ext uri="{FF2B5EF4-FFF2-40B4-BE49-F238E27FC236}">
              <a16:creationId xmlns:a16="http://schemas.microsoft.com/office/drawing/2014/main" id="{1D3DC207-0F53-44B0-836E-ED4A6AA5C6F1}"/>
            </a:ext>
          </a:extLst>
        </xdr:cNvPr>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51" name="フローチャート: 判断 350">
          <a:extLst>
            <a:ext uri="{FF2B5EF4-FFF2-40B4-BE49-F238E27FC236}">
              <a16:creationId xmlns:a16="http://schemas.microsoft.com/office/drawing/2014/main" id="{B1AA7AE6-779C-4BF7-9E12-B6AE88B7AD63}"/>
            </a:ext>
          </a:extLst>
        </xdr:cNvPr>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E106AA71-FBA1-44A7-9E73-D5CE1E40A15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ACFD0104-5FFD-469C-878E-CE86C4CB7B3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9219DB13-9431-4789-BBAF-1B350664CF8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EF25CFA7-BA27-4C9B-BE78-EC380CE6AA5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2DE7987D-1962-4C11-844F-45C216035F5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80111</xdr:rowOff>
    </xdr:from>
    <xdr:to>
      <xdr:col>55</xdr:col>
      <xdr:colOff>50800</xdr:colOff>
      <xdr:row>86</xdr:row>
      <xdr:rowOff>10261</xdr:rowOff>
    </xdr:to>
    <xdr:sp macro="" textlink="">
      <xdr:nvSpPr>
        <xdr:cNvPr id="357" name="楕円 356">
          <a:extLst>
            <a:ext uri="{FF2B5EF4-FFF2-40B4-BE49-F238E27FC236}">
              <a16:creationId xmlns:a16="http://schemas.microsoft.com/office/drawing/2014/main" id="{10333263-DFB2-4C56-A7F4-484C9B61700E}"/>
            </a:ext>
          </a:extLst>
        </xdr:cNvPr>
        <xdr:cNvSpPr/>
      </xdr:nvSpPr>
      <xdr:spPr>
        <a:xfrm>
          <a:off x="10426700" y="1465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51223</xdr:rowOff>
    </xdr:from>
    <xdr:ext cx="469744" cy="259045"/>
    <xdr:sp macro="" textlink="">
      <xdr:nvSpPr>
        <xdr:cNvPr id="358" name="【福祉施設】&#10;一人当たり面積該当値テキスト">
          <a:extLst>
            <a:ext uri="{FF2B5EF4-FFF2-40B4-BE49-F238E27FC236}">
              <a16:creationId xmlns:a16="http://schemas.microsoft.com/office/drawing/2014/main" id="{DFD5A47A-820A-48ED-8546-66EE50442830}"/>
            </a:ext>
          </a:extLst>
        </xdr:cNvPr>
        <xdr:cNvSpPr txBox="1"/>
      </xdr:nvSpPr>
      <xdr:spPr>
        <a:xfrm>
          <a:off x="10515600" y="1462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81483</xdr:rowOff>
    </xdr:from>
    <xdr:to>
      <xdr:col>50</xdr:col>
      <xdr:colOff>165100</xdr:colOff>
      <xdr:row>86</xdr:row>
      <xdr:rowOff>11633</xdr:rowOff>
    </xdr:to>
    <xdr:sp macro="" textlink="">
      <xdr:nvSpPr>
        <xdr:cNvPr id="359" name="楕円 358">
          <a:extLst>
            <a:ext uri="{FF2B5EF4-FFF2-40B4-BE49-F238E27FC236}">
              <a16:creationId xmlns:a16="http://schemas.microsoft.com/office/drawing/2014/main" id="{50811683-806F-4CBD-ABB2-F22A8099C8A4}"/>
            </a:ext>
          </a:extLst>
        </xdr:cNvPr>
        <xdr:cNvSpPr/>
      </xdr:nvSpPr>
      <xdr:spPr>
        <a:xfrm>
          <a:off x="9588500" y="1465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130911</xdr:rowOff>
    </xdr:from>
    <xdr:to>
      <xdr:col>55</xdr:col>
      <xdr:colOff>0</xdr:colOff>
      <xdr:row>85</xdr:row>
      <xdr:rowOff>132283</xdr:rowOff>
    </xdr:to>
    <xdr:cxnSp macro="">
      <xdr:nvCxnSpPr>
        <xdr:cNvPr id="360" name="直線コネクタ 359">
          <a:extLst>
            <a:ext uri="{FF2B5EF4-FFF2-40B4-BE49-F238E27FC236}">
              <a16:creationId xmlns:a16="http://schemas.microsoft.com/office/drawing/2014/main" id="{9FE51324-C67F-410C-8E94-B115449E87A2}"/>
            </a:ext>
          </a:extLst>
        </xdr:cNvPr>
        <xdr:cNvCxnSpPr/>
      </xdr:nvCxnSpPr>
      <xdr:spPr>
        <a:xfrm flipV="1">
          <a:off x="9639300" y="14704161"/>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81941</xdr:rowOff>
    </xdr:from>
    <xdr:to>
      <xdr:col>46</xdr:col>
      <xdr:colOff>38100</xdr:colOff>
      <xdr:row>86</xdr:row>
      <xdr:rowOff>12091</xdr:rowOff>
    </xdr:to>
    <xdr:sp macro="" textlink="">
      <xdr:nvSpPr>
        <xdr:cNvPr id="361" name="楕円 360">
          <a:extLst>
            <a:ext uri="{FF2B5EF4-FFF2-40B4-BE49-F238E27FC236}">
              <a16:creationId xmlns:a16="http://schemas.microsoft.com/office/drawing/2014/main" id="{FCC8E4F5-4EA5-48E2-99E8-849AEAE20884}"/>
            </a:ext>
          </a:extLst>
        </xdr:cNvPr>
        <xdr:cNvSpPr/>
      </xdr:nvSpPr>
      <xdr:spPr>
        <a:xfrm>
          <a:off x="8699500" y="1465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132283</xdr:rowOff>
    </xdr:from>
    <xdr:to>
      <xdr:col>50</xdr:col>
      <xdr:colOff>114300</xdr:colOff>
      <xdr:row>85</xdr:row>
      <xdr:rowOff>132741</xdr:rowOff>
    </xdr:to>
    <xdr:cxnSp macro="">
      <xdr:nvCxnSpPr>
        <xdr:cNvPr id="362" name="直線コネクタ 361">
          <a:extLst>
            <a:ext uri="{FF2B5EF4-FFF2-40B4-BE49-F238E27FC236}">
              <a16:creationId xmlns:a16="http://schemas.microsoft.com/office/drawing/2014/main" id="{30E78F01-720F-4BAF-AA82-870579B84BB3}"/>
            </a:ext>
          </a:extLst>
        </xdr:cNvPr>
        <xdr:cNvCxnSpPr/>
      </xdr:nvCxnSpPr>
      <xdr:spPr>
        <a:xfrm flipV="1">
          <a:off x="8750300" y="14705533"/>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82398</xdr:rowOff>
    </xdr:from>
    <xdr:to>
      <xdr:col>41</xdr:col>
      <xdr:colOff>101600</xdr:colOff>
      <xdr:row>86</xdr:row>
      <xdr:rowOff>12548</xdr:rowOff>
    </xdr:to>
    <xdr:sp macro="" textlink="">
      <xdr:nvSpPr>
        <xdr:cNvPr id="363" name="楕円 362">
          <a:extLst>
            <a:ext uri="{FF2B5EF4-FFF2-40B4-BE49-F238E27FC236}">
              <a16:creationId xmlns:a16="http://schemas.microsoft.com/office/drawing/2014/main" id="{094E2210-618E-4053-9779-4D3412F028E7}"/>
            </a:ext>
          </a:extLst>
        </xdr:cNvPr>
        <xdr:cNvSpPr/>
      </xdr:nvSpPr>
      <xdr:spPr>
        <a:xfrm>
          <a:off x="7810500" y="1465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132741</xdr:rowOff>
    </xdr:from>
    <xdr:to>
      <xdr:col>45</xdr:col>
      <xdr:colOff>177800</xdr:colOff>
      <xdr:row>85</xdr:row>
      <xdr:rowOff>133198</xdr:rowOff>
    </xdr:to>
    <xdr:cxnSp macro="">
      <xdr:nvCxnSpPr>
        <xdr:cNvPr id="364" name="直線コネクタ 363">
          <a:extLst>
            <a:ext uri="{FF2B5EF4-FFF2-40B4-BE49-F238E27FC236}">
              <a16:creationId xmlns:a16="http://schemas.microsoft.com/office/drawing/2014/main" id="{0F820E5B-9F49-427D-9F24-AAFD81E85F9A}"/>
            </a:ext>
          </a:extLst>
        </xdr:cNvPr>
        <xdr:cNvCxnSpPr/>
      </xdr:nvCxnSpPr>
      <xdr:spPr>
        <a:xfrm flipV="1">
          <a:off x="7861300" y="1470599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82855</xdr:rowOff>
    </xdr:from>
    <xdr:to>
      <xdr:col>36</xdr:col>
      <xdr:colOff>165100</xdr:colOff>
      <xdr:row>86</xdr:row>
      <xdr:rowOff>13005</xdr:rowOff>
    </xdr:to>
    <xdr:sp macro="" textlink="">
      <xdr:nvSpPr>
        <xdr:cNvPr id="365" name="楕円 364">
          <a:extLst>
            <a:ext uri="{FF2B5EF4-FFF2-40B4-BE49-F238E27FC236}">
              <a16:creationId xmlns:a16="http://schemas.microsoft.com/office/drawing/2014/main" id="{AC3A987C-5C30-4C63-AFDE-FBDACB78BBD9}"/>
            </a:ext>
          </a:extLst>
        </xdr:cNvPr>
        <xdr:cNvSpPr/>
      </xdr:nvSpPr>
      <xdr:spPr>
        <a:xfrm>
          <a:off x="6921500" y="1465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133198</xdr:rowOff>
    </xdr:from>
    <xdr:to>
      <xdr:col>41</xdr:col>
      <xdr:colOff>50800</xdr:colOff>
      <xdr:row>85</xdr:row>
      <xdr:rowOff>133655</xdr:rowOff>
    </xdr:to>
    <xdr:cxnSp macro="">
      <xdr:nvCxnSpPr>
        <xdr:cNvPr id="366" name="直線コネクタ 365">
          <a:extLst>
            <a:ext uri="{FF2B5EF4-FFF2-40B4-BE49-F238E27FC236}">
              <a16:creationId xmlns:a16="http://schemas.microsoft.com/office/drawing/2014/main" id="{5378D4FD-3001-4B19-B40D-32DB83EA5456}"/>
            </a:ext>
          </a:extLst>
        </xdr:cNvPr>
        <xdr:cNvCxnSpPr/>
      </xdr:nvCxnSpPr>
      <xdr:spPr>
        <a:xfrm flipV="1">
          <a:off x="6972300" y="1470644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11447</xdr:rowOff>
    </xdr:from>
    <xdr:ext cx="469744" cy="259045"/>
    <xdr:sp macro="" textlink="">
      <xdr:nvSpPr>
        <xdr:cNvPr id="367" name="n_1aveValue【福祉施設】&#10;一人当たり面積">
          <a:extLst>
            <a:ext uri="{FF2B5EF4-FFF2-40B4-BE49-F238E27FC236}">
              <a16:creationId xmlns:a16="http://schemas.microsoft.com/office/drawing/2014/main" id="{75DD92FF-DC34-45FD-8B68-DF7D4A9036B3}"/>
            </a:ext>
          </a:extLst>
        </xdr:cNvPr>
        <xdr:cNvSpPr txBox="1"/>
      </xdr:nvSpPr>
      <xdr:spPr>
        <a:xfrm>
          <a:off x="9391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20135</xdr:rowOff>
    </xdr:from>
    <xdr:ext cx="469744" cy="259045"/>
    <xdr:sp macro="" textlink="">
      <xdr:nvSpPr>
        <xdr:cNvPr id="368" name="n_2aveValue【福祉施設】&#10;一人当たり面積">
          <a:extLst>
            <a:ext uri="{FF2B5EF4-FFF2-40B4-BE49-F238E27FC236}">
              <a16:creationId xmlns:a16="http://schemas.microsoft.com/office/drawing/2014/main" id="{0869D9E0-387D-40C1-97BB-99F347EA7EFF}"/>
            </a:ext>
          </a:extLst>
        </xdr:cNvPr>
        <xdr:cNvSpPr txBox="1"/>
      </xdr:nvSpPr>
      <xdr:spPr>
        <a:xfrm>
          <a:off x="8515427" y="1476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17848</xdr:rowOff>
    </xdr:from>
    <xdr:ext cx="469744" cy="259045"/>
    <xdr:sp macro="" textlink="">
      <xdr:nvSpPr>
        <xdr:cNvPr id="369" name="n_3aveValue【福祉施設】&#10;一人当たり面積">
          <a:extLst>
            <a:ext uri="{FF2B5EF4-FFF2-40B4-BE49-F238E27FC236}">
              <a16:creationId xmlns:a16="http://schemas.microsoft.com/office/drawing/2014/main" id="{D32AE152-B361-42B9-B5F8-25498ABD1C53}"/>
            </a:ext>
          </a:extLst>
        </xdr:cNvPr>
        <xdr:cNvSpPr txBox="1"/>
      </xdr:nvSpPr>
      <xdr:spPr>
        <a:xfrm>
          <a:off x="7626427" y="1476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5046</xdr:rowOff>
    </xdr:from>
    <xdr:ext cx="469744" cy="259045"/>
    <xdr:sp macro="" textlink="">
      <xdr:nvSpPr>
        <xdr:cNvPr id="370" name="n_4aveValue【福祉施設】&#10;一人当たり面積">
          <a:extLst>
            <a:ext uri="{FF2B5EF4-FFF2-40B4-BE49-F238E27FC236}">
              <a16:creationId xmlns:a16="http://schemas.microsoft.com/office/drawing/2014/main" id="{4159E5AF-8F43-4170-819C-FB028384E1C8}"/>
            </a:ext>
          </a:extLst>
        </xdr:cNvPr>
        <xdr:cNvSpPr txBox="1"/>
      </xdr:nvSpPr>
      <xdr:spPr>
        <a:xfrm>
          <a:off x="6737427" y="1474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28160</xdr:rowOff>
    </xdr:from>
    <xdr:ext cx="469744" cy="259045"/>
    <xdr:sp macro="" textlink="">
      <xdr:nvSpPr>
        <xdr:cNvPr id="371" name="n_1mainValue【福祉施設】&#10;一人当たり面積">
          <a:extLst>
            <a:ext uri="{FF2B5EF4-FFF2-40B4-BE49-F238E27FC236}">
              <a16:creationId xmlns:a16="http://schemas.microsoft.com/office/drawing/2014/main" id="{F35E128E-5D51-486C-9294-0DBC35D72CB0}"/>
            </a:ext>
          </a:extLst>
        </xdr:cNvPr>
        <xdr:cNvSpPr txBox="1"/>
      </xdr:nvSpPr>
      <xdr:spPr>
        <a:xfrm>
          <a:off x="9391727" y="1442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28618</xdr:rowOff>
    </xdr:from>
    <xdr:ext cx="469744" cy="259045"/>
    <xdr:sp macro="" textlink="">
      <xdr:nvSpPr>
        <xdr:cNvPr id="372" name="n_2mainValue【福祉施設】&#10;一人当たり面積">
          <a:extLst>
            <a:ext uri="{FF2B5EF4-FFF2-40B4-BE49-F238E27FC236}">
              <a16:creationId xmlns:a16="http://schemas.microsoft.com/office/drawing/2014/main" id="{E35AC481-934A-4387-B9BB-4C3B5FA284ED}"/>
            </a:ext>
          </a:extLst>
        </xdr:cNvPr>
        <xdr:cNvSpPr txBox="1"/>
      </xdr:nvSpPr>
      <xdr:spPr>
        <a:xfrm>
          <a:off x="8515427" y="1443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29075</xdr:rowOff>
    </xdr:from>
    <xdr:ext cx="469744" cy="259045"/>
    <xdr:sp macro="" textlink="">
      <xdr:nvSpPr>
        <xdr:cNvPr id="373" name="n_3mainValue【福祉施設】&#10;一人当たり面積">
          <a:extLst>
            <a:ext uri="{FF2B5EF4-FFF2-40B4-BE49-F238E27FC236}">
              <a16:creationId xmlns:a16="http://schemas.microsoft.com/office/drawing/2014/main" id="{42624C82-6F8E-4C47-8D3D-6451E67117A6}"/>
            </a:ext>
          </a:extLst>
        </xdr:cNvPr>
        <xdr:cNvSpPr txBox="1"/>
      </xdr:nvSpPr>
      <xdr:spPr>
        <a:xfrm>
          <a:off x="7626427" y="14430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29532</xdr:rowOff>
    </xdr:from>
    <xdr:ext cx="469744" cy="259045"/>
    <xdr:sp macro="" textlink="">
      <xdr:nvSpPr>
        <xdr:cNvPr id="374" name="n_4mainValue【福祉施設】&#10;一人当たり面積">
          <a:extLst>
            <a:ext uri="{FF2B5EF4-FFF2-40B4-BE49-F238E27FC236}">
              <a16:creationId xmlns:a16="http://schemas.microsoft.com/office/drawing/2014/main" id="{596A1990-E208-49AB-8739-1E67CB71F646}"/>
            </a:ext>
          </a:extLst>
        </xdr:cNvPr>
        <xdr:cNvSpPr txBox="1"/>
      </xdr:nvSpPr>
      <xdr:spPr>
        <a:xfrm>
          <a:off x="6737427" y="1443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43A34125-C8C5-42F9-B7D9-2F368F4983C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3D1A68F6-8C39-4046-A0EA-0F32B1E6510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BB94E572-8469-4FD9-A90F-B82A9B88D8A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1BA91E75-252C-4DB3-84F7-F717E95C871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72D6476D-7E67-4B13-B978-EB80CABB3B2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B5B83F0D-F5EF-4EA1-8B21-9BD4FB573DD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C3EE2A19-246F-4FB8-9EC8-04BA9FF868E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B4F493E2-D2C9-4CEC-A918-9CF278BC6C7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35904D13-3DCA-4061-9A01-0B6ECEA5CE68}"/>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7FF45EB-D918-43CC-A09C-C2CAE7EEDEF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31523519-C864-4B42-8A38-393F346675A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2D044E52-B4F2-4358-8103-10D5CB53AF08}"/>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7433F1DA-AC3A-49E3-BAB6-4D82238C05AC}"/>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A7114821-6C43-4DB0-A478-781F8DA16921}"/>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D6708C97-394E-4909-8F97-AA9BE40133C9}"/>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FA498763-6139-4430-AAFE-13016EE6B2C3}"/>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FB7E211C-B64E-462C-B9C3-101793593A08}"/>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F5BCFBCC-C20E-45E3-8961-7A7D58C87089}"/>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67799FA3-60CC-4E7D-B138-1B6CB3A74F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430200A3-61FA-4714-8A1E-F65F5C94D8A4}"/>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61ABA3F3-2DE7-4BAD-8D76-33051ADB5973}"/>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6F5DC49E-764F-461A-BC59-ABBAC47A429B}"/>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9E8E7840-C068-4B7A-BD4F-78EBA768B87F}"/>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74A74626-FD0B-4B23-85DF-40EF44DF58A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CB9DAE8B-9091-4790-A0BA-DB8A36223F1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0" name="直線コネクタ 399">
          <a:extLst>
            <a:ext uri="{FF2B5EF4-FFF2-40B4-BE49-F238E27FC236}">
              <a16:creationId xmlns:a16="http://schemas.microsoft.com/office/drawing/2014/main" id="{7F7EE8CC-E138-4EF3-9027-95F23423EF42}"/>
            </a:ext>
          </a:extLst>
        </xdr:cNvPr>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1" name="【市民会館】&#10;有形固定資産減価償却率最小値テキスト">
          <a:extLst>
            <a:ext uri="{FF2B5EF4-FFF2-40B4-BE49-F238E27FC236}">
              <a16:creationId xmlns:a16="http://schemas.microsoft.com/office/drawing/2014/main" id="{58783AB6-2716-47A8-A098-908FBE52EC57}"/>
            </a:ext>
          </a:extLst>
        </xdr:cNvPr>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2" name="直線コネクタ 401">
          <a:extLst>
            <a:ext uri="{FF2B5EF4-FFF2-40B4-BE49-F238E27FC236}">
              <a16:creationId xmlns:a16="http://schemas.microsoft.com/office/drawing/2014/main" id="{8A973F71-61A5-4380-8B96-9D5CFA4DDD95}"/>
            </a:ext>
          </a:extLst>
        </xdr:cNvPr>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3" name="【市民会館】&#10;有形固定資産減価償却率最大値テキスト">
          <a:extLst>
            <a:ext uri="{FF2B5EF4-FFF2-40B4-BE49-F238E27FC236}">
              <a16:creationId xmlns:a16="http://schemas.microsoft.com/office/drawing/2014/main" id="{6A42F0B1-C1DE-4063-8D8D-0025D5E4C632}"/>
            </a:ext>
          </a:extLst>
        </xdr:cNvPr>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4" name="直線コネクタ 403">
          <a:extLst>
            <a:ext uri="{FF2B5EF4-FFF2-40B4-BE49-F238E27FC236}">
              <a16:creationId xmlns:a16="http://schemas.microsoft.com/office/drawing/2014/main" id="{39B29BDB-20F8-4EBD-BD69-98AF637195D7}"/>
            </a:ext>
          </a:extLst>
        </xdr:cNvPr>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78939</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65A36C2B-6D82-401E-B222-722A19D2957F}"/>
            </a:ext>
          </a:extLst>
        </xdr:cNvPr>
        <xdr:cNvSpPr txBox="1"/>
      </xdr:nvSpPr>
      <xdr:spPr>
        <a:xfrm>
          <a:off x="4673600" y="1790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6" name="フローチャート: 判断 405">
          <a:extLst>
            <a:ext uri="{FF2B5EF4-FFF2-40B4-BE49-F238E27FC236}">
              <a16:creationId xmlns:a16="http://schemas.microsoft.com/office/drawing/2014/main" id="{7606847A-1D9C-447D-9444-5B6D9CE7594A}"/>
            </a:ext>
          </a:extLst>
        </xdr:cNvPr>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407" name="フローチャート: 判断 406">
          <a:extLst>
            <a:ext uri="{FF2B5EF4-FFF2-40B4-BE49-F238E27FC236}">
              <a16:creationId xmlns:a16="http://schemas.microsoft.com/office/drawing/2014/main" id="{C7FC8565-4A3A-4F71-8A67-85016BD45C94}"/>
            </a:ext>
          </a:extLst>
        </xdr:cNvPr>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408" name="フローチャート: 判断 407">
          <a:extLst>
            <a:ext uri="{FF2B5EF4-FFF2-40B4-BE49-F238E27FC236}">
              <a16:creationId xmlns:a16="http://schemas.microsoft.com/office/drawing/2014/main" id="{16EBFDF5-45F2-4DF5-8C41-77D57E910EFF}"/>
            </a:ext>
          </a:extLst>
        </xdr:cNvPr>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09" name="フローチャート: 判断 408">
          <a:extLst>
            <a:ext uri="{FF2B5EF4-FFF2-40B4-BE49-F238E27FC236}">
              <a16:creationId xmlns:a16="http://schemas.microsoft.com/office/drawing/2014/main" id="{C985FAFA-E98F-4476-AC2A-56AEC5D552FC}"/>
            </a:ext>
          </a:extLst>
        </xdr:cNvPr>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0" name="フローチャート: 判断 409">
          <a:extLst>
            <a:ext uri="{FF2B5EF4-FFF2-40B4-BE49-F238E27FC236}">
              <a16:creationId xmlns:a16="http://schemas.microsoft.com/office/drawing/2014/main" id="{B206DB81-CC44-4A2B-8C25-257B730527EB}"/>
            </a:ext>
          </a:extLst>
        </xdr:cNvPr>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2FA2BC59-45FA-4A97-BD76-42D0A51A81E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AFD6A8AC-B5D5-434B-8C7C-BB974AD7AF5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BAA89702-3629-49DD-ADF4-9E972CDFDB3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E13CEE72-9B99-4A3C-A257-C51BE856893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83F34F9F-8C97-42E5-B524-6916A7B9ECC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43362</xdr:rowOff>
    </xdr:from>
    <xdr:to>
      <xdr:col>24</xdr:col>
      <xdr:colOff>114300</xdr:colOff>
      <xdr:row>103</xdr:row>
      <xdr:rowOff>144962</xdr:rowOff>
    </xdr:to>
    <xdr:sp macro="" textlink="">
      <xdr:nvSpPr>
        <xdr:cNvPr id="416" name="楕円 415">
          <a:extLst>
            <a:ext uri="{FF2B5EF4-FFF2-40B4-BE49-F238E27FC236}">
              <a16:creationId xmlns:a16="http://schemas.microsoft.com/office/drawing/2014/main" id="{401BE6DD-C5D8-4A0A-902A-0C9CFA4229C5}"/>
            </a:ext>
          </a:extLst>
        </xdr:cNvPr>
        <xdr:cNvSpPr/>
      </xdr:nvSpPr>
      <xdr:spPr>
        <a:xfrm>
          <a:off x="45847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66239</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180DC4DE-7037-4E43-AB72-CAC0C56B03DB}"/>
            </a:ext>
          </a:extLst>
        </xdr:cNvPr>
        <xdr:cNvSpPr txBox="1"/>
      </xdr:nvSpPr>
      <xdr:spPr>
        <a:xfrm>
          <a:off x="4673600" y="17554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7438</xdr:rowOff>
    </xdr:from>
    <xdr:to>
      <xdr:col>20</xdr:col>
      <xdr:colOff>38100</xdr:colOff>
      <xdr:row>104</xdr:row>
      <xdr:rowOff>109038</xdr:rowOff>
    </xdr:to>
    <xdr:sp macro="" textlink="">
      <xdr:nvSpPr>
        <xdr:cNvPr id="418" name="楕円 417">
          <a:extLst>
            <a:ext uri="{FF2B5EF4-FFF2-40B4-BE49-F238E27FC236}">
              <a16:creationId xmlns:a16="http://schemas.microsoft.com/office/drawing/2014/main" id="{C4043CD7-6E3B-4B6B-B80F-61E71AAD3934}"/>
            </a:ext>
          </a:extLst>
        </xdr:cNvPr>
        <xdr:cNvSpPr/>
      </xdr:nvSpPr>
      <xdr:spPr>
        <a:xfrm>
          <a:off x="3746500" y="178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94162</xdr:rowOff>
    </xdr:from>
    <xdr:to>
      <xdr:col>24</xdr:col>
      <xdr:colOff>63500</xdr:colOff>
      <xdr:row>104</xdr:row>
      <xdr:rowOff>58238</xdr:rowOff>
    </xdr:to>
    <xdr:cxnSp macro="">
      <xdr:nvCxnSpPr>
        <xdr:cNvPr id="419" name="直線コネクタ 418">
          <a:extLst>
            <a:ext uri="{FF2B5EF4-FFF2-40B4-BE49-F238E27FC236}">
              <a16:creationId xmlns:a16="http://schemas.microsoft.com/office/drawing/2014/main" id="{64F62D9A-FC9B-4BDD-BE6F-F00802D6E2A1}"/>
            </a:ext>
          </a:extLst>
        </xdr:cNvPr>
        <xdr:cNvCxnSpPr/>
      </xdr:nvCxnSpPr>
      <xdr:spPr>
        <a:xfrm flipV="1">
          <a:off x="3797300" y="17753512"/>
          <a:ext cx="838200" cy="13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142966</xdr:rowOff>
    </xdr:from>
    <xdr:to>
      <xdr:col>15</xdr:col>
      <xdr:colOff>101600</xdr:colOff>
      <xdr:row>104</xdr:row>
      <xdr:rowOff>73116</xdr:rowOff>
    </xdr:to>
    <xdr:sp macro="" textlink="">
      <xdr:nvSpPr>
        <xdr:cNvPr id="420" name="楕円 419">
          <a:extLst>
            <a:ext uri="{FF2B5EF4-FFF2-40B4-BE49-F238E27FC236}">
              <a16:creationId xmlns:a16="http://schemas.microsoft.com/office/drawing/2014/main" id="{7D048A4B-8FEB-4571-9A50-351496CFDEB2}"/>
            </a:ext>
          </a:extLst>
        </xdr:cNvPr>
        <xdr:cNvSpPr/>
      </xdr:nvSpPr>
      <xdr:spPr>
        <a:xfrm>
          <a:off x="2857500" y="1780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22316</xdr:rowOff>
    </xdr:from>
    <xdr:to>
      <xdr:col>19</xdr:col>
      <xdr:colOff>177800</xdr:colOff>
      <xdr:row>104</xdr:row>
      <xdr:rowOff>58238</xdr:rowOff>
    </xdr:to>
    <xdr:cxnSp macro="">
      <xdr:nvCxnSpPr>
        <xdr:cNvPr id="421" name="直線コネクタ 420">
          <a:extLst>
            <a:ext uri="{FF2B5EF4-FFF2-40B4-BE49-F238E27FC236}">
              <a16:creationId xmlns:a16="http://schemas.microsoft.com/office/drawing/2014/main" id="{85098496-F1D8-49F0-952B-2F58372AE48C}"/>
            </a:ext>
          </a:extLst>
        </xdr:cNvPr>
        <xdr:cNvCxnSpPr/>
      </xdr:nvCxnSpPr>
      <xdr:spPr>
        <a:xfrm>
          <a:off x="2908300" y="1785311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107043</xdr:rowOff>
    </xdr:from>
    <xdr:to>
      <xdr:col>10</xdr:col>
      <xdr:colOff>165100</xdr:colOff>
      <xdr:row>104</xdr:row>
      <xdr:rowOff>37193</xdr:rowOff>
    </xdr:to>
    <xdr:sp macro="" textlink="">
      <xdr:nvSpPr>
        <xdr:cNvPr id="422" name="楕円 421">
          <a:extLst>
            <a:ext uri="{FF2B5EF4-FFF2-40B4-BE49-F238E27FC236}">
              <a16:creationId xmlns:a16="http://schemas.microsoft.com/office/drawing/2014/main" id="{828B4302-9292-4D64-9AFA-BB989862F83D}"/>
            </a:ext>
          </a:extLst>
        </xdr:cNvPr>
        <xdr:cNvSpPr/>
      </xdr:nvSpPr>
      <xdr:spPr>
        <a:xfrm>
          <a:off x="19685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157843</xdr:rowOff>
    </xdr:from>
    <xdr:to>
      <xdr:col>15</xdr:col>
      <xdr:colOff>50800</xdr:colOff>
      <xdr:row>104</xdr:row>
      <xdr:rowOff>22316</xdr:rowOff>
    </xdr:to>
    <xdr:cxnSp macro="">
      <xdr:nvCxnSpPr>
        <xdr:cNvPr id="423" name="直線コネクタ 422">
          <a:extLst>
            <a:ext uri="{FF2B5EF4-FFF2-40B4-BE49-F238E27FC236}">
              <a16:creationId xmlns:a16="http://schemas.microsoft.com/office/drawing/2014/main" id="{E36FF3CC-AFE6-4804-8D4E-2B3BB46CEB5E}"/>
            </a:ext>
          </a:extLst>
        </xdr:cNvPr>
        <xdr:cNvCxnSpPr/>
      </xdr:nvCxnSpPr>
      <xdr:spPr>
        <a:xfrm>
          <a:off x="2019300" y="1781719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71120</xdr:rowOff>
    </xdr:from>
    <xdr:to>
      <xdr:col>6</xdr:col>
      <xdr:colOff>38100</xdr:colOff>
      <xdr:row>104</xdr:row>
      <xdr:rowOff>1270</xdr:rowOff>
    </xdr:to>
    <xdr:sp macro="" textlink="">
      <xdr:nvSpPr>
        <xdr:cNvPr id="424" name="楕円 423">
          <a:extLst>
            <a:ext uri="{FF2B5EF4-FFF2-40B4-BE49-F238E27FC236}">
              <a16:creationId xmlns:a16="http://schemas.microsoft.com/office/drawing/2014/main" id="{76C396C6-1E9D-4E87-881F-41964F43A7BC}"/>
            </a:ext>
          </a:extLst>
        </xdr:cNvPr>
        <xdr:cNvSpPr/>
      </xdr:nvSpPr>
      <xdr:spPr>
        <a:xfrm>
          <a:off x="1079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121920</xdr:rowOff>
    </xdr:from>
    <xdr:to>
      <xdr:col>10</xdr:col>
      <xdr:colOff>114300</xdr:colOff>
      <xdr:row>103</xdr:row>
      <xdr:rowOff>157843</xdr:rowOff>
    </xdr:to>
    <xdr:cxnSp macro="">
      <xdr:nvCxnSpPr>
        <xdr:cNvPr id="425" name="直線コネクタ 424">
          <a:extLst>
            <a:ext uri="{FF2B5EF4-FFF2-40B4-BE49-F238E27FC236}">
              <a16:creationId xmlns:a16="http://schemas.microsoft.com/office/drawing/2014/main" id="{52E3C010-5987-413A-A1B1-65D65266DA72}"/>
            </a:ext>
          </a:extLst>
        </xdr:cNvPr>
        <xdr:cNvCxnSpPr/>
      </xdr:nvCxnSpPr>
      <xdr:spPr>
        <a:xfrm>
          <a:off x="1130300" y="1778127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33219</xdr:rowOff>
    </xdr:from>
    <xdr:ext cx="405111" cy="259045"/>
    <xdr:sp macro="" textlink="">
      <xdr:nvSpPr>
        <xdr:cNvPr id="426" name="n_1aveValue【市民会館】&#10;有形固定資産減価償却率">
          <a:extLst>
            <a:ext uri="{FF2B5EF4-FFF2-40B4-BE49-F238E27FC236}">
              <a16:creationId xmlns:a16="http://schemas.microsoft.com/office/drawing/2014/main" id="{478A6E78-1163-44A0-BAF9-1F2F045BC476}"/>
            </a:ext>
          </a:extLst>
        </xdr:cNvPr>
        <xdr:cNvSpPr txBox="1"/>
      </xdr:nvSpPr>
      <xdr:spPr>
        <a:xfrm>
          <a:off x="35820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150784</xdr:rowOff>
    </xdr:from>
    <xdr:ext cx="405111" cy="259045"/>
    <xdr:sp macro="" textlink="">
      <xdr:nvSpPr>
        <xdr:cNvPr id="427" name="n_2aveValue【市民会館】&#10;有形固定資産減価償却率">
          <a:extLst>
            <a:ext uri="{FF2B5EF4-FFF2-40B4-BE49-F238E27FC236}">
              <a16:creationId xmlns:a16="http://schemas.microsoft.com/office/drawing/2014/main" id="{E2CE279A-7FE6-4DA5-B976-2C9F820BF0B1}"/>
            </a:ext>
          </a:extLst>
        </xdr:cNvPr>
        <xdr:cNvSpPr txBox="1"/>
      </xdr:nvSpPr>
      <xdr:spPr>
        <a:xfrm>
          <a:off x="2705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160582</xdr:rowOff>
    </xdr:from>
    <xdr:ext cx="405111" cy="259045"/>
    <xdr:sp macro="" textlink="">
      <xdr:nvSpPr>
        <xdr:cNvPr id="428" name="n_3aveValue【市民会館】&#10;有形固定資産減価償却率">
          <a:extLst>
            <a:ext uri="{FF2B5EF4-FFF2-40B4-BE49-F238E27FC236}">
              <a16:creationId xmlns:a16="http://schemas.microsoft.com/office/drawing/2014/main" id="{AACA07D8-F7B1-40D5-90D4-C19400282D4A}"/>
            </a:ext>
          </a:extLst>
        </xdr:cNvPr>
        <xdr:cNvSpPr txBox="1"/>
      </xdr:nvSpPr>
      <xdr:spPr>
        <a:xfrm>
          <a:off x="1816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158948</xdr:rowOff>
    </xdr:from>
    <xdr:ext cx="405111" cy="259045"/>
    <xdr:sp macro="" textlink="">
      <xdr:nvSpPr>
        <xdr:cNvPr id="429" name="n_4aveValue【市民会館】&#10;有形固定資産減価償却率">
          <a:extLst>
            <a:ext uri="{FF2B5EF4-FFF2-40B4-BE49-F238E27FC236}">
              <a16:creationId xmlns:a16="http://schemas.microsoft.com/office/drawing/2014/main" id="{2C8AEF1C-E782-4D8F-ABFC-5B30BF868039}"/>
            </a:ext>
          </a:extLst>
        </xdr:cNvPr>
        <xdr:cNvSpPr txBox="1"/>
      </xdr:nvSpPr>
      <xdr:spPr>
        <a:xfrm>
          <a:off x="927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125565</xdr:rowOff>
    </xdr:from>
    <xdr:ext cx="405111" cy="259045"/>
    <xdr:sp macro="" textlink="">
      <xdr:nvSpPr>
        <xdr:cNvPr id="430" name="n_1mainValue【市民会館】&#10;有形固定資産減価償却率">
          <a:extLst>
            <a:ext uri="{FF2B5EF4-FFF2-40B4-BE49-F238E27FC236}">
              <a16:creationId xmlns:a16="http://schemas.microsoft.com/office/drawing/2014/main" id="{77801BA5-C371-43A1-9B94-76FB392AC0C8}"/>
            </a:ext>
          </a:extLst>
        </xdr:cNvPr>
        <xdr:cNvSpPr txBox="1"/>
      </xdr:nvSpPr>
      <xdr:spPr>
        <a:xfrm>
          <a:off x="3582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89643</xdr:rowOff>
    </xdr:from>
    <xdr:ext cx="405111" cy="259045"/>
    <xdr:sp macro="" textlink="">
      <xdr:nvSpPr>
        <xdr:cNvPr id="431" name="n_2mainValue【市民会館】&#10;有形固定資産減価償却率">
          <a:extLst>
            <a:ext uri="{FF2B5EF4-FFF2-40B4-BE49-F238E27FC236}">
              <a16:creationId xmlns:a16="http://schemas.microsoft.com/office/drawing/2014/main" id="{5F67D1E4-8987-4DAD-A5EC-967E2C25D40F}"/>
            </a:ext>
          </a:extLst>
        </xdr:cNvPr>
        <xdr:cNvSpPr txBox="1"/>
      </xdr:nvSpPr>
      <xdr:spPr>
        <a:xfrm>
          <a:off x="27057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53720</xdr:rowOff>
    </xdr:from>
    <xdr:ext cx="405111" cy="259045"/>
    <xdr:sp macro="" textlink="">
      <xdr:nvSpPr>
        <xdr:cNvPr id="432" name="n_3mainValue【市民会館】&#10;有形固定資産減価償却率">
          <a:extLst>
            <a:ext uri="{FF2B5EF4-FFF2-40B4-BE49-F238E27FC236}">
              <a16:creationId xmlns:a16="http://schemas.microsoft.com/office/drawing/2014/main" id="{BDB85DE5-BD1E-4936-8FE9-FB8C28244419}"/>
            </a:ext>
          </a:extLst>
        </xdr:cNvPr>
        <xdr:cNvSpPr txBox="1"/>
      </xdr:nvSpPr>
      <xdr:spPr>
        <a:xfrm>
          <a:off x="1816744" y="175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17797</xdr:rowOff>
    </xdr:from>
    <xdr:ext cx="405111" cy="259045"/>
    <xdr:sp macro="" textlink="">
      <xdr:nvSpPr>
        <xdr:cNvPr id="433" name="n_4mainValue【市民会館】&#10;有形固定資産減価償却率">
          <a:extLst>
            <a:ext uri="{FF2B5EF4-FFF2-40B4-BE49-F238E27FC236}">
              <a16:creationId xmlns:a16="http://schemas.microsoft.com/office/drawing/2014/main" id="{023589E2-CF36-46A5-93FA-026C4F2E09F0}"/>
            </a:ext>
          </a:extLst>
        </xdr:cNvPr>
        <xdr:cNvSpPr txBox="1"/>
      </xdr:nvSpPr>
      <xdr:spPr>
        <a:xfrm>
          <a:off x="927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E68AAC9A-DA0C-4113-83E8-2CEF01EF12C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65828BA6-03C0-4E1E-958C-88D3C093F61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A2FFD47E-4F6F-4FC9-9ADB-1B10677EDA2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22318B06-08A6-405B-98B2-413C3EB480C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0BE441A9-8060-4C40-B21F-4B8BBE8BD00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7079A461-C02F-405B-8EC5-27F55283725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62DF840D-BCB1-4E4B-A0B8-A660C5969E9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5ECBDB3B-4465-4652-A8C7-F534862715C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251A2EF2-BFA0-45DF-8980-9869319E8D8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811EF822-CA3F-4FE9-A42D-89822047404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a:extLst>
            <a:ext uri="{FF2B5EF4-FFF2-40B4-BE49-F238E27FC236}">
              <a16:creationId xmlns:a16="http://schemas.microsoft.com/office/drawing/2014/main" id="{C9C68B46-D3E1-4390-BF54-3EE6F7AE18CB}"/>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a:extLst>
            <a:ext uri="{FF2B5EF4-FFF2-40B4-BE49-F238E27FC236}">
              <a16:creationId xmlns:a16="http://schemas.microsoft.com/office/drawing/2014/main" id="{2072CEB1-A8FF-42AE-8F57-04CBA02241DD}"/>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a:extLst>
            <a:ext uri="{FF2B5EF4-FFF2-40B4-BE49-F238E27FC236}">
              <a16:creationId xmlns:a16="http://schemas.microsoft.com/office/drawing/2014/main" id="{0B8037FF-03C7-4BD3-8FB2-E78698DB21E1}"/>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a:extLst>
            <a:ext uri="{FF2B5EF4-FFF2-40B4-BE49-F238E27FC236}">
              <a16:creationId xmlns:a16="http://schemas.microsoft.com/office/drawing/2014/main" id="{D7FE7A4E-F7C0-4D94-BD80-44247F6DCEEA}"/>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a:extLst>
            <a:ext uri="{FF2B5EF4-FFF2-40B4-BE49-F238E27FC236}">
              <a16:creationId xmlns:a16="http://schemas.microsoft.com/office/drawing/2014/main" id="{B11BC1B3-B11B-4732-BACC-E8529C71E00C}"/>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a:extLst>
            <a:ext uri="{FF2B5EF4-FFF2-40B4-BE49-F238E27FC236}">
              <a16:creationId xmlns:a16="http://schemas.microsoft.com/office/drawing/2014/main" id="{D32DE9B8-8859-4499-8238-D7A8B4B43AAE}"/>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a:extLst>
            <a:ext uri="{FF2B5EF4-FFF2-40B4-BE49-F238E27FC236}">
              <a16:creationId xmlns:a16="http://schemas.microsoft.com/office/drawing/2014/main" id="{16E91292-8931-496B-8432-0FF1085FDAB2}"/>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a:extLst>
            <a:ext uri="{FF2B5EF4-FFF2-40B4-BE49-F238E27FC236}">
              <a16:creationId xmlns:a16="http://schemas.microsoft.com/office/drawing/2014/main" id="{572B7B21-5F4C-4C46-9259-F35FE3D978E7}"/>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A02CCC6F-2621-46B8-AB18-3932A3062EA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397D950A-C1CA-46BC-955F-9726688D8A6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4B5A00EB-9183-4226-A3F2-174D411C272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5" name="直線コネクタ 454">
          <a:extLst>
            <a:ext uri="{FF2B5EF4-FFF2-40B4-BE49-F238E27FC236}">
              <a16:creationId xmlns:a16="http://schemas.microsoft.com/office/drawing/2014/main" id="{F8999444-697D-410D-8057-0F375917BB7A}"/>
            </a:ext>
          </a:extLst>
        </xdr:cNvPr>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6" name="【市民会館】&#10;一人当たり面積最小値テキスト">
          <a:extLst>
            <a:ext uri="{FF2B5EF4-FFF2-40B4-BE49-F238E27FC236}">
              <a16:creationId xmlns:a16="http://schemas.microsoft.com/office/drawing/2014/main" id="{C35D0211-2B4E-4B44-BD0C-C6A99529BDA7}"/>
            </a:ext>
          </a:extLst>
        </xdr:cNvPr>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7" name="直線コネクタ 456">
          <a:extLst>
            <a:ext uri="{FF2B5EF4-FFF2-40B4-BE49-F238E27FC236}">
              <a16:creationId xmlns:a16="http://schemas.microsoft.com/office/drawing/2014/main" id="{1D20AC0D-D912-4EA6-8198-CDCFAFFE403D}"/>
            </a:ext>
          </a:extLst>
        </xdr:cNvPr>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8" name="【市民会館】&#10;一人当たり面積最大値テキスト">
          <a:extLst>
            <a:ext uri="{FF2B5EF4-FFF2-40B4-BE49-F238E27FC236}">
              <a16:creationId xmlns:a16="http://schemas.microsoft.com/office/drawing/2014/main" id="{8C31F216-87DC-4AA6-BF1D-DC4F62622FA3}"/>
            </a:ext>
          </a:extLst>
        </xdr:cNvPr>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9" name="直線コネクタ 458">
          <a:extLst>
            <a:ext uri="{FF2B5EF4-FFF2-40B4-BE49-F238E27FC236}">
              <a16:creationId xmlns:a16="http://schemas.microsoft.com/office/drawing/2014/main" id="{7E4127EF-EA65-4619-8268-EBFCDFF87972}"/>
            </a:ext>
          </a:extLst>
        </xdr:cNvPr>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120514</xdr:rowOff>
    </xdr:from>
    <xdr:ext cx="469744" cy="259045"/>
    <xdr:sp macro="" textlink="">
      <xdr:nvSpPr>
        <xdr:cNvPr id="460" name="【市民会館】&#10;一人当たり面積平均値テキスト">
          <a:extLst>
            <a:ext uri="{FF2B5EF4-FFF2-40B4-BE49-F238E27FC236}">
              <a16:creationId xmlns:a16="http://schemas.microsoft.com/office/drawing/2014/main" id="{0F8B86E3-A226-4D96-9725-20A1431DB3C8}"/>
            </a:ext>
          </a:extLst>
        </xdr:cNvPr>
        <xdr:cNvSpPr txBox="1"/>
      </xdr:nvSpPr>
      <xdr:spPr>
        <a:xfrm>
          <a:off x="10515600" y="18294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1" name="フローチャート: 判断 460">
          <a:extLst>
            <a:ext uri="{FF2B5EF4-FFF2-40B4-BE49-F238E27FC236}">
              <a16:creationId xmlns:a16="http://schemas.microsoft.com/office/drawing/2014/main" id="{0D09F653-93D9-4EBF-906B-CA4A2934659B}"/>
            </a:ext>
          </a:extLst>
        </xdr:cNvPr>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462" name="フローチャート: 判断 461">
          <a:extLst>
            <a:ext uri="{FF2B5EF4-FFF2-40B4-BE49-F238E27FC236}">
              <a16:creationId xmlns:a16="http://schemas.microsoft.com/office/drawing/2014/main" id="{235C9617-942E-4A67-9F4C-142BB206B92C}"/>
            </a:ext>
          </a:extLst>
        </xdr:cNvPr>
        <xdr:cNvSpPr/>
      </xdr:nvSpPr>
      <xdr:spPr>
        <a:xfrm>
          <a:off x="9588500" y="1845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463" name="フローチャート: 判断 462">
          <a:extLst>
            <a:ext uri="{FF2B5EF4-FFF2-40B4-BE49-F238E27FC236}">
              <a16:creationId xmlns:a16="http://schemas.microsoft.com/office/drawing/2014/main" id="{9FA12041-389E-43C3-881E-30B70C2E4ED5}"/>
            </a:ext>
          </a:extLst>
        </xdr:cNvPr>
        <xdr:cNvSpPr/>
      </xdr:nvSpPr>
      <xdr:spPr>
        <a:xfrm>
          <a:off x="8699500" y="184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464" name="フローチャート: 判断 463">
          <a:extLst>
            <a:ext uri="{FF2B5EF4-FFF2-40B4-BE49-F238E27FC236}">
              <a16:creationId xmlns:a16="http://schemas.microsoft.com/office/drawing/2014/main" id="{B2F62240-7384-4FE5-BAEB-BAA7F4905B70}"/>
            </a:ext>
          </a:extLst>
        </xdr:cNvPr>
        <xdr:cNvSpPr/>
      </xdr:nvSpPr>
      <xdr:spPr>
        <a:xfrm>
          <a:off x="7810500" y="1845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465" name="フローチャート: 判断 464">
          <a:extLst>
            <a:ext uri="{FF2B5EF4-FFF2-40B4-BE49-F238E27FC236}">
              <a16:creationId xmlns:a16="http://schemas.microsoft.com/office/drawing/2014/main" id="{2D5051B2-2A40-48FA-AF3E-A6FC75511D53}"/>
            </a:ext>
          </a:extLst>
        </xdr:cNvPr>
        <xdr:cNvSpPr/>
      </xdr:nvSpPr>
      <xdr:spPr>
        <a:xfrm>
          <a:off x="6921500" y="18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27BEC219-72CC-48B6-AC6E-F06A74A4561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865645E5-D43F-4613-80BF-5E3B54C4367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D3DD97E8-0DF2-4C08-8822-A24C593F009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D28F686-6863-43A1-8561-5CF824D8AED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7E4FE3B2-ACBD-4911-85D5-538DAA556CC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134214</xdr:rowOff>
    </xdr:from>
    <xdr:to>
      <xdr:col>55</xdr:col>
      <xdr:colOff>50800</xdr:colOff>
      <xdr:row>108</xdr:row>
      <xdr:rowOff>64364</xdr:rowOff>
    </xdr:to>
    <xdr:sp macro="" textlink="">
      <xdr:nvSpPr>
        <xdr:cNvPr id="471" name="楕円 470">
          <a:extLst>
            <a:ext uri="{FF2B5EF4-FFF2-40B4-BE49-F238E27FC236}">
              <a16:creationId xmlns:a16="http://schemas.microsoft.com/office/drawing/2014/main" id="{49896BA5-A8C8-48C7-801F-E72C105869F0}"/>
            </a:ext>
          </a:extLst>
        </xdr:cNvPr>
        <xdr:cNvSpPr/>
      </xdr:nvSpPr>
      <xdr:spPr>
        <a:xfrm>
          <a:off x="10426700" y="1847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76065</xdr:rowOff>
    </xdr:from>
    <xdr:ext cx="469744" cy="259045"/>
    <xdr:sp macro="" textlink="">
      <xdr:nvSpPr>
        <xdr:cNvPr id="472" name="【市民会館】&#10;一人当たり面積該当値テキスト">
          <a:extLst>
            <a:ext uri="{FF2B5EF4-FFF2-40B4-BE49-F238E27FC236}">
              <a16:creationId xmlns:a16="http://schemas.microsoft.com/office/drawing/2014/main" id="{EE0C992A-447C-42A3-9441-826433105154}"/>
            </a:ext>
          </a:extLst>
        </xdr:cNvPr>
        <xdr:cNvSpPr txBox="1"/>
      </xdr:nvSpPr>
      <xdr:spPr>
        <a:xfrm>
          <a:off x="10515600" y="1842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135128</xdr:rowOff>
    </xdr:from>
    <xdr:to>
      <xdr:col>50</xdr:col>
      <xdr:colOff>165100</xdr:colOff>
      <xdr:row>108</xdr:row>
      <xdr:rowOff>65278</xdr:rowOff>
    </xdr:to>
    <xdr:sp macro="" textlink="">
      <xdr:nvSpPr>
        <xdr:cNvPr id="473" name="楕円 472">
          <a:extLst>
            <a:ext uri="{FF2B5EF4-FFF2-40B4-BE49-F238E27FC236}">
              <a16:creationId xmlns:a16="http://schemas.microsoft.com/office/drawing/2014/main" id="{7B25D94B-D5F3-435B-A19F-B81A84998F23}"/>
            </a:ext>
          </a:extLst>
        </xdr:cNvPr>
        <xdr:cNvSpPr/>
      </xdr:nvSpPr>
      <xdr:spPr>
        <a:xfrm>
          <a:off x="9588500" y="1848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13564</xdr:rowOff>
    </xdr:from>
    <xdr:to>
      <xdr:col>55</xdr:col>
      <xdr:colOff>0</xdr:colOff>
      <xdr:row>108</xdr:row>
      <xdr:rowOff>14478</xdr:rowOff>
    </xdr:to>
    <xdr:cxnSp macro="">
      <xdr:nvCxnSpPr>
        <xdr:cNvPr id="474" name="直線コネクタ 473">
          <a:extLst>
            <a:ext uri="{FF2B5EF4-FFF2-40B4-BE49-F238E27FC236}">
              <a16:creationId xmlns:a16="http://schemas.microsoft.com/office/drawing/2014/main" id="{F06058C1-5DE8-4338-9B6C-0735CE5D88EE}"/>
            </a:ext>
          </a:extLst>
        </xdr:cNvPr>
        <xdr:cNvCxnSpPr/>
      </xdr:nvCxnSpPr>
      <xdr:spPr>
        <a:xfrm flipV="1">
          <a:off x="9639300" y="18530164"/>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135586</xdr:rowOff>
    </xdr:from>
    <xdr:to>
      <xdr:col>46</xdr:col>
      <xdr:colOff>38100</xdr:colOff>
      <xdr:row>108</xdr:row>
      <xdr:rowOff>65736</xdr:rowOff>
    </xdr:to>
    <xdr:sp macro="" textlink="">
      <xdr:nvSpPr>
        <xdr:cNvPr id="475" name="楕円 474">
          <a:extLst>
            <a:ext uri="{FF2B5EF4-FFF2-40B4-BE49-F238E27FC236}">
              <a16:creationId xmlns:a16="http://schemas.microsoft.com/office/drawing/2014/main" id="{FB8DFC7D-9C85-4ED0-AE80-5CFB196CDFE8}"/>
            </a:ext>
          </a:extLst>
        </xdr:cNvPr>
        <xdr:cNvSpPr/>
      </xdr:nvSpPr>
      <xdr:spPr>
        <a:xfrm>
          <a:off x="8699500" y="1848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14478</xdr:rowOff>
    </xdr:from>
    <xdr:to>
      <xdr:col>50</xdr:col>
      <xdr:colOff>114300</xdr:colOff>
      <xdr:row>108</xdr:row>
      <xdr:rowOff>14936</xdr:rowOff>
    </xdr:to>
    <xdr:cxnSp macro="">
      <xdr:nvCxnSpPr>
        <xdr:cNvPr id="476" name="直線コネクタ 475">
          <a:extLst>
            <a:ext uri="{FF2B5EF4-FFF2-40B4-BE49-F238E27FC236}">
              <a16:creationId xmlns:a16="http://schemas.microsoft.com/office/drawing/2014/main" id="{7EF36FB8-8FCB-4187-BF85-7C0AD9CEA1A9}"/>
            </a:ext>
          </a:extLst>
        </xdr:cNvPr>
        <xdr:cNvCxnSpPr/>
      </xdr:nvCxnSpPr>
      <xdr:spPr>
        <a:xfrm flipV="1">
          <a:off x="8750300" y="1853107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136043</xdr:rowOff>
    </xdr:from>
    <xdr:to>
      <xdr:col>41</xdr:col>
      <xdr:colOff>101600</xdr:colOff>
      <xdr:row>108</xdr:row>
      <xdr:rowOff>66193</xdr:rowOff>
    </xdr:to>
    <xdr:sp macro="" textlink="">
      <xdr:nvSpPr>
        <xdr:cNvPr id="477" name="楕円 476">
          <a:extLst>
            <a:ext uri="{FF2B5EF4-FFF2-40B4-BE49-F238E27FC236}">
              <a16:creationId xmlns:a16="http://schemas.microsoft.com/office/drawing/2014/main" id="{3E9585A5-D108-403F-8ED3-A125587F0586}"/>
            </a:ext>
          </a:extLst>
        </xdr:cNvPr>
        <xdr:cNvSpPr/>
      </xdr:nvSpPr>
      <xdr:spPr>
        <a:xfrm>
          <a:off x="7810500" y="1848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14936</xdr:rowOff>
    </xdr:from>
    <xdr:to>
      <xdr:col>45</xdr:col>
      <xdr:colOff>177800</xdr:colOff>
      <xdr:row>108</xdr:row>
      <xdr:rowOff>15393</xdr:rowOff>
    </xdr:to>
    <xdr:cxnSp macro="">
      <xdr:nvCxnSpPr>
        <xdr:cNvPr id="478" name="直線コネクタ 477">
          <a:extLst>
            <a:ext uri="{FF2B5EF4-FFF2-40B4-BE49-F238E27FC236}">
              <a16:creationId xmlns:a16="http://schemas.microsoft.com/office/drawing/2014/main" id="{30C038F8-21CC-4069-AC46-F9D4310EB3C3}"/>
            </a:ext>
          </a:extLst>
        </xdr:cNvPr>
        <xdr:cNvCxnSpPr/>
      </xdr:nvCxnSpPr>
      <xdr:spPr>
        <a:xfrm flipV="1">
          <a:off x="7861300" y="1853153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136500</xdr:rowOff>
    </xdr:from>
    <xdr:to>
      <xdr:col>36</xdr:col>
      <xdr:colOff>165100</xdr:colOff>
      <xdr:row>108</xdr:row>
      <xdr:rowOff>66650</xdr:rowOff>
    </xdr:to>
    <xdr:sp macro="" textlink="">
      <xdr:nvSpPr>
        <xdr:cNvPr id="479" name="楕円 478">
          <a:extLst>
            <a:ext uri="{FF2B5EF4-FFF2-40B4-BE49-F238E27FC236}">
              <a16:creationId xmlns:a16="http://schemas.microsoft.com/office/drawing/2014/main" id="{0F55FA4D-30B9-45C7-AD1B-828CCB3EAA83}"/>
            </a:ext>
          </a:extLst>
        </xdr:cNvPr>
        <xdr:cNvSpPr/>
      </xdr:nvSpPr>
      <xdr:spPr>
        <a:xfrm>
          <a:off x="6921500" y="1848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15393</xdr:rowOff>
    </xdr:from>
    <xdr:to>
      <xdr:col>41</xdr:col>
      <xdr:colOff>50800</xdr:colOff>
      <xdr:row>108</xdr:row>
      <xdr:rowOff>15850</xdr:rowOff>
    </xdr:to>
    <xdr:cxnSp macro="">
      <xdr:nvCxnSpPr>
        <xdr:cNvPr id="480" name="直線コネクタ 479">
          <a:extLst>
            <a:ext uri="{FF2B5EF4-FFF2-40B4-BE49-F238E27FC236}">
              <a16:creationId xmlns:a16="http://schemas.microsoft.com/office/drawing/2014/main" id="{A6C2893A-F4F0-438C-A16A-8D974BE7E635}"/>
            </a:ext>
          </a:extLst>
        </xdr:cNvPr>
        <xdr:cNvCxnSpPr/>
      </xdr:nvCxnSpPr>
      <xdr:spPr>
        <a:xfrm flipV="1">
          <a:off x="6972300" y="1853199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61231</xdr:rowOff>
    </xdr:from>
    <xdr:ext cx="469744" cy="259045"/>
    <xdr:sp macro="" textlink="">
      <xdr:nvSpPr>
        <xdr:cNvPr id="481" name="n_1aveValue【市民会館】&#10;一人当たり面積">
          <a:extLst>
            <a:ext uri="{FF2B5EF4-FFF2-40B4-BE49-F238E27FC236}">
              <a16:creationId xmlns:a16="http://schemas.microsoft.com/office/drawing/2014/main" id="{1DD627F9-C93B-47A5-A999-E855AB9E03E1}"/>
            </a:ext>
          </a:extLst>
        </xdr:cNvPr>
        <xdr:cNvSpPr txBox="1"/>
      </xdr:nvSpPr>
      <xdr:spPr>
        <a:xfrm>
          <a:off x="9391727" y="1823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58487</xdr:rowOff>
    </xdr:from>
    <xdr:ext cx="469744" cy="259045"/>
    <xdr:sp macro="" textlink="">
      <xdr:nvSpPr>
        <xdr:cNvPr id="482" name="n_2aveValue【市民会館】&#10;一人当たり面積">
          <a:extLst>
            <a:ext uri="{FF2B5EF4-FFF2-40B4-BE49-F238E27FC236}">
              <a16:creationId xmlns:a16="http://schemas.microsoft.com/office/drawing/2014/main" id="{7627DAE5-13FF-4E0C-BBBD-326C8EB9B441}"/>
            </a:ext>
          </a:extLst>
        </xdr:cNvPr>
        <xdr:cNvSpPr txBox="1"/>
      </xdr:nvSpPr>
      <xdr:spPr>
        <a:xfrm>
          <a:off x="8515427" y="1823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58945</xdr:rowOff>
    </xdr:from>
    <xdr:ext cx="469744" cy="259045"/>
    <xdr:sp macro="" textlink="">
      <xdr:nvSpPr>
        <xdr:cNvPr id="483" name="n_3aveValue【市民会館】&#10;一人当たり面積">
          <a:extLst>
            <a:ext uri="{FF2B5EF4-FFF2-40B4-BE49-F238E27FC236}">
              <a16:creationId xmlns:a16="http://schemas.microsoft.com/office/drawing/2014/main" id="{207B1107-6C6F-475E-8757-E696FEF8A181}"/>
            </a:ext>
          </a:extLst>
        </xdr:cNvPr>
        <xdr:cNvSpPr txBox="1"/>
      </xdr:nvSpPr>
      <xdr:spPr>
        <a:xfrm>
          <a:off x="7626427" y="1823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62146</xdr:rowOff>
    </xdr:from>
    <xdr:ext cx="469744" cy="259045"/>
    <xdr:sp macro="" textlink="">
      <xdr:nvSpPr>
        <xdr:cNvPr id="484" name="n_4aveValue【市民会館】&#10;一人当たり面積">
          <a:extLst>
            <a:ext uri="{FF2B5EF4-FFF2-40B4-BE49-F238E27FC236}">
              <a16:creationId xmlns:a16="http://schemas.microsoft.com/office/drawing/2014/main" id="{7BDD0A87-4DC8-4C36-8A52-9757E7ADE298}"/>
            </a:ext>
          </a:extLst>
        </xdr:cNvPr>
        <xdr:cNvSpPr txBox="1"/>
      </xdr:nvSpPr>
      <xdr:spPr>
        <a:xfrm>
          <a:off x="6737427" y="1823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56405</xdr:rowOff>
    </xdr:from>
    <xdr:ext cx="469744" cy="259045"/>
    <xdr:sp macro="" textlink="">
      <xdr:nvSpPr>
        <xdr:cNvPr id="485" name="n_1mainValue【市民会館】&#10;一人当たり面積">
          <a:extLst>
            <a:ext uri="{FF2B5EF4-FFF2-40B4-BE49-F238E27FC236}">
              <a16:creationId xmlns:a16="http://schemas.microsoft.com/office/drawing/2014/main" id="{66FF62EF-1494-4A89-AC69-8F5E3FA7F848}"/>
            </a:ext>
          </a:extLst>
        </xdr:cNvPr>
        <xdr:cNvSpPr txBox="1"/>
      </xdr:nvSpPr>
      <xdr:spPr>
        <a:xfrm>
          <a:off x="9391727" y="1857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56863</xdr:rowOff>
    </xdr:from>
    <xdr:ext cx="469744" cy="259045"/>
    <xdr:sp macro="" textlink="">
      <xdr:nvSpPr>
        <xdr:cNvPr id="486" name="n_2mainValue【市民会館】&#10;一人当たり面積">
          <a:extLst>
            <a:ext uri="{FF2B5EF4-FFF2-40B4-BE49-F238E27FC236}">
              <a16:creationId xmlns:a16="http://schemas.microsoft.com/office/drawing/2014/main" id="{8E9D709A-16D6-4C5A-B2F2-E710D8F61A46}"/>
            </a:ext>
          </a:extLst>
        </xdr:cNvPr>
        <xdr:cNvSpPr txBox="1"/>
      </xdr:nvSpPr>
      <xdr:spPr>
        <a:xfrm>
          <a:off x="8515427" y="1857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57320</xdr:rowOff>
    </xdr:from>
    <xdr:ext cx="469744" cy="259045"/>
    <xdr:sp macro="" textlink="">
      <xdr:nvSpPr>
        <xdr:cNvPr id="487" name="n_3mainValue【市民会館】&#10;一人当たり面積">
          <a:extLst>
            <a:ext uri="{FF2B5EF4-FFF2-40B4-BE49-F238E27FC236}">
              <a16:creationId xmlns:a16="http://schemas.microsoft.com/office/drawing/2014/main" id="{715B04FA-3B39-4791-A5AB-0761BE915264}"/>
            </a:ext>
          </a:extLst>
        </xdr:cNvPr>
        <xdr:cNvSpPr txBox="1"/>
      </xdr:nvSpPr>
      <xdr:spPr>
        <a:xfrm>
          <a:off x="7626427" y="1857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57777</xdr:rowOff>
    </xdr:from>
    <xdr:ext cx="469744" cy="259045"/>
    <xdr:sp macro="" textlink="">
      <xdr:nvSpPr>
        <xdr:cNvPr id="488" name="n_4mainValue【市民会館】&#10;一人当たり面積">
          <a:extLst>
            <a:ext uri="{FF2B5EF4-FFF2-40B4-BE49-F238E27FC236}">
              <a16:creationId xmlns:a16="http://schemas.microsoft.com/office/drawing/2014/main" id="{799F8892-9570-48B1-826E-4B24638F33AF}"/>
            </a:ext>
          </a:extLst>
        </xdr:cNvPr>
        <xdr:cNvSpPr txBox="1"/>
      </xdr:nvSpPr>
      <xdr:spPr>
        <a:xfrm>
          <a:off x="6737427" y="1857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8D725901-A401-404E-A8EA-321F5AC8646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C5FDDC5F-101A-44D2-9A8A-9C886F2DBE8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09B44BE6-1E50-4B57-A5FA-0838EC87645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4122D619-5B4B-4AD0-80BE-13DE9908A23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A513C4B0-4661-4178-A3CC-953B11FBC96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56DA9F62-C3E2-4C96-9353-2F19F6C67FD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41ECC5FB-F7A7-4D46-8DE4-80B1ACA4CAA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0679E956-2AEB-4AEC-880E-F57C75EB6CF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B4FD05A3-D4C7-4E73-B124-74CF1411D89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69EA80FA-DB29-4861-AA72-779FD9F7CD9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EC33C0F7-D799-4488-9934-8AC817F7AA3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a:extLst>
            <a:ext uri="{FF2B5EF4-FFF2-40B4-BE49-F238E27FC236}">
              <a16:creationId xmlns:a16="http://schemas.microsoft.com/office/drawing/2014/main" id="{A1B50553-7C30-491E-9178-DAFE0B7090E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a:extLst>
            <a:ext uri="{FF2B5EF4-FFF2-40B4-BE49-F238E27FC236}">
              <a16:creationId xmlns:a16="http://schemas.microsoft.com/office/drawing/2014/main" id="{8B8EE049-DDB8-4DEA-ABFA-3313E1B75A9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a:extLst>
            <a:ext uri="{FF2B5EF4-FFF2-40B4-BE49-F238E27FC236}">
              <a16:creationId xmlns:a16="http://schemas.microsoft.com/office/drawing/2014/main" id="{462D3DDE-AC45-4C7C-9DBB-AD0816AB376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a:extLst>
            <a:ext uri="{FF2B5EF4-FFF2-40B4-BE49-F238E27FC236}">
              <a16:creationId xmlns:a16="http://schemas.microsoft.com/office/drawing/2014/main" id="{4099FBBB-1C61-4EBB-8C36-52B9B1CB3D4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a:extLst>
            <a:ext uri="{FF2B5EF4-FFF2-40B4-BE49-F238E27FC236}">
              <a16:creationId xmlns:a16="http://schemas.microsoft.com/office/drawing/2014/main" id="{11CFEBD6-AEA9-44D9-AB8E-F952EFF57DA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a:extLst>
            <a:ext uri="{FF2B5EF4-FFF2-40B4-BE49-F238E27FC236}">
              <a16:creationId xmlns:a16="http://schemas.microsoft.com/office/drawing/2014/main" id="{D33DA86F-518F-453D-9721-C7E307C564E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a:extLst>
            <a:ext uri="{FF2B5EF4-FFF2-40B4-BE49-F238E27FC236}">
              <a16:creationId xmlns:a16="http://schemas.microsoft.com/office/drawing/2014/main" id="{1E8CB169-8E0E-4A71-BF47-815D73421D5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a:extLst>
            <a:ext uri="{FF2B5EF4-FFF2-40B4-BE49-F238E27FC236}">
              <a16:creationId xmlns:a16="http://schemas.microsoft.com/office/drawing/2014/main" id="{226DC32A-7385-4E84-8FC6-C53681E0EAC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a:extLst>
            <a:ext uri="{FF2B5EF4-FFF2-40B4-BE49-F238E27FC236}">
              <a16:creationId xmlns:a16="http://schemas.microsoft.com/office/drawing/2014/main" id="{3527A6D4-F24B-481F-ABD9-1F3494DBB46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a:extLst>
            <a:ext uri="{FF2B5EF4-FFF2-40B4-BE49-F238E27FC236}">
              <a16:creationId xmlns:a16="http://schemas.microsoft.com/office/drawing/2014/main" id="{AED3A674-569D-4CE2-9B6F-002EF04A6F4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a:extLst>
            <a:ext uri="{FF2B5EF4-FFF2-40B4-BE49-F238E27FC236}">
              <a16:creationId xmlns:a16="http://schemas.microsoft.com/office/drawing/2014/main" id="{F1B2CCDE-ACE5-453E-8057-FB1891BD649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a:extLst>
            <a:ext uri="{FF2B5EF4-FFF2-40B4-BE49-F238E27FC236}">
              <a16:creationId xmlns:a16="http://schemas.microsoft.com/office/drawing/2014/main" id="{C5C5928C-A5F1-4097-8D0B-74282B56428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D15CC524-5BF1-4CBB-8B8A-9E116D7BB5E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31D70998-123D-4504-9FAF-3F180B85D04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514" name="直線コネクタ 513">
          <a:extLst>
            <a:ext uri="{FF2B5EF4-FFF2-40B4-BE49-F238E27FC236}">
              <a16:creationId xmlns:a16="http://schemas.microsoft.com/office/drawing/2014/main" id="{D6ACCC28-2FD1-4439-A24E-BF8228A4B4E5}"/>
            </a:ext>
          </a:extLst>
        </xdr:cNvPr>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5" name="【一般廃棄物処理施設】&#10;有形固定資産減価償却率最小値テキスト">
          <a:extLst>
            <a:ext uri="{FF2B5EF4-FFF2-40B4-BE49-F238E27FC236}">
              <a16:creationId xmlns:a16="http://schemas.microsoft.com/office/drawing/2014/main" id="{79D4FE1F-6656-4CD1-81D2-A931B309D427}"/>
            </a:ext>
          </a:extLst>
        </xdr:cNvPr>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6" name="直線コネクタ 515">
          <a:extLst>
            <a:ext uri="{FF2B5EF4-FFF2-40B4-BE49-F238E27FC236}">
              <a16:creationId xmlns:a16="http://schemas.microsoft.com/office/drawing/2014/main" id="{BAA16B76-A989-418F-B644-C12442B04B41}"/>
            </a:ext>
          </a:extLst>
        </xdr:cNvPr>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517" name="【一般廃棄物処理施設】&#10;有形固定資産減価償却率最大値テキスト">
          <a:extLst>
            <a:ext uri="{FF2B5EF4-FFF2-40B4-BE49-F238E27FC236}">
              <a16:creationId xmlns:a16="http://schemas.microsoft.com/office/drawing/2014/main" id="{CF080AB0-EA06-4BDA-8B2D-1E505AC6852C}"/>
            </a:ext>
          </a:extLst>
        </xdr:cNvPr>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518" name="直線コネクタ 517">
          <a:extLst>
            <a:ext uri="{FF2B5EF4-FFF2-40B4-BE49-F238E27FC236}">
              <a16:creationId xmlns:a16="http://schemas.microsoft.com/office/drawing/2014/main" id="{E9A23367-4317-41A6-B6CE-8D512B784280}"/>
            </a:ext>
          </a:extLst>
        </xdr:cNvPr>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519" name="【一般廃棄物処理施設】&#10;有形固定資産減価償却率平均値テキスト">
          <a:extLst>
            <a:ext uri="{FF2B5EF4-FFF2-40B4-BE49-F238E27FC236}">
              <a16:creationId xmlns:a16="http://schemas.microsoft.com/office/drawing/2014/main" id="{7A4F62D8-A7BC-4D67-A2E9-569DA1DB6983}"/>
            </a:ext>
          </a:extLst>
        </xdr:cNvPr>
        <xdr:cNvSpPr txBox="1"/>
      </xdr:nvSpPr>
      <xdr:spPr>
        <a:xfrm>
          <a:off x="16357600" y="645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20" name="フローチャート: 判断 519">
          <a:extLst>
            <a:ext uri="{FF2B5EF4-FFF2-40B4-BE49-F238E27FC236}">
              <a16:creationId xmlns:a16="http://schemas.microsoft.com/office/drawing/2014/main" id="{D9F1218C-229F-4141-B6FB-E0138B3D45BD}"/>
            </a:ext>
          </a:extLst>
        </xdr:cNvPr>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521" name="フローチャート: 判断 520">
          <a:extLst>
            <a:ext uri="{FF2B5EF4-FFF2-40B4-BE49-F238E27FC236}">
              <a16:creationId xmlns:a16="http://schemas.microsoft.com/office/drawing/2014/main" id="{F9F7B62E-4F90-42F5-A549-C72F2C1DDA82}"/>
            </a:ext>
          </a:extLst>
        </xdr:cNvPr>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2" name="フローチャート: 判断 521">
          <a:extLst>
            <a:ext uri="{FF2B5EF4-FFF2-40B4-BE49-F238E27FC236}">
              <a16:creationId xmlns:a16="http://schemas.microsoft.com/office/drawing/2014/main" id="{814D6AEE-BA8C-4F88-BE97-9DB833416898}"/>
            </a:ext>
          </a:extLst>
        </xdr:cNvPr>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523" name="フローチャート: 判断 522">
          <a:extLst>
            <a:ext uri="{FF2B5EF4-FFF2-40B4-BE49-F238E27FC236}">
              <a16:creationId xmlns:a16="http://schemas.microsoft.com/office/drawing/2014/main" id="{769A8DAD-D573-40A1-B3C8-89924F9C5D97}"/>
            </a:ext>
          </a:extLst>
        </xdr:cNvPr>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524" name="フローチャート: 判断 523">
          <a:extLst>
            <a:ext uri="{FF2B5EF4-FFF2-40B4-BE49-F238E27FC236}">
              <a16:creationId xmlns:a16="http://schemas.microsoft.com/office/drawing/2014/main" id="{BF068DB5-7568-4BEE-B249-50B4B36E0C77}"/>
            </a:ext>
          </a:extLst>
        </xdr:cNvPr>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EE780B42-FD1F-408A-B284-78A3EB6FDCE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AECB3F50-1401-444A-B18E-94C11929315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73D4999C-78E3-4FC6-B0C9-47A9905453F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D7E0EEF-AD0B-4A9C-AA34-4E4A17FFA0C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B60FDDC0-8004-4712-B600-570244D489D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10704</xdr:rowOff>
    </xdr:from>
    <xdr:to>
      <xdr:col>85</xdr:col>
      <xdr:colOff>177800</xdr:colOff>
      <xdr:row>40</xdr:row>
      <xdr:rowOff>112304</xdr:rowOff>
    </xdr:to>
    <xdr:sp macro="" textlink="">
      <xdr:nvSpPr>
        <xdr:cNvPr id="530" name="楕円 529">
          <a:extLst>
            <a:ext uri="{FF2B5EF4-FFF2-40B4-BE49-F238E27FC236}">
              <a16:creationId xmlns:a16="http://schemas.microsoft.com/office/drawing/2014/main" id="{0C01E968-592C-4B93-BAD1-6D43486C6742}"/>
            </a:ext>
          </a:extLst>
        </xdr:cNvPr>
        <xdr:cNvSpPr/>
      </xdr:nvSpPr>
      <xdr:spPr>
        <a:xfrm>
          <a:off x="16268700" y="68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160581</xdr:rowOff>
    </xdr:from>
    <xdr:ext cx="405111" cy="259045"/>
    <xdr:sp macro="" textlink="">
      <xdr:nvSpPr>
        <xdr:cNvPr id="531" name="【一般廃棄物処理施設】&#10;有形固定資産減価償却率該当値テキスト">
          <a:extLst>
            <a:ext uri="{FF2B5EF4-FFF2-40B4-BE49-F238E27FC236}">
              <a16:creationId xmlns:a16="http://schemas.microsoft.com/office/drawing/2014/main" id="{882F15FB-E626-4113-BBF2-413F98D0C0EA}"/>
            </a:ext>
          </a:extLst>
        </xdr:cNvPr>
        <xdr:cNvSpPr txBox="1"/>
      </xdr:nvSpPr>
      <xdr:spPr>
        <a:xfrm>
          <a:off x="16357600" y="684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138067</xdr:rowOff>
    </xdr:from>
    <xdr:to>
      <xdr:col>81</xdr:col>
      <xdr:colOff>101600</xdr:colOff>
      <xdr:row>40</xdr:row>
      <xdr:rowOff>68217</xdr:rowOff>
    </xdr:to>
    <xdr:sp macro="" textlink="">
      <xdr:nvSpPr>
        <xdr:cNvPr id="532" name="楕円 531">
          <a:extLst>
            <a:ext uri="{FF2B5EF4-FFF2-40B4-BE49-F238E27FC236}">
              <a16:creationId xmlns:a16="http://schemas.microsoft.com/office/drawing/2014/main" id="{7C9566AA-B794-4473-989F-3ADD949A9FE4}"/>
            </a:ext>
          </a:extLst>
        </xdr:cNvPr>
        <xdr:cNvSpPr/>
      </xdr:nvSpPr>
      <xdr:spPr>
        <a:xfrm>
          <a:off x="15430500" y="6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17417</xdr:rowOff>
    </xdr:from>
    <xdr:to>
      <xdr:col>85</xdr:col>
      <xdr:colOff>127000</xdr:colOff>
      <xdr:row>40</xdr:row>
      <xdr:rowOff>61504</xdr:rowOff>
    </xdr:to>
    <xdr:cxnSp macro="">
      <xdr:nvCxnSpPr>
        <xdr:cNvPr id="533" name="直線コネクタ 532">
          <a:extLst>
            <a:ext uri="{FF2B5EF4-FFF2-40B4-BE49-F238E27FC236}">
              <a16:creationId xmlns:a16="http://schemas.microsoft.com/office/drawing/2014/main" id="{5B2FAE58-55FF-4A42-A2D1-E7E75E666A9F}"/>
            </a:ext>
          </a:extLst>
        </xdr:cNvPr>
        <xdr:cNvCxnSpPr/>
      </xdr:nvCxnSpPr>
      <xdr:spPr>
        <a:xfrm>
          <a:off x="15481300" y="687541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93980</xdr:rowOff>
    </xdr:from>
    <xdr:to>
      <xdr:col>76</xdr:col>
      <xdr:colOff>165100</xdr:colOff>
      <xdr:row>40</xdr:row>
      <xdr:rowOff>24130</xdr:rowOff>
    </xdr:to>
    <xdr:sp macro="" textlink="">
      <xdr:nvSpPr>
        <xdr:cNvPr id="534" name="楕円 533">
          <a:extLst>
            <a:ext uri="{FF2B5EF4-FFF2-40B4-BE49-F238E27FC236}">
              <a16:creationId xmlns:a16="http://schemas.microsoft.com/office/drawing/2014/main" id="{CB73771B-257A-4E63-A837-5E117A13341F}"/>
            </a:ext>
          </a:extLst>
        </xdr:cNvPr>
        <xdr:cNvSpPr/>
      </xdr:nvSpPr>
      <xdr:spPr>
        <a:xfrm>
          <a:off x="14541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144780</xdr:rowOff>
    </xdr:from>
    <xdr:to>
      <xdr:col>81</xdr:col>
      <xdr:colOff>50800</xdr:colOff>
      <xdr:row>40</xdr:row>
      <xdr:rowOff>17417</xdr:rowOff>
    </xdr:to>
    <xdr:cxnSp macro="">
      <xdr:nvCxnSpPr>
        <xdr:cNvPr id="535" name="直線コネクタ 534">
          <a:extLst>
            <a:ext uri="{FF2B5EF4-FFF2-40B4-BE49-F238E27FC236}">
              <a16:creationId xmlns:a16="http://schemas.microsoft.com/office/drawing/2014/main" id="{8892C26C-7DD1-4C01-A16F-CB1BE0B6D6B0}"/>
            </a:ext>
          </a:extLst>
        </xdr:cNvPr>
        <xdr:cNvCxnSpPr/>
      </xdr:nvCxnSpPr>
      <xdr:spPr>
        <a:xfrm>
          <a:off x="14592300" y="683133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51526</xdr:rowOff>
    </xdr:from>
    <xdr:to>
      <xdr:col>72</xdr:col>
      <xdr:colOff>38100</xdr:colOff>
      <xdr:row>39</xdr:row>
      <xdr:rowOff>153126</xdr:rowOff>
    </xdr:to>
    <xdr:sp macro="" textlink="">
      <xdr:nvSpPr>
        <xdr:cNvPr id="536" name="楕円 535">
          <a:extLst>
            <a:ext uri="{FF2B5EF4-FFF2-40B4-BE49-F238E27FC236}">
              <a16:creationId xmlns:a16="http://schemas.microsoft.com/office/drawing/2014/main" id="{BFC72096-D109-48F6-8266-CD4916A26CD4}"/>
            </a:ext>
          </a:extLst>
        </xdr:cNvPr>
        <xdr:cNvSpPr/>
      </xdr:nvSpPr>
      <xdr:spPr>
        <a:xfrm>
          <a:off x="13652500" y="67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102326</xdr:rowOff>
    </xdr:from>
    <xdr:to>
      <xdr:col>76</xdr:col>
      <xdr:colOff>114300</xdr:colOff>
      <xdr:row>39</xdr:row>
      <xdr:rowOff>144780</xdr:rowOff>
    </xdr:to>
    <xdr:cxnSp macro="">
      <xdr:nvCxnSpPr>
        <xdr:cNvPr id="537" name="直線コネクタ 536">
          <a:extLst>
            <a:ext uri="{FF2B5EF4-FFF2-40B4-BE49-F238E27FC236}">
              <a16:creationId xmlns:a16="http://schemas.microsoft.com/office/drawing/2014/main" id="{FCFED985-9E0A-445E-8D2D-0C966222A8EB}"/>
            </a:ext>
          </a:extLst>
        </xdr:cNvPr>
        <xdr:cNvCxnSpPr/>
      </xdr:nvCxnSpPr>
      <xdr:spPr>
        <a:xfrm>
          <a:off x="13703300" y="678887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7438</xdr:rowOff>
    </xdr:from>
    <xdr:to>
      <xdr:col>67</xdr:col>
      <xdr:colOff>101600</xdr:colOff>
      <xdr:row>39</xdr:row>
      <xdr:rowOff>109038</xdr:rowOff>
    </xdr:to>
    <xdr:sp macro="" textlink="">
      <xdr:nvSpPr>
        <xdr:cNvPr id="538" name="楕円 537">
          <a:extLst>
            <a:ext uri="{FF2B5EF4-FFF2-40B4-BE49-F238E27FC236}">
              <a16:creationId xmlns:a16="http://schemas.microsoft.com/office/drawing/2014/main" id="{7BB2B5AD-89B3-4620-A5E4-555AD600F7B1}"/>
            </a:ext>
          </a:extLst>
        </xdr:cNvPr>
        <xdr:cNvSpPr/>
      </xdr:nvSpPr>
      <xdr:spPr>
        <a:xfrm>
          <a:off x="12763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58238</xdr:rowOff>
    </xdr:from>
    <xdr:to>
      <xdr:col>71</xdr:col>
      <xdr:colOff>177800</xdr:colOff>
      <xdr:row>39</xdr:row>
      <xdr:rowOff>102326</xdr:rowOff>
    </xdr:to>
    <xdr:cxnSp macro="">
      <xdr:nvCxnSpPr>
        <xdr:cNvPr id="539" name="直線コネクタ 538">
          <a:extLst>
            <a:ext uri="{FF2B5EF4-FFF2-40B4-BE49-F238E27FC236}">
              <a16:creationId xmlns:a16="http://schemas.microsoft.com/office/drawing/2014/main" id="{472C3ED5-44CB-4D1B-A803-B33AB6CC5DDD}"/>
            </a:ext>
          </a:extLst>
        </xdr:cNvPr>
        <xdr:cNvCxnSpPr/>
      </xdr:nvCxnSpPr>
      <xdr:spPr>
        <a:xfrm>
          <a:off x="12814300" y="674478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84744</xdr:rowOff>
    </xdr:from>
    <xdr:ext cx="405111" cy="259045"/>
    <xdr:sp macro="" textlink="">
      <xdr:nvSpPr>
        <xdr:cNvPr id="540" name="n_1aveValue【一般廃棄物処理施設】&#10;有形固定資産減価償却率">
          <a:extLst>
            <a:ext uri="{FF2B5EF4-FFF2-40B4-BE49-F238E27FC236}">
              <a16:creationId xmlns:a16="http://schemas.microsoft.com/office/drawing/2014/main" id="{A9F9B9A9-76D6-4D02-A7B0-12E28F87DD1E}"/>
            </a:ext>
          </a:extLst>
        </xdr:cNvPr>
        <xdr:cNvSpPr txBox="1"/>
      </xdr:nvSpPr>
      <xdr:spPr>
        <a:xfrm>
          <a:off x="152660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541" name="n_2aveValue【一般廃棄物処理施設】&#10;有形固定資産減価償却率">
          <a:extLst>
            <a:ext uri="{FF2B5EF4-FFF2-40B4-BE49-F238E27FC236}">
              <a16:creationId xmlns:a16="http://schemas.microsoft.com/office/drawing/2014/main" id="{0A674668-4831-440F-A5A0-604D180109EA}"/>
            </a:ext>
          </a:extLst>
        </xdr:cNvPr>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84744</xdr:rowOff>
    </xdr:from>
    <xdr:ext cx="405111" cy="259045"/>
    <xdr:sp macro="" textlink="">
      <xdr:nvSpPr>
        <xdr:cNvPr id="542" name="n_3aveValue【一般廃棄物処理施設】&#10;有形固定資産減価償却率">
          <a:extLst>
            <a:ext uri="{FF2B5EF4-FFF2-40B4-BE49-F238E27FC236}">
              <a16:creationId xmlns:a16="http://schemas.microsoft.com/office/drawing/2014/main" id="{171E9E3D-497E-4F02-BC9E-07E158F38E81}"/>
            </a:ext>
          </a:extLst>
        </xdr:cNvPr>
        <xdr:cNvSpPr txBox="1"/>
      </xdr:nvSpPr>
      <xdr:spPr>
        <a:xfrm>
          <a:off x="13500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24328</xdr:rowOff>
    </xdr:from>
    <xdr:ext cx="405111" cy="259045"/>
    <xdr:sp macro="" textlink="">
      <xdr:nvSpPr>
        <xdr:cNvPr id="543" name="n_4aveValue【一般廃棄物処理施設】&#10;有形固定資産減価償却率">
          <a:extLst>
            <a:ext uri="{FF2B5EF4-FFF2-40B4-BE49-F238E27FC236}">
              <a16:creationId xmlns:a16="http://schemas.microsoft.com/office/drawing/2014/main" id="{0D68D9A0-3E35-4B93-BAB4-D1B43F29DF02}"/>
            </a:ext>
          </a:extLst>
        </xdr:cNvPr>
        <xdr:cNvSpPr txBox="1"/>
      </xdr:nvSpPr>
      <xdr:spPr>
        <a:xfrm>
          <a:off x="12611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59344</xdr:rowOff>
    </xdr:from>
    <xdr:ext cx="405111" cy="259045"/>
    <xdr:sp macro="" textlink="">
      <xdr:nvSpPr>
        <xdr:cNvPr id="544" name="n_1mainValue【一般廃棄物処理施設】&#10;有形固定資産減価償却率">
          <a:extLst>
            <a:ext uri="{FF2B5EF4-FFF2-40B4-BE49-F238E27FC236}">
              <a16:creationId xmlns:a16="http://schemas.microsoft.com/office/drawing/2014/main" id="{E604E2DC-9E25-415F-ADFC-27F4EFC554EB}"/>
            </a:ext>
          </a:extLst>
        </xdr:cNvPr>
        <xdr:cNvSpPr txBox="1"/>
      </xdr:nvSpPr>
      <xdr:spPr>
        <a:xfrm>
          <a:off x="15266044" y="691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15257</xdr:rowOff>
    </xdr:from>
    <xdr:ext cx="405111" cy="259045"/>
    <xdr:sp macro="" textlink="">
      <xdr:nvSpPr>
        <xdr:cNvPr id="545" name="n_2mainValue【一般廃棄物処理施設】&#10;有形固定資産減価償却率">
          <a:extLst>
            <a:ext uri="{FF2B5EF4-FFF2-40B4-BE49-F238E27FC236}">
              <a16:creationId xmlns:a16="http://schemas.microsoft.com/office/drawing/2014/main" id="{EEC8E503-B955-489F-8319-BB10D307CFE4}"/>
            </a:ext>
          </a:extLst>
        </xdr:cNvPr>
        <xdr:cNvSpPr txBox="1"/>
      </xdr:nvSpPr>
      <xdr:spPr>
        <a:xfrm>
          <a:off x="1438974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144253</xdr:rowOff>
    </xdr:from>
    <xdr:ext cx="405111" cy="259045"/>
    <xdr:sp macro="" textlink="">
      <xdr:nvSpPr>
        <xdr:cNvPr id="546" name="n_3mainValue【一般廃棄物処理施設】&#10;有形固定資産減価償却率">
          <a:extLst>
            <a:ext uri="{FF2B5EF4-FFF2-40B4-BE49-F238E27FC236}">
              <a16:creationId xmlns:a16="http://schemas.microsoft.com/office/drawing/2014/main" id="{05CA888F-DC2E-4780-BFB0-EA2BE11E7AC1}"/>
            </a:ext>
          </a:extLst>
        </xdr:cNvPr>
        <xdr:cNvSpPr txBox="1"/>
      </xdr:nvSpPr>
      <xdr:spPr>
        <a:xfrm>
          <a:off x="13500744" y="683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100165</xdr:rowOff>
    </xdr:from>
    <xdr:ext cx="405111" cy="259045"/>
    <xdr:sp macro="" textlink="">
      <xdr:nvSpPr>
        <xdr:cNvPr id="547" name="n_4mainValue【一般廃棄物処理施設】&#10;有形固定資産減価償却率">
          <a:extLst>
            <a:ext uri="{FF2B5EF4-FFF2-40B4-BE49-F238E27FC236}">
              <a16:creationId xmlns:a16="http://schemas.microsoft.com/office/drawing/2014/main" id="{96282D96-7B22-452F-950C-95D0305D2F19}"/>
            </a:ext>
          </a:extLst>
        </xdr:cNvPr>
        <xdr:cNvSpPr txBox="1"/>
      </xdr:nvSpPr>
      <xdr:spPr>
        <a:xfrm>
          <a:off x="126117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1521E867-7841-4FEB-9D44-35C9834F653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85289C06-311D-40D4-B977-1FB707C0708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91A5BBE2-AC7D-4BBC-9529-61CFE4A51D4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EB9B48BB-52F9-4D82-A30F-EC48E178A13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A5F9E72A-DC66-4BE0-8CCB-92F46F52605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BD1171FB-AAD6-49F7-AAD3-2DC7335A794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33F018B9-DEEB-4DC4-8C15-D802C5DE94D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5B6057FD-5236-4E57-B707-1EB9E0697E7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0F78E18B-AA20-4109-ACEB-587D49C4112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CEB6B8F9-0FAB-49D6-9529-EA41125CF0E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8" name="直線コネクタ 557">
          <a:extLst>
            <a:ext uri="{FF2B5EF4-FFF2-40B4-BE49-F238E27FC236}">
              <a16:creationId xmlns:a16="http://schemas.microsoft.com/office/drawing/2014/main" id="{21977196-009D-4F3D-853C-5A8922007A25}"/>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9" name="テキスト ボックス 558">
          <a:extLst>
            <a:ext uri="{FF2B5EF4-FFF2-40B4-BE49-F238E27FC236}">
              <a16:creationId xmlns:a16="http://schemas.microsoft.com/office/drawing/2014/main" id="{FA4768E6-0FEE-4552-99B9-539731D8F2CC}"/>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0" name="直線コネクタ 559">
          <a:extLst>
            <a:ext uri="{FF2B5EF4-FFF2-40B4-BE49-F238E27FC236}">
              <a16:creationId xmlns:a16="http://schemas.microsoft.com/office/drawing/2014/main" id="{AAC21DC3-35E5-4768-8385-F789D52AE2B5}"/>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1" name="テキスト ボックス 560">
          <a:extLst>
            <a:ext uri="{FF2B5EF4-FFF2-40B4-BE49-F238E27FC236}">
              <a16:creationId xmlns:a16="http://schemas.microsoft.com/office/drawing/2014/main" id="{66868AE8-23F1-4C53-A4BB-9F46C196F6DA}"/>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2" name="直線コネクタ 561">
          <a:extLst>
            <a:ext uri="{FF2B5EF4-FFF2-40B4-BE49-F238E27FC236}">
              <a16:creationId xmlns:a16="http://schemas.microsoft.com/office/drawing/2014/main" id="{5C81EE30-8681-4499-802B-71B7B1BCE1E7}"/>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3" name="テキスト ボックス 562">
          <a:extLst>
            <a:ext uri="{FF2B5EF4-FFF2-40B4-BE49-F238E27FC236}">
              <a16:creationId xmlns:a16="http://schemas.microsoft.com/office/drawing/2014/main" id="{EE9D4A44-1B25-4102-955E-452425108138}"/>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4" name="直線コネクタ 563">
          <a:extLst>
            <a:ext uri="{FF2B5EF4-FFF2-40B4-BE49-F238E27FC236}">
              <a16:creationId xmlns:a16="http://schemas.microsoft.com/office/drawing/2014/main" id="{B9531B95-D70B-4EC8-ABF2-EF07238D7699}"/>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5" name="テキスト ボックス 564">
          <a:extLst>
            <a:ext uri="{FF2B5EF4-FFF2-40B4-BE49-F238E27FC236}">
              <a16:creationId xmlns:a16="http://schemas.microsoft.com/office/drawing/2014/main" id="{EA9647E5-46FF-44B3-B3A7-618DBF54AC3B}"/>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6" name="直線コネクタ 565">
          <a:extLst>
            <a:ext uri="{FF2B5EF4-FFF2-40B4-BE49-F238E27FC236}">
              <a16:creationId xmlns:a16="http://schemas.microsoft.com/office/drawing/2014/main" id="{6F8BB5BE-4AD1-4FF6-B346-6C3A5CB79D1B}"/>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7" name="テキスト ボックス 566">
          <a:extLst>
            <a:ext uri="{FF2B5EF4-FFF2-40B4-BE49-F238E27FC236}">
              <a16:creationId xmlns:a16="http://schemas.microsoft.com/office/drawing/2014/main" id="{CEC52036-77FA-4338-BB4D-FB73AD04D2ED}"/>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8" name="直線コネクタ 567">
          <a:extLst>
            <a:ext uri="{FF2B5EF4-FFF2-40B4-BE49-F238E27FC236}">
              <a16:creationId xmlns:a16="http://schemas.microsoft.com/office/drawing/2014/main" id="{34C5FBA7-F92B-4457-B2AF-8BB8BE9BFD0E}"/>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9" name="テキスト ボックス 568">
          <a:extLst>
            <a:ext uri="{FF2B5EF4-FFF2-40B4-BE49-F238E27FC236}">
              <a16:creationId xmlns:a16="http://schemas.microsoft.com/office/drawing/2014/main" id="{56033723-1140-48D2-B0E9-4EBD0B13343D}"/>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91E14394-DEF0-4548-9519-252EBC7D32B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C28AA956-9EE7-42CB-B989-7467CBF33979}"/>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D05CB3DE-1F16-49AC-9F2D-F5AA93D7C4B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73" name="直線コネクタ 572">
          <a:extLst>
            <a:ext uri="{FF2B5EF4-FFF2-40B4-BE49-F238E27FC236}">
              <a16:creationId xmlns:a16="http://schemas.microsoft.com/office/drawing/2014/main" id="{8B46FFD0-0AF1-4F67-AA2F-7289550DA632}"/>
            </a:ext>
          </a:extLst>
        </xdr:cNvPr>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74" name="【一般廃棄物処理施設】&#10;一人当たり有形固定資産（償却資産）額最小値テキスト">
          <a:extLst>
            <a:ext uri="{FF2B5EF4-FFF2-40B4-BE49-F238E27FC236}">
              <a16:creationId xmlns:a16="http://schemas.microsoft.com/office/drawing/2014/main" id="{FD21CFC4-B9B1-4DCD-B75B-6A5D1169D098}"/>
            </a:ext>
          </a:extLst>
        </xdr:cNvPr>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75" name="直線コネクタ 574">
          <a:extLst>
            <a:ext uri="{FF2B5EF4-FFF2-40B4-BE49-F238E27FC236}">
              <a16:creationId xmlns:a16="http://schemas.microsoft.com/office/drawing/2014/main" id="{E203A970-E88E-491B-A7CE-4BA5998A1B3F}"/>
            </a:ext>
          </a:extLst>
        </xdr:cNvPr>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E2D5D906-A63A-45A4-AE4A-BC88462150E6}"/>
            </a:ext>
          </a:extLst>
        </xdr:cNvPr>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77" name="直線コネクタ 576">
          <a:extLst>
            <a:ext uri="{FF2B5EF4-FFF2-40B4-BE49-F238E27FC236}">
              <a16:creationId xmlns:a16="http://schemas.microsoft.com/office/drawing/2014/main" id="{5831196D-C817-4239-9396-31CD15D2031A}"/>
            </a:ext>
          </a:extLst>
        </xdr:cNvPr>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85552</xdr:rowOff>
    </xdr:from>
    <xdr:ext cx="534377" cy="259045"/>
    <xdr:sp macro="" textlink="">
      <xdr:nvSpPr>
        <xdr:cNvPr id="578" name="【一般廃棄物処理施設】&#10;一人当たり有形固定資産（償却資産）額平均値テキスト">
          <a:extLst>
            <a:ext uri="{FF2B5EF4-FFF2-40B4-BE49-F238E27FC236}">
              <a16:creationId xmlns:a16="http://schemas.microsoft.com/office/drawing/2014/main" id="{D8E68B85-2068-4F43-9FD4-CCEF73BC48F7}"/>
            </a:ext>
          </a:extLst>
        </xdr:cNvPr>
        <xdr:cNvSpPr txBox="1"/>
      </xdr:nvSpPr>
      <xdr:spPr>
        <a:xfrm>
          <a:off x="22199600" y="677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79" name="フローチャート: 判断 578">
          <a:extLst>
            <a:ext uri="{FF2B5EF4-FFF2-40B4-BE49-F238E27FC236}">
              <a16:creationId xmlns:a16="http://schemas.microsoft.com/office/drawing/2014/main" id="{1141C793-5CA0-4154-B875-FD7C84A777D1}"/>
            </a:ext>
          </a:extLst>
        </xdr:cNvPr>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580" name="フローチャート: 判断 579">
          <a:extLst>
            <a:ext uri="{FF2B5EF4-FFF2-40B4-BE49-F238E27FC236}">
              <a16:creationId xmlns:a16="http://schemas.microsoft.com/office/drawing/2014/main" id="{3F9FFA93-F3D2-4E08-B71A-F36654E861D5}"/>
            </a:ext>
          </a:extLst>
        </xdr:cNvPr>
        <xdr:cNvSpPr/>
      </xdr:nvSpPr>
      <xdr:spPr>
        <a:xfrm>
          <a:off x="21272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581" name="フローチャート: 判断 580">
          <a:extLst>
            <a:ext uri="{FF2B5EF4-FFF2-40B4-BE49-F238E27FC236}">
              <a16:creationId xmlns:a16="http://schemas.microsoft.com/office/drawing/2014/main" id="{5338E822-FFB7-44CB-9B56-6081FF49FAA6}"/>
            </a:ext>
          </a:extLst>
        </xdr:cNvPr>
        <xdr:cNvSpPr/>
      </xdr:nvSpPr>
      <xdr:spPr>
        <a:xfrm>
          <a:off x="20383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582" name="フローチャート: 判断 581">
          <a:extLst>
            <a:ext uri="{FF2B5EF4-FFF2-40B4-BE49-F238E27FC236}">
              <a16:creationId xmlns:a16="http://schemas.microsoft.com/office/drawing/2014/main" id="{F2D0318E-6B73-4FBB-8E5F-18E101ABF222}"/>
            </a:ext>
          </a:extLst>
        </xdr:cNvPr>
        <xdr:cNvSpPr/>
      </xdr:nvSpPr>
      <xdr:spPr>
        <a:xfrm>
          <a:off x="19494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583" name="フローチャート: 判断 582">
          <a:extLst>
            <a:ext uri="{FF2B5EF4-FFF2-40B4-BE49-F238E27FC236}">
              <a16:creationId xmlns:a16="http://schemas.microsoft.com/office/drawing/2014/main" id="{06905B71-74D6-4A36-B3A0-0FA3D8CD9309}"/>
            </a:ext>
          </a:extLst>
        </xdr:cNvPr>
        <xdr:cNvSpPr/>
      </xdr:nvSpPr>
      <xdr:spPr>
        <a:xfrm>
          <a:off x="18605500" y="697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44AF588D-F09F-4C8E-9007-5D52141FA7D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67C59B21-9E02-4009-90DA-FA86B6B69C3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3C886C7B-C39E-4103-8962-6CBE0E93A5A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563D9B3C-BF50-42F1-8F48-F8B5C3D2538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303B0570-E16C-45D4-905E-99D2947C0A3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118273</xdr:rowOff>
    </xdr:from>
    <xdr:to>
      <xdr:col>116</xdr:col>
      <xdr:colOff>114300</xdr:colOff>
      <xdr:row>42</xdr:row>
      <xdr:rowOff>48423</xdr:rowOff>
    </xdr:to>
    <xdr:sp macro="" textlink="">
      <xdr:nvSpPr>
        <xdr:cNvPr id="589" name="楕円 588">
          <a:extLst>
            <a:ext uri="{FF2B5EF4-FFF2-40B4-BE49-F238E27FC236}">
              <a16:creationId xmlns:a16="http://schemas.microsoft.com/office/drawing/2014/main" id="{B5EAE2FA-2CAE-42D6-80E3-B43E92870EC9}"/>
            </a:ext>
          </a:extLst>
        </xdr:cNvPr>
        <xdr:cNvSpPr/>
      </xdr:nvSpPr>
      <xdr:spPr>
        <a:xfrm>
          <a:off x="22110700" y="714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33200</xdr:rowOff>
    </xdr:from>
    <xdr:ext cx="534377" cy="259045"/>
    <xdr:sp macro="" textlink="">
      <xdr:nvSpPr>
        <xdr:cNvPr id="590" name="【一般廃棄物処理施設】&#10;一人当たり有形固定資産（償却資産）額該当値テキスト">
          <a:extLst>
            <a:ext uri="{FF2B5EF4-FFF2-40B4-BE49-F238E27FC236}">
              <a16:creationId xmlns:a16="http://schemas.microsoft.com/office/drawing/2014/main" id="{14DD3C43-39BA-4B45-9449-A54E37DFD3A9}"/>
            </a:ext>
          </a:extLst>
        </xdr:cNvPr>
        <xdr:cNvSpPr txBox="1"/>
      </xdr:nvSpPr>
      <xdr:spPr>
        <a:xfrm>
          <a:off x="22199600" y="706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119560</xdr:rowOff>
    </xdr:from>
    <xdr:to>
      <xdr:col>112</xdr:col>
      <xdr:colOff>38100</xdr:colOff>
      <xdr:row>42</xdr:row>
      <xdr:rowOff>49710</xdr:rowOff>
    </xdr:to>
    <xdr:sp macro="" textlink="">
      <xdr:nvSpPr>
        <xdr:cNvPr id="591" name="楕円 590">
          <a:extLst>
            <a:ext uri="{FF2B5EF4-FFF2-40B4-BE49-F238E27FC236}">
              <a16:creationId xmlns:a16="http://schemas.microsoft.com/office/drawing/2014/main" id="{449D5249-820E-428F-868A-E70193B07988}"/>
            </a:ext>
          </a:extLst>
        </xdr:cNvPr>
        <xdr:cNvSpPr/>
      </xdr:nvSpPr>
      <xdr:spPr>
        <a:xfrm>
          <a:off x="21272500" y="71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169073</xdr:rowOff>
    </xdr:from>
    <xdr:to>
      <xdr:col>116</xdr:col>
      <xdr:colOff>63500</xdr:colOff>
      <xdr:row>41</xdr:row>
      <xdr:rowOff>170360</xdr:rowOff>
    </xdr:to>
    <xdr:cxnSp macro="">
      <xdr:nvCxnSpPr>
        <xdr:cNvPr id="592" name="直線コネクタ 591">
          <a:extLst>
            <a:ext uri="{FF2B5EF4-FFF2-40B4-BE49-F238E27FC236}">
              <a16:creationId xmlns:a16="http://schemas.microsoft.com/office/drawing/2014/main" id="{1258D164-987E-49AC-91DB-0F5D41CE2AE2}"/>
            </a:ext>
          </a:extLst>
        </xdr:cNvPr>
        <xdr:cNvCxnSpPr/>
      </xdr:nvCxnSpPr>
      <xdr:spPr>
        <a:xfrm flipV="1">
          <a:off x="21323300" y="7198523"/>
          <a:ext cx="838200" cy="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120432</xdr:rowOff>
    </xdr:from>
    <xdr:to>
      <xdr:col>107</xdr:col>
      <xdr:colOff>101600</xdr:colOff>
      <xdr:row>42</xdr:row>
      <xdr:rowOff>50582</xdr:rowOff>
    </xdr:to>
    <xdr:sp macro="" textlink="">
      <xdr:nvSpPr>
        <xdr:cNvPr id="593" name="楕円 592">
          <a:extLst>
            <a:ext uri="{FF2B5EF4-FFF2-40B4-BE49-F238E27FC236}">
              <a16:creationId xmlns:a16="http://schemas.microsoft.com/office/drawing/2014/main" id="{5495AE12-EDD7-4575-ABE7-93FB91F641EE}"/>
            </a:ext>
          </a:extLst>
        </xdr:cNvPr>
        <xdr:cNvSpPr/>
      </xdr:nvSpPr>
      <xdr:spPr>
        <a:xfrm>
          <a:off x="20383500" y="714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170360</xdr:rowOff>
    </xdr:from>
    <xdr:to>
      <xdr:col>111</xdr:col>
      <xdr:colOff>177800</xdr:colOff>
      <xdr:row>41</xdr:row>
      <xdr:rowOff>171232</xdr:rowOff>
    </xdr:to>
    <xdr:cxnSp macro="">
      <xdr:nvCxnSpPr>
        <xdr:cNvPr id="594" name="直線コネクタ 593">
          <a:extLst>
            <a:ext uri="{FF2B5EF4-FFF2-40B4-BE49-F238E27FC236}">
              <a16:creationId xmlns:a16="http://schemas.microsoft.com/office/drawing/2014/main" id="{F4284CA4-BE79-4084-BA78-3BFBED08A4E9}"/>
            </a:ext>
          </a:extLst>
        </xdr:cNvPr>
        <xdr:cNvCxnSpPr/>
      </xdr:nvCxnSpPr>
      <xdr:spPr>
        <a:xfrm flipV="1">
          <a:off x="20434300" y="7199810"/>
          <a:ext cx="889000" cy="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120755</xdr:rowOff>
    </xdr:from>
    <xdr:to>
      <xdr:col>102</xdr:col>
      <xdr:colOff>165100</xdr:colOff>
      <xdr:row>42</xdr:row>
      <xdr:rowOff>50905</xdr:rowOff>
    </xdr:to>
    <xdr:sp macro="" textlink="">
      <xdr:nvSpPr>
        <xdr:cNvPr id="595" name="楕円 594">
          <a:extLst>
            <a:ext uri="{FF2B5EF4-FFF2-40B4-BE49-F238E27FC236}">
              <a16:creationId xmlns:a16="http://schemas.microsoft.com/office/drawing/2014/main" id="{A68E81C7-9D95-4A69-919B-4C5ED2BD018B}"/>
            </a:ext>
          </a:extLst>
        </xdr:cNvPr>
        <xdr:cNvSpPr/>
      </xdr:nvSpPr>
      <xdr:spPr>
        <a:xfrm>
          <a:off x="19494500" y="71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171232</xdr:rowOff>
    </xdr:from>
    <xdr:to>
      <xdr:col>107</xdr:col>
      <xdr:colOff>50800</xdr:colOff>
      <xdr:row>42</xdr:row>
      <xdr:rowOff>105</xdr:rowOff>
    </xdr:to>
    <xdr:cxnSp macro="">
      <xdr:nvCxnSpPr>
        <xdr:cNvPr id="596" name="直線コネクタ 595">
          <a:extLst>
            <a:ext uri="{FF2B5EF4-FFF2-40B4-BE49-F238E27FC236}">
              <a16:creationId xmlns:a16="http://schemas.microsoft.com/office/drawing/2014/main" id="{EA04679C-3E13-4BCB-ABE0-233C3D550D33}"/>
            </a:ext>
          </a:extLst>
        </xdr:cNvPr>
        <xdr:cNvCxnSpPr/>
      </xdr:nvCxnSpPr>
      <xdr:spPr>
        <a:xfrm flipV="1">
          <a:off x="19545300" y="7200682"/>
          <a:ext cx="889000" cy="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121676</xdr:rowOff>
    </xdr:from>
    <xdr:to>
      <xdr:col>98</xdr:col>
      <xdr:colOff>38100</xdr:colOff>
      <xdr:row>42</xdr:row>
      <xdr:rowOff>51826</xdr:rowOff>
    </xdr:to>
    <xdr:sp macro="" textlink="">
      <xdr:nvSpPr>
        <xdr:cNvPr id="597" name="楕円 596">
          <a:extLst>
            <a:ext uri="{FF2B5EF4-FFF2-40B4-BE49-F238E27FC236}">
              <a16:creationId xmlns:a16="http://schemas.microsoft.com/office/drawing/2014/main" id="{3FB8951B-21FD-4440-8962-C921430B8785}"/>
            </a:ext>
          </a:extLst>
        </xdr:cNvPr>
        <xdr:cNvSpPr/>
      </xdr:nvSpPr>
      <xdr:spPr>
        <a:xfrm>
          <a:off x="18605500" y="715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105</xdr:rowOff>
    </xdr:from>
    <xdr:to>
      <xdr:col>102</xdr:col>
      <xdr:colOff>114300</xdr:colOff>
      <xdr:row>42</xdr:row>
      <xdr:rowOff>1026</xdr:rowOff>
    </xdr:to>
    <xdr:cxnSp macro="">
      <xdr:nvCxnSpPr>
        <xdr:cNvPr id="598" name="直線コネクタ 597">
          <a:extLst>
            <a:ext uri="{FF2B5EF4-FFF2-40B4-BE49-F238E27FC236}">
              <a16:creationId xmlns:a16="http://schemas.microsoft.com/office/drawing/2014/main" id="{D074DE5C-0788-470A-A9D3-4B3F09E59F8E}"/>
            </a:ext>
          </a:extLst>
        </xdr:cNvPr>
        <xdr:cNvCxnSpPr/>
      </xdr:nvCxnSpPr>
      <xdr:spPr>
        <a:xfrm flipV="1">
          <a:off x="18656300" y="7201005"/>
          <a:ext cx="889000" cy="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38475</xdr:rowOff>
    </xdr:from>
    <xdr:ext cx="534377" cy="259045"/>
    <xdr:sp macro="" textlink="">
      <xdr:nvSpPr>
        <xdr:cNvPr id="599" name="n_1aveValue【一般廃棄物処理施設】&#10;一人当たり有形固定資産（償却資産）額">
          <a:extLst>
            <a:ext uri="{FF2B5EF4-FFF2-40B4-BE49-F238E27FC236}">
              <a16:creationId xmlns:a16="http://schemas.microsoft.com/office/drawing/2014/main" id="{6C58B064-334E-4E18-A15A-FEC16C7A96D8}"/>
            </a:ext>
          </a:extLst>
        </xdr:cNvPr>
        <xdr:cNvSpPr txBox="1"/>
      </xdr:nvSpPr>
      <xdr:spPr>
        <a:xfrm>
          <a:off x="21043411" y="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70655</xdr:rowOff>
    </xdr:from>
    <xdr:ext cx="534377" cy="259045"/>
    <xdr:sp macro="" textlink="">
      <xdr:nvSpPr>
        <xdr:cNvPr id="600" name="n_2aveValue【一般廃棄物処理施設】&#10;一人当たり有形固定資産（償却資産）額">
          <a:extLst>
            <a:ext uri="{FF2B5EF4-FFF2-40B4-BE49-F238E27FC236}">
              <a16:creationId xmlns:a16="http://schemas.microsoft.com/office/drawing/2014/main" id="{B420425B-88C2-4537-9B5D-0B36E38008E7}"/>
            </a:ext>
          </a:extLst>
        </xdr:cNvPr>
        <xdr:cNvSpPr txBox="1"/>
      </xdr:nvSpPr>
      <xdr:spPr>
        <a:xfrm>
          <a:off x="201671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86282</xdr:rowOff>
    </xdr:from>
    <xdr:ext cx="534377" cy="259045"/>
    <xdr:sp macro="" textlink="">
      <xdr:nvSpPr>
        <xdr:cNvPr id="601" name="n_3aveValue【一般廃棄物処理施設】&#10;一人当たり有形固定資産（償却資産）額">
          <a:extLst>
            <a:ext uri="{FF2B5EF4-FFF2-40B4-BE49-F238E27FC236}">
              <a16:creationId xmlns:a16="http://schemas.microsoft.com/office/drawing/2014/main" id="{B921E0C3-B778-4DAD-9283-99DE977ED72D}"/>
            </a:ext>
          </a:extLst>
        </xdr:cNvPr>
        <xdr:cNvSpPr txBox="1"/>
      </xdr:nvSpPr>
      <xdr:spPr>
        <a:xfrm>
          <a:off x="19278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60693</xdr:rowOff>
    </xdr:from>
    <xdr:ext cx="534377" cy="259045"/>
    <xdr:sp macro="" textlink="">
      <xdr:nvSpPr>
        <xdr:cNvPr id="602" name="n_4aveValue【一般廃棄物処理施設】&#10;一人当たり有形固定資産（償却資産）額">
          <a:extLst>
            <a:ext uri="{FF2B5EF4-FFF2-40B4-BE49-F238E27FC236}">
              <a16:creationId xmlns:a16="http://schemas.microsoft.com/office/drawing/2014/main" id="{13750EBC-77C5-4E62-AC8E-850F3EE78966}"/>
            </a:ext>
          </a:extLst>
        </xdr:cNvPr>
        <xdr:cNvSpPr txBox="1"/>
      </xdr:nvSpPr>
      <xdr:spPr>
        <a:xfrm>
          <a:off x="18389111" y="674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40837</xdr:rowOff>
    </xdr:from>
    <xdr:ext cx="534377" cy="259045"/>
    <xdr:sp macro="" textlink="">
      <xdr:nvSpPr>
        <xdr:cNvPr id="603" name="n_1mainValue【一般廃棄物処理施設】&#10;一人当たり有形固定資産（償却資産）額">
          <a:extLst>
            <a:ext uri="{FF2B5EF4-FFF2-40B4-BE49-F238E27FC236}">
              <a16:creationId xmlns:a16="http://schemas.microsoft.com/office/drawing/2014/main" id="{EC44096B-4C6A-40E7-BB94-6BC3FA409548}"/>
            </a:ext>
          </a:extLst>
        </xdr:cNvPr>
        <xdr:cNvSpPr txBox="1"/>
      </xdr:nvSpPr>
      <xdr:spPr>
        <a:xfrm>
          <a:off x="21043411" y="724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41709</xdr:rowOff>
    </xdr:from>
    <xdr:ext cx="534377" cy="259045"/>
    <xdr:sp macro="" textlink="">
      <xdr:nvSpPr>
        <xdr:cNvPr id="604" name="n_2mainValue【一般廃棄物処理施設】&#10;一人当たり有形固定資産（償却資産）額">
          <a:extLst>
            <a:ext uri="{FF2B5EF4-FFF2-40B4-BE49-F238E27FC236}">
              <a16:creationId xmlns:a16="http://schemas.microsoft.com/office/drawing/2014/main" id="{AF2CD400-031F-457D-B469-375576BE7A09}"/>
            </a:ext>
          </a:extLst>
        </xdr:cNvPr>
        <xdr:cNvSpPr txBox="1"/>
      </xdr:nvSpPr>
      <xdr:spPr>
        <a:xfrm>
          <a:off x="20167111" y="724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42032</xdr:rowOff>
    </xdr:from>
    <xdr:ext cx="534377" cy="259045"/>
    <xdr:sp macro="" textlink="">
      <xdr:nvSpPr>
        <xdr:cNvPr id="605" name="n_3mainValue【一般廃棄物処理施設】&#10;一人当たり有形固定資産（償却資産）額">
          <a:extLst>
            <a:ext uri="{FF2B5EF4-FFF2-40B4-BE49-F238E27FC236}">
              <a16:creationId xmlns:a16="http://schemas.microsoft.com/office/drawing/2014/main" id="{85B3F8CA-C65A-4047-8D7F-0D9D96795EB7}"/>
            </a:ext>
          </a:extLst>
        </xdr:cNvPr>
        <xdr:cNvSpPr txBox="1"/>
      </xdr:nvSpPr>
      <xdr:spPr>
        <a:xfrm>
          <a:off x="19278111" y="724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42953</xdr:rowOff>
    </xdr:from>
    <xdr:ext cx="534377" cy="259045"/>
    <xdr:sp macro="" textlink="">
      <xdr:nvSpPr>
        <xdr:cNvPr id="606" name="n_4mainValue【一般廃棄物処理施設】&#10;一人当たり有形固定資産（償却資産）額">
          <a:extLst>
            <a:ext uri="{FF2B5EF4-FFF2-40B4-BE49-F238E27FC236}">
              <a16:creationId xmlns:a16="http://schemas.microsoft.com/office/drawing/2014/main" id="{FFE3FFE1-B687-46CB-8C35-90CE5A5EE06A}"/>
            </a:ext>
          </a:extLst>
        </xdr:cNvPr>
        <xdr:cNvSpPr txBox="1"/>
      </xdr:nvSpPr>
      <xdr:spPr>
        <a:xfrm>
          <a:off x="18389111" y="72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740A1EE8-97FC-4B48-89BD-346020FD2AB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579414F6-E007-4F15-BA2C-76A76ECAFE6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6521E66A-2017-49CF-B29A-B467EB5268A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585813DB-A13A-451B-9CEB-4861CDEC4F3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9E191C61-623C-4D4A-8B77-EB49C708190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DFA0AF87-C7FC-4A93-AFCE-F97C93A7D6F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D4E25AEF-4572-4DE4-9910-BF533E900A7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4617F02F-FB95-4D94-A116-C8B585B10D2D}"/>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5" name="正方形/長方形 614">
          <a:extLst>
            <a:ext uri="{FF2B5EF4-FFF2-40B4-BE49-F238E27FC236}">
              <a16:creationId xmlns:a16="http://schemas.microsoft.com/office/drawing/2014/main" id="{FF524AEE-EFDD-4E7D-BFD3-A5204099346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6" name="正方形/長方形 615">
          <a:extLst>
            <a:ext uri="{FF2B5EF4-FFF2-40B4-BE49-F238E27FC236}">
              <a16:creationId xmlns:a16="http://schemas.microsoft.com/office/drawing/2014/main" id="{D415B2DD-BFA7-4E98-8035-DD5B862A141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7" name="正方形/長方形 616">
          <a:extLst>
            <a:ext uri="{FF2B5EF4-FFF2-40B4-BE49-F238E27FC236}">
              <a16:creationId xmlns:a16="http://schemas.microsoft.com/office/drawing/2014/main" id="{FDE8EC82-37D6-45A1-8CE4-D11C02CA46C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8" name="正方形/長方形 617">
          <a:extLst>
            <a:ext uri="{FF2B5EF4-FFF2-40B4-BE49-F238E27FC236}">
              <a16:creationId xmlns:a16="http://schemas.microsoft.com/office/drawing/2014/main" id="{8B53934D-3521-4A27-97AF-15FEEC28DD1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9" name="正方形/長方形 618">
          <a:extLst>
            <a:ext uri="{FF2B5EF4-FFF2-40B4-BE49-F238E27FC236}">
              <a16:creationId xmlns:a16="http://schemas.microsoft.com/office/drawing/2014/main" id="{AB7D2DCD-1BD1-4007-81CA-B7C8FB37656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0" name="正方形/長方形 619">
          <a:extLst>
            <a:ext uri="{FF2B5EF4-FFF2-40B4-BE49-F238E27FC236}">
              <a16:creationId xmlns:a16="http://schemas.microsoft.com/office/drawing/2014/main" id="{88126405-27EC-404C-9A7C-2A78D491029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1" name="正方形/長方形 620">
          <a:extLst>
            <a:ext uri="{FF2B5EF4-FFF2-40B4-BE49-F238E27FC236}">
              <a16:creationId xmlns:a16="http://schemas.microsoft.com/office/drawing/2014/main" id="{9223A3B4-7639-4125-86B7-C555E388075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2" name="正方形/長方形 621">
          <a:extLst>
            <a:ext uri="{FF2B5EF4-FFF2-40B4-BE49-F238E27FC236}">
              <a16:creationId xmlns:a16="http://schemas.microsoft.com/office/drawing/2014/main" id="{65658541-77CD-42FE-B639-1C637805740B}"/>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F3421642-BC69-490B-8C67-E4A99F1893A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A384D42F-B7B0-47A4-9A59-817174D8842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22D95637-293C-4828-9600-A9E92DE1098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4D39895F-FAD7-4A9D-8368-30D30A2B2D4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93B5B13A-2D0F-4906-8AFA-22EFC45EC82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50BD3BF2-5999-4F9C-8165-DE56BB49D4A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486F1A04-2C63-49DC-A0CB-01691715788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D43BF2BD-73FA-4B9E-BE73-B51ACAB580F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FDEF84F7-D632-4B95-9B71-EB40A17882E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7E2A8E9A-C25C-4F18-A063-3DE6FFFB906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F36A3C05-1CD1-4A5E-A5E7-6ABA31559AC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9DC3EC34-1978-42C6-A0CD-93841BC03829}"/>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43A53F7B-2BA1-4406-A86F-0F93BF5D730F}"/>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736AC240-BFA8-46B9-963F-1A3CFBA8EB9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id="{0B15A171-6D00-44C0-A98C-8FEBBA936C08}"/>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97300EEF-B94B-4BEA-B6AE-FC30ECAEB19A}"/>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id="{4A07E37D-864B-413D-AA43-4DD9057C077E}"/>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1DF5E3DB-3F2D-4DF7-B5E7-4D4EED132B5C}"/>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id="{C27954CF-CBFA-4609-8D8C-F7086A4E6D27}"/>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4A32F936-02A2-4C91-BE06-5C0CCFCF2444}"/>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a:extLst>
            <a:ext uri="{FF2B5EF4-FFF2-40B4-BE49-F238E27FC236}">
              <a16:creationId xmlns:a16="http://schemas.microsoft.com/office/drawing/2014/main" id="{FD51B965-B7DA-45F4-8BFB-FF37174A7BC6}"/>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6380A7B5-98B1-41A1-9C1D-568BCE1977B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a:extLst>
            <a:ext uri="{FF2B5EF4-FFF2-40B4-BE49-F238E27FC236}">
              <a16:creationId xmlns:a16="http://schemas.microsoft.com/office/drawing/2014/main" id="{D134F779-82BB-41DD-986B-2E20A83F820F}"/>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a:extLst>
            <a:ext uri="{FF2B5EF4-FFF2-40B4-BE49-F238E27FC236}">
              <a16:creationId xmlns:a16="http://schemas.microsoft.com/office/drawing/2014/main" id="{F7900A2A-13F3-4AF8-BBA5-B35FF758614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647" name="直線コネクタ 646">
          <a:extLst>
            <a:ext uri="{FF2B5EF4-FFF2-40B4-BE49-F238E27FC236}">
              <a16:creationId xmlns:a16="http://schemas.microsoft.com/office/drawing/2014/main" id="{18C4E522-6865-429A-AC39-7511934F101A}"/>
            </a:ext>
          </a:extLst>
        </xdr:cNvPr>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648" name="【消防施設】&#10;有形固定資産減価償却率最小値テキスト">
          <a:extLst>
            <a:ext uri="{FF2B5EF4-FFF2-40B4-BE49-F238E27FC236}">
              <a16:creationId xmlns:a16="http://schemas.microsoft.com/office/drawing/2014/main" id="{8155EABB-8449-4571-BA1F-49990BEB5469}"/>
            </a:ext>
          </a:extLst>
        </xdr:cNvPr>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649" name="直線コネクタ 648">
          <a:extLst>
            <a:ext uri="{FF2B5EF4-FFF2-40B4-BE49-F238E27FC236}">
              <a16:creationId xmlns:a16="http://schemas.microsoft.com/office/drawing/2014/main" id="{F8AE85A0-705F-43D6-B845-6C4B16910607}"/>
            </a:ext>
          </a:extLst>
        </xdr:cNvPr>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650" name="【消防施設】&#10;有形固定資産減価償却率最大値テキスト">
          <a:extLst>
            <a:ext uri="{FF2B5EF4-FFF2-40B4-BE49-F238E27FC236}">
              <a16:creationId xmlns:a16="http://schemas.microsoft.com/office/drawing/2014/main" id="{03384FB4-6759-4920-8837-160B901E6BC6}"/>
            </a:ext>
          </a:extLst>
        </xdr:cNvPr>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651" name="直線コネクタ 650">
          <a:extLst>
            <a:ext uri="{FF2B5EF4-FFF2-40B4-BE49-F238E27FC236}">
              <a16:creationId xmlns:a16="http://schemas.microsoft.com/office/drawing/2014/main" id="{77354664-25A4-4506-91FF-341565588455}"/>
            </a:ext>
          </a:extLst>
        </xdr:cNvPr>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125747</xdr:rowOff>
    </xdr:from>
    <xdr:ext cx="405111" cy="259045"/>
    <xdr:sp macro="" textlink="">
      <xdr:nvSpPr>
        <xdr:cNvPr id="652" name="【消防施設】&#10;有形固定資産減価償却率平均値テキスト">
          <a:extLst>
            <a:ext uri="{FF2B5EF4-FFF2-40B4-BE49-F238E27FC236}">
              <a16:creationId xmlns:a16="http://schemas.microsoft.com/office/drawing/2014/main" id="{B01025C0-781D-4224-A743-8E3811370804}"/>
            </a:ext>
          </a:extLst>
        </xdr:cNvPr>
        <xdr:cNvSpPr txBox="1"/>
      </xdr:nvSpPr>
      <xdr:spPr>
        <a:xfrm>
          <a:off x="16357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653" name="フローチャート: 判断 652">
          <a:extLst>
            <a:ext uri="{FF2B5EF4-FFF2-40B4-BE49-F238E27FC236}">
              <a16:creationId xmlns:a16="http://schemas.microsoft.com/office/drawing/2014/main" id="{8FBD85A9-3BFA-4FC4-BBDC-514A56AEFD50}"/>
            </a:ext>
          </a:extLst>
        </xdr:cNvPr>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654" name="フローチャート: 判断 653">
          <a:extLst>
            <a:ext uri="{FF2B5EF4-FFF2-40B4-BE49-F238E27FC236}">
              <a16:creationId xmlns:a16="http://schemas.microsoft.com/office/drawing/2014/main" id="{33D9AF44-C777-4466-800F-32F7E0C9417D}"/>
            </a:ext>
          </a:extLst>
        </xdr:cNvPr>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655" name="フローチャート: 判断 654">
          <a:extLst>
            <a:ext uri="{FF2B5EF4-FFF2-40B4-BE49-F238E27FC236}">
              <a16:creationId xmlns:a16="http://schemas.microsoft.com/office/drawing/2014/main" id="{C872294E-A717-41D3-80DE-354F1BCB9BEC}"/>
            </a:ext>
          </a:extLst>
        </xdr:cNvPr>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656" name="フローチャート: 判断 655">
          <a:extLst>
            <a:ext uri="{FF2B5EF4-FFF2-40B4-BE49-F238E27FC236}">
              <a16:creationId xmlns:a16="http://schemas.microsoft.com/office/drawing/2014/main" id="{8B2C356F-C1AE-4B45-87FD-9A3166F0B62E}"/>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657" name="フローチャート: 判断 656">
          <a:extLst>
            <a:ext uri="{FF2B5EF4-FFF2-40B4-BE49-F238E27FC236}">
              <a16:creationId xmlns:a16="http://schemas.microsoft.com/office/drawing/2014/main" id="{D11888C1-AA0B-4E3C-BAEE-68F6365E7A66}"/>
            </a:ext>
          </a:extLst>
        </xdr:cNvPr>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5222E458-A479-4ACE-91CC-6C272E9C8E4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8B9A2014-6AA6-4244-87C4-77CE35FEBAC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E8D45B4D-464A-47E9-8A14-D8C8CF4ECFD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48FA2DF5-E2CF-497A-A610-7DAFF42D0A5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B1E4CDB3-F59B-48ED-BA53-E23E8E768F2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xdr:rowOff>
    </xdr:from>
    <xdr:to>
      <xdr:col>85</xdr:col>
      <xdr:colOff>177800</xdr:colOff>
      <xdr:row>81</xdr:row>
      <xdr:rowOff>106045</xdr:rowOff>
    </xdr:to>
    <xdr:sp macro="" textlink="">
      <xdr:nvSpPr>
        <xdr:cNvPr id="663" name="楕円 662">
          <a:extLst>
            <a:ext uri="{FF2B5EF4-FFF2-40B4-BE49-F238E27FC236}">
              <a16:creationId xmlns:a16="http://schemas.microsoft.com/office/drawing/2014/main" id="{23D640E5-5CF1-4017-8AA3-4445B9DAB5CB}"/>
            </a:ext>
          </a:extLst>
        </xdr:cNvPr>
        <xdr:cNvSpPr/>
      </xdr:nvSpPr>
      <xdr:spPr>
        <a:xfrm>
          <a:off x="162687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27322</xdr:rowOff>
    </xdr:from>
    <xdr:ext cx="405111" cy="259045"/>
    <xdr:sp macro="" textlink="">
      <xdr:nvSpPr>
        <xdr:cNvPr id="664" name="【消防施設】&#10;有形固定資産減価償却率該当値テキスト">
          <a:extLst>
            <a:ext uri="{FF2B5EF4-FFF2-40B4-BE49-F238E27FC236}">
              <a16:creationId xmlns:a16="http://schemas.microsoft.com/office/drawing/2014/main" id="{D24B5FF8-0F25-4E6E-9A3F-B954F7145281}"/>
            </a:ext>
          </a:extLst>
        </xdr:cNvPr>
        <xdr:cNvSpPr txBox="1"/>
      </xdr:nvSpPr>
      <xdr:spPr>
        <a:xfrm>
          <a:off x="16357600"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132080</xdr:rowOff>
    </xdr:from>
    <xdr:to>
      <xdr:col>81</xdr:col>
      <xdr:colOff>101600</xdr:colOff>
      <xdr:row>81</xdr:row>
      <xdr:rowOff>62230</xdr:rowOff>
    </xdr:to>
    <xdr:sp macro="" textlink="">
      <xdr:nvSpPr>
        <xdr:cNvPr id="665" name="楕円 664">
          <a:extLst>
            <a:ext uri="{FF2B5EF4-FFF2-40B4-BE49-F238E27FC236}">
              <a16:creationId xmlns:a16="http://schemas.microsoft.com/office/drawing/2014/main" id="{90153D5E-839D-43D1-9062-1AEF2FC87569}"/>
            </a:ext>
          </a:extLst>
        </xdr:cNvPr>
        <xdr:cNvSpPr/>
      </xdr:nvSpPr>
      <xdr:spPr>
        <a:xfrm>
          <a:off x="15430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11430</xdr:rowOff>
    </xdr:from>
    <xdr:to>
      <xdr:col>85</xdr:col>
      <xdr:colOff>127000</xdr:colOff>
      <xdr:row>81</xdr:row>
      <xdr:rowOff>55245</xdr:rowOff>
    </xdr:to>
    <xdr:cxnSp macro="">
      <xdr:nvCxnSpPr>
        <xdr:cNvPr id="666" name="直線コネクタ 665">
          <a:extLst>
            <a:ext uri="{FF2B5EF4-FFF2-40B4-BE49-F238E27FC236}">
              <a16:creationId xmlns:a16="http://schemas.microsoft.com/office/drawing/2014/main" id="{0262CDC9-954B-4D71-9DD3-102473026D83}"/>
            </a:ext>
          </a:extLst>
        </xdr:cNvPr>
        <xdr:cNvCxnSpPr/>
      </xdr:nvCxnSpPr>
      <xdr:spPr>
        <a:xfrm>
          <a:off x="15481300" y="1389888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90170</xdr:rowOff>
    </xdr:from>
    <xdr:to>
      <xdr:col>76</xdr:col>
      <xdr:colOff>165100</xdr:colOff>
      <xdr:row>81</xdr:row>
      <xdr:rowOff>20320</xdr:rowOff>
    </xdr:to>
    <xdr:sp macro="" textlink="">
      <xdr:nvSpPr>
        <xdr:cNvPr id="667" name="楕円 666">
          <a:extLst>
            <a:ext uri="{FF2B5EF4-FFF2-40B4-BE49-F238E27FC236}">
              <a16:creationId xmlns:a16="http://schemas.microsoft.com/office/drawing/2014/main" id="{3F7A5C43-5B86-4DAA-9948-97688C269199}"/>
            </a:ext>
          </a:extLst>
        </xdr:cNvPr>
        <xdr:cNvSpPr/>
      </xdr:nvSpPr>
      <xdr:spPr>
        <a:xfrm>
          <a:off x="14541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140970</xdr:rowOff>
    </xdr:from>
    <xdr:to>
      <xdr:col>81</xdr:col>
      <xdr:colOff>50800</xdr:colOff>
      <xdr:row>81</xdr:row>
      <xdr:rowOff>11430</xdr:rowOff>
    </xdr:to>
    <xdr:cxnSp macro="">
      <xdr:nvCxnSpPr>
        <xdr:cNvPr id="668" name="直線コネクタ 667">
          <a:extLst>
            <a:ext uri="{FF2B5EF4-FFF2-40B4-BE49-F238E27FC236}">
              <a16:creationId xmlns:a16="http://schemas.microsoft.com/office/drawing/2014/main" id="{D77883D6-B0D9-40EA-AF61-6DAAC951BAE6}"/>
            </a:ext>
          </a:extLst>
        </xdr:cNvPr>
        <xdr:cNvCxnSpPr/>
      </xdr:nvCxnSpPr>
      <xdr:spPr>
        <a:xfrm>
          <a:off x="14592300" y="138569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46355</xdr:rowOff>
    </xdr:from>
    <xdr:to>
      <xdr:col>72</xdr:col>
      <xdr:colOff>38100</xdr:colOff>
      <xdr:row>80</xdr:row>
      <xdr:rowOff>147955</xdr:rowOff>
    </xdr:to>
    <xdr:sp macro="" textlink="">
      <xdr:nvSpPr>
        <xdr:cNvPr id="669" name="楕円 668">
          <a:extLst>
            <a:ext uri="{FF2B5EF4-FFF2-40B4-BE49-F238E27FC236}">
              <a16:creationId xmlns:a16="http://schemas.microsoft.com/office/drawing/2014/main" id="{8489CE32-5267-4F74-9228-5A2C5D1FE703}"/>
            </a:ext>
          </a:extLst>
        </xdr:cNvPr>
        <xdr:cNvSpPr/>
      </xdr:nvSpPr>
      <xdr:spPr>
        <a:xfrm>
          <a:off x="13652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97155</xdr:rowOff>
    </xdr:from>
    <xdr:to>
      <xdr:col>76</xdr:col>
      <xdr:colOff>114300</xdr:colOff>
      <xdr:row>80</xdr:row>
      <xdr:rowOff>140970</xdr:rowOff>
    </xdr:to>
    <xdr:cxnSp macro="">
      <xdr:nvCxnSpPr>
        <xdr:cNvPr id="670" name="直線コネクタ 669">
          <a:extLst>
            <a:ext uri="{FF2B5EF4-FFF2-40B4-BE49-F238E27FC236}">
              <a16:creationId xmlns:a16="http://schemas.microsoft.com/office/drawing/2014/main" id="{65F6EDEF-2A6B-4BE8-B08C-BB6602423EEF}"/>
            </a:ext>
          </a:extLst>
        </xdr:cNvPr>
        <xdr:cNvCxnSpPr/>
      </xdr:nvCxnSpPr>
      <xdr:spPr>
        <a:xfrm>
          <a:off x="13703300" y="138131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2539</xdr:rowOff>
    </xdr:from>
    <xdr:to>
      <xdr:col>67</xdr:col>
      <xdr:colOff>101600</xdr:colOff>
      <xdr:row>80</xdr:row>
      <xdr:rowOff>104139</xdr:rowOff>
    </xdr:to>
    <xdr:sp macro="" textlink="">
      <xdr:nvSpPr>
        <xdr:cNvPr id="671" name="楕円 670">
          <a:extLst>
            <a:ext uri="{FF2B5EF4-FFF2-40B4-BE49-F238E27FC236}">
              <a16:creationId xmlns:a16="http://schemas.microsoft.com/office/drawing/2014/main" id="{3E560A3E-B1D9-4753-A22C-2F834698DA52}"/>
            </a:ext>
          </a:extLst>
        </xdr:cNvPr>
        <xdr:cNvSpPr/>
      </xdr:nvSpPr>
      <xdr:spPr>
        <a:xfrm>
          <a:off x="12763500" y="137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53339</xdr:rowOff>
    </xdr:from>
    <xdr:to>
      <xdr:col>71</xdr:col>
      <xdr:colOff>177800</xdr:colOff>
      <xdr:row>80</xdr:row>
      <xdr:rowOff>97155</xdr:rowOff>
    </xdr:to>
    <xdr:cxnSp macro="">
      <xdr:nvCxnSpPr>
        <xdr:cNvPr id="672" name="直線コネクタ 671">
          <a:extLst>
            <a:ext uri="{FF2B5EF4-FFF2-40B4-BE49-F238E27FC236}">
              <a16:creationId xmlns:a16="http://schemas.microsoft.com/office/drawing/2014/main" id="{A757B7C6-DFEA-43E0-B5B2-10518355BCB4}"/>
            </a:ext>
          </a:extLst>
        </xdr:cNvPr>
        <xdr:cNvCxnSpPr/>
      </xdr:nvCxnSpPr>
      <xdr:spPr>
        <a:xfrm>
          <a:off x="12814300" y="1376933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22877</xdr:rowOff>
    </xdr:from>
    <xdr:ext cx="405111" cy="259045"/>
    <xdr:sp macro="" textlink="">
      <xdr:nvSpPr>
        <xdr:cNvPr id="673" name="n_1aveValue【消防施設】&#10;有形固定資産減価償却率">
          <a:extLst>
            <a:ext uri="{FF2B5EF4-FFF2-40B4-BE49-F238E27FC236}">
              <a16:creationId xmlns:a16="http://schemas.microsoft.com/office/drawing/2014/main" id="{4729A37B-484E-4D8D-9116-727DB1C9FC9F}"/>
            </a:ext>
          </a:extLst>
        </xdr:cNvPr>
        <xdr:cNvSpPr txBox="1"/>
      </xdr:nvSpPr>
      <xdr:spPr>
        <a:xfrm>
          <a:off x="152660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150513</xdr:rowOff>
    </xdr:from>
    <xdr:ext cx="405111" cy="259045"/>
    <xdr:sp macro="" textlink="">
      <xdr:nvSpPr>
        <xdr:cNvPr id="674" name="n_2aveValue【消防施設】&#10;有形固定資産減価償却率">
          <a:extLst>
            <a:ext uri="{FF2B5EF4-FFF2-40B4-BE49-F238E27FC236}">
              <a16:creationId xmlns:a16="http://schemas.microsoft.com/office/drawing/2014/main" id="{36040CE6-A362-4CC3-9A65-323BD0C774BF}"/>
            </a:ext>
          </a:extLst>
        </xdr:cNvPr>
        <xdr:cNvSpPr txBox="1"/>
      </xdr:nvSpPr>
      <xdr:spPr>
        <a:xfrm>
          <a:off x="14389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156227</xdr:rowOff>
    </xdr:from>
    <xdr:ext cx="405111" cy="259045"/>
    <xdr:sp macro="" textlink="">
      <xdr:nvSpPr>
        <xdr:cNvPr id="675" name="n_3aveValue【消防施設】&#10;有形固定資産減価償却率">
          <a:extLst>
            <a:ext uri="{FF2B5EF4-FFF2-40B4-BE49-F238E27FC236}">
              <a16:creationId xmlns:a16="http://schemas.microsoft.com/office/drawing/2014/main" id="{F86C9FDD-EBA0-4E42-B547-9558DC3E9804}"/>
            </a:ext>
          </a:extLst>
        </xdr:cNvPr>
        <xdr:cNvSpPr txBox="1"/>
      </xdr:nvSpPr>
      <xdr:spPr>
        <a:xfrm>
          <a:off x="13500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5732</xdr:rowOff>
    </xdr:from>
    <xdr:ext cx="405111" cy="259045"/>
    <xdr:sp macro="" textlink="">
      <xdr:nvSpPr>
        <xdr:cNvPr id="676" name="n_4aveValue【消防施設】&#10;有形固定資産減価償却率">
          <a:extLst>
            <a:ext uri="{FF2B5EF4-FFF2-40B4-BE49-F238E27FC236}">
              <a16:creationId xmlns:a16="http://schemas.microsoft.com/office/drawing/2014/main" id="{1E1B39EE-8BEA-499A-862B-E94BD80E4DF4}"/>
            </a:ext>
          </a:extLst>
        </xdr:cNvPr>
        <xdr:cNvSpPr txBox="1"/>
      </xdr:nvSpPr>
      <xdr:spPr>
        <a:xfrm>
          <a:off x="12611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78757</xdr:rowOff>
    </xdr:from>
    <xdr:ext cx="405111" cy="259045"/>
    <xdr:sp macro="" textlink="">
      <xdr:nvSpPr>
        <xdr:cNvPr id="677" name="n_1mainValue【消防施設】&#10;有形固定資産減価償却率">
          <a:extLst>
            <a:ext uri="{FF2B5EF4-FFF2-40B4-BE49-F238E27FC236}">
              <a16:creationId xmlns:a16="http://schemas.microsoft.com/office/drawing/2014/main" id="{2BEF362E-A38B-4872-9D35-54273FBB5564}"/>
            </a:ext>
          </a:extLst>
        </xdr:cNvPr>
        <xdr:cNvSpPr txBox="1"/>
      </xdr:nvSpPr>
      <xdr:spPr>
        <a:xfrm>
          <a:off x="15266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36847</xdr:rowOff>
    </xdr:from>
    <xdr:ext cx="405111" cy="259045"/>
    <xdr:sp macro="" textlink="">
      <xdr:nvSpPr>
        <xdr:cNvPr id="678" name="n_2mainValue【消防施設】&#10;有形固定資産減価償却率">
          <a:extLst>
            <a:ext uri="{FF2B5EF4-FFF2-40B4-BE49-F238E27FC236}">
              <a16:creationId xmlns:a16="http://schemas.microsoft.com/office/drawing/2014/main" id="{FD66485D-7208-4FC8-B73F-077ABE5F6F08}"/>
            </a:ext>
          </a:extLst>
        </xdr:cNvPr>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164482</xdr:rowOff>
    </xdr:from>
    <xdr:ext cx="405111" cy="259045"/>
    <xdr:sp macro="" textlink="">
      <xdr:nvSpPr>
        <xdr:cNvPr id="679" name="n_3mainValue【消防施設】&#10;有形固定資産減価償却率">
          <a:extLst>
            <a:ext uri="{FF2B5EF4-FFF2-40B4-BE49-F238E27FC236}">
              <a16:creationId xmlns:a16="http://schemas.microsoft.com/office/drawing/2014/main" id="{95E4D4E1-E95F-49BF-A3EC-93720B04927C}"/>
            </a:ext>
          </a:extLst>
        </xdr:cNvPr>
        <xdr:cNvSpPr txBox="1"/>
      </xdr:nvSpPr>
      <xdr:spPr>
        <a:xfrm>
          <a:off x="1350074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120666</xdr:rowOff>
    </xdr:from>
    <xdr:ext cx="405111" cy="259045"/>
    <xdr:sp macro="" textlink="">
      <xdr:nvSpPr>
        <xdr:cNvPr id="680" name="n_4mainValue【消防施設】&#10;有形固定資産減価償却率">
          <a:extLst>
            <a:ext uri="{FF2B5EF4-FFF2-40B4-BE49-F238E27FC236}">
              <a16:creationId xmlns:a16="http://schemas.microsoft.com/office/drawing/2014/main" id="{D1369D8C-C6B6-4329-819D-B5F9A38470C3}"/>
            </a:ext>
          </a:extLst>
        </xdr:cNvPr>
        <xdr:cNvSpPr txBox="1"/>
      </xdr:nvSpPr>
      <xdr:spPr>
        <a:xfrm>
          <a:off x="1261174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739EF187-A73E-4ED9-B269-73A0048F5AD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905ADB88-4C82-40DA-82F8-B2E80C375CB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6BFCD02E-8887-4CFA-BFA8-21BFA652510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F7384A20-749D-4265-B54B-9C811A62C74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01F05B8E-441D-451B-8FA9-19B9CFCD164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DCACE6DC-B209-46B3-9458-026785A5E0F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90A12003-997C-4CEE-8A7C-C83BE36D1B6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34502B54-9138-45C0-B635-E9F07295EF0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DFE083AA-A9A7-4113-A685-FA788078726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10C999BB-9BBE-47A7-82ED-677E04D2886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1" name="直線コネクタ 690">
          <a:extLst>
            <a:ext uri="{FF2B5EF4-FFF2-40B4-BE49-F238E27FC236}">
              <a16:creationId xmlns:a16="http://schemas.microsoft.com/office/drawing/2014/main" id="{4C864568-B64B-4C9A-9968-641E6580DE9F}"/>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2" name="テキスト ボックス 691">
          <a:extLst>
            <a:ext uri="{FF2B5EF4-FFF2-40B4-BE49-F238E27FC236}">
              <a16:creationId xmlns:a16="http://schemas.microsoft.com/office/drawing/2014/main" id="{304781C0-0F4D-4D3F-94EF-48D19B77A789}"/>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3" name="直線コネクタ 692">
          <a:extLst>
            <a:ext uri="{FF2B5EF4-FFF2-40B4-BE49-F238E27FC236}">
              <a16:creationId xmlns:a16="http://schemas.microsoft.com/office/drawing/2014/main" id="{E8D33EAB-EECC-4E50-9615-3DBE0ABAB644}"/>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4" name="テキスト ボックス 693">
          <a:extLst>
            <a:ext uri="{FF2B5EF4-FFF2-40B4-BE49-F238E27FC236}">
              <a16:creationId xmlns:a16="http://schemas.microsoft.com/office/drawing/2014/main" id="{03A347FC-747B-4F04-90A9-9DC2B18906AB}"/>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5" name="直線コネクタ 694">
          <a:extLst>
            <a:ext uri="{FF2B5EF4-FFF2-40B4-BE49-F238E27FC236}">
              <a16:creationId xmlns:a16="http://schemas.microsoft.com/office/drawing/2014/main" id="{E4154BC6-3856-4BB5-A5C8-931FC5376FFE}"/>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6" name="テキスト ボックス 695">
          <a:extLst>
            <a:ext uri="{FF2B5EF4-FFF2-40B4-BE49-F238E27FC236}">
              <a16:creationId xmlns:a16="http://schemas.microsoft.com/office/drawing/2014/main" id="{4992DCAD-A6BA-45BF-9273-A5D4E7AA7B7D}"/>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7" name="直線コネクタ 696">
          <a:extLst>
            <a:ext uri="{FF2B5EF4-FFF2-40B4-BE49-F238E27FC236}">
              <a16:creationId xmlns:a16="http://schemas.microsoft.com/office/drawing/2014/main" id="{3FAA6E63-9A45-4EEA-BF60-E57C5D3368E6}"/>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8" name="テキスト ボックス 697">
          <a:extLst>
            <a:ext uri="{FF2B5EF4-FFF2-40B4-BE49-F238E27FC236}">
              <a16:creationId xmlns:a16="http://schemas.microsoft.com/office/drawing/2014/main" id="{7B28B18D-9CA6-4CF4-B781-1A4169617728}"/>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9" name="直線コネクタ 698">
          <a:extLst>
            <a:ext uri="{FF2B5EF4-FFF2-40B4-BE49-F238E27FC236}">
              <a16:creationId xmlns:a16="http://schemas.microsoft.com/office/drawing/2014/main" id="{D8DF21E1-BEE2-4E18-BC98-BDB2D17DD139}"/>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0" name="テキスト ボックス 699">
          <a:extLst>
            <a:ext uri="{FF2B5EF4-FFF2-40B4-BE49-F238E27FC236}">
              <a16:creationId xmlns:a16="http://schemas.microsoft.com/office/drawing/2014/main" id="{E5C956C4-E315-40EF-A19E-1EF225ACF58F}"/>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1" name="直線コネクタ 700">
          <a:extLst>
            <a:ext uri="{FF2B5EF4-FFF2-40B4-BE49-F238E27FC236}">
              <a16:creationId xmlns:a16="http://schemas.microsoft.com/office/drawing/2014/main" id="{1AA7A82D-F72B-43FB-B0C5-9D0030E17E0D}"/>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2" name="テキスト ボックス 701">
          <a:extLst>
            <a:ext uri="{FF2B5EF4-FFF2-40B4-BE49-F238E27FC236}">
              <a16:creationId xmlns:a16="http://schemas.microsoft.com/office/drawing/2014/main" id="{602C65E5-4E15-489A-9C03-FE159EFC2CF3}"/>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F94D4F52-C644-481F-B636-6EDC11C349D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CB50AB32-A4EC-47EA-8162-5D1C6F95EB0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a:extLst>
            <a:ext uri="{FF2B5EF4-FFF2-40B4-BE49-F238E27FC236}">
              <a16:creationId xmlns:a16="http://schemas.microsoft.com/office/drawing/2014/main" id="{CC8CF852-6B18-4D88-8F73-44815F22DED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706" name="直線コネクタ 705">
          <a:extLst>
            <a:ext uri="{FF2B5EF4-FFF2-40B4-BE49-F238E27FC236}">
              <a16:creationId xmlns:a16="http://schemas.microsoft.com/office/drawing/2014/main" id="{FE44A79E-B468-49C5-96C3-9D61205170CD}"/>
            </a:ext>
          </a:extLst>
        </xdr:cNvPr>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707" name="【消防施設】&#10;一人当たり面積最小値テキスト">
          <a:extLst>
            <a:ext uri="{FF2B5EF4-FFF2-40B4-BE49-F238E27FC236}">
              <a16:creationId xmlns:a16="http://schemas.microsoft.com/office/drawing/2014/main" id="{99F461AE-69F6-470B-8E8A-C368FDAA190A}"/>
            </a:ext>
          </a:extLst>
        </xdr:cNvPr>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708" name="直線コネクタ 707">
          <a:extLst>
            <a:ext uri="{FF2B5EF4-FFF2-40B4-BE49-F238E27FC236}">
              <a16:creationId xmlns:a16="http://schemas.microsoft.com/office/drawing/2014/main" id="{C27FFCD5-B116-48CD-8E6A-D18ACD318033}"/>
            </a:ext>
          </a:extLst>
        </xdr:cNvPr>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709" name="【消防施設】&#10;一人当たり面積最大値テキスト">
          <a:extLst>
            <a:ext uri="{FF2B5EF4-FFF2-40B4-BE49-F238E27FC236}">
              <a16:creationId xmlns:a16="http://schemas.microsoft.com/office/drawing/2014/main" id="{5A3F9DA4-8C95-4E60-BB90-BFB6D53E7B63}"/>
            </a:ext>
          </a:extLst>
        </xdr:cNvPr>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710" name="直線コネクタ 709">
          <a:extLst>
            <a:ext uri="{FF2B5EF4-FFF2-40B4-BE49-F238E27FC236}">
              <a16:creationId xmlns:a16="http://schemas.microsoft.com/office/drawing/2014/main" id="{BE6976D4-F023-467D-B62C-D56DC2A420C9}"/>
            </a:ext>
          </a:extLst>
        </xdr:cNvPr>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163121</xdr:rowOff>
    </xdr:from>
    <xdr:ext cx="469744" cy="259045"/>
    <xdr:sp macro="" textlink="">
      <xdr:nvSpPr>
        <xdr:cNvPr id="711" name="【消防施設】&#10;一人当たり面積平均値テキスト">
          <a:extLst>
            <a:ext uri="{FF2B5EF4-FFF2-40B4-BE49-F238E27FC236}">
              <a16:creationId xmlns:a16="http://schemas.microsoft.com/office/drawing/2014/main" id="{D87031F0-1A6D-4092-9434-29B0DC1A34B6}"/>
            </a:ext>
          </a:extLst>
        </xdr:cNvPr>
        <xdr:cNvSpPr txBox="1"/>
      </xdr:nvSpPr>
      <xdr:spPr>
        <a:xfrm>
          <a:off x="22199600" y="14564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712" name="フローチャート: 判断 711">
          <a:extLst>
            <a:ext uri="{FF2B5EF4-FFF2-40B4-BE49-F238E27FC236}">
              <a16:creationId xmlns:a16="http://schemas.microsoft.com/office/drawing/2014/main" id="{D7E6251A-F5B1-469F-BAA7-270629B6EB59}"/>
            </a:ext>
          </a:extLst>
        </xdr:cNvPr>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713" name="フローチャート: 判断 712">
          <a:extLst>
            <a:ext uri="{FF2B5EF4-FFF2-40B4-BE49-F238E27FC236}">
              <a16:creationId xmlns:a16="http://schemas.microsoft.com/office/drawing/2014/main" id="{946D0539-5FF9-481F-84A4-6BBA63A69A2C}"/>
            </a:ext>
          </a:extLst>
        </xdr:cNvPr>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714" name="フローチャート: 判断 713">
          <a:extLst>
            <a:ext uri="{FF2B5EF4-FFF2-40B4-BE49-F238E27FC236}">
              <a16:creationId xmlns:a16="http://schemas.microsoft.com/office/drawing/2014/main" id="{C28B2A41-9DD6-49E2-8BCE-98C77BE0EA86}"/>
            </a:ext>
          </a:extLst>
        </xdr:cNvPr>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715" name="フローチャート: 判断 714">
          <a:extLst>
            <a:ext uri="{FF2B5EF4-FFF2-40B4-BE49-F238E27FC236}">
              <a16:creationId xmlns:a16="http://schemas.microsoft.com/office/drawing/2014/main" id="{00AB2FEA-169C-4304-B95B-759AC0D94ED4}"/>
            </a:ext>
          </a:extLst>
        </xdr:cNvPr>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716" name="フローチャート: 判断 715">
          <a:extLst>
            <a:ext uri="{FF2B5EF4-FFF2-40B4-BE49-F238E27FC236}">
              <a16:creationId xmlns:a16="http://schemas.microsoft.com/office/drawing/2014/main" id="{686951DD-A949-44E9-ACD2-871F279A0D21}"/>
            </a:ext>
          </a:extLst>
        </xdr:cNvPr>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78F10203-3021-4712-ACF0-8FEB6495C1A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28B57E88-CA28-4AF9-AAB0-8C39E89DCCF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57867A62-7129-4EE8-9C10-0EAC0081137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1F4AB062-8C92-4A9B-B8BF-8DC74750169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1F52C846-B707-418C-AAFC-6C425A4D926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722" name="楕円 721">
          <a:extLst>
            <a:ext uri="{FF2B5EF4-FFF2-40B4-BE49-F238E27FC236}">
              <a16:creationId xmlns:a16="http://schemas.microsoft.com/office/drawing/2014/main" id="{2A8B63F2-7CD4-42DD-A0F6-7E4ED069C85A}"/>
            </a:ext>
          </a:extLst>
        </xdr:cNvPr>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118671</xdr:rowOff>
    </xdr:from>
    <xdr:ext cx="469744" cy="259045"/>
    <xdr:sp macro="" textlink="">
      <xdr:nvSpPr>
        <xdr:cNvPr id="723" name="【消防施設】&#10;一人当たり面積該当値テキスト">
          <a:extLst>
            <a:ext uri="{FF2B5EF4-FFF2-40B4-BE49-F238E27FC236}">
              <a16:creationId xmlns:a16="http://schemas.microsoft.com/office/drawing/2014/main" id="{B8608488-373A-4CB7-854B-5C958164B1B4}"/>
            </a:ext>
          </a:extLst>
        </xdr:cNvPr>
        <xdr:cNvSpPr txBox="1"/>
      </xdr:nvSpPr>
      <xdr:spPr>
        <a:xfrm>
          <a:off x="22199600" y="1469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26488</xdr:rowOff>
    </xdr:from>
    <xdr:to>
      <xdr:col>112</xdr:col>
      <xdr:colOff>38100</xdr:colOff>
      <xdr:row>86</xdr:row>
      <xdr:rowOff>128088</xdr:rowOff>
    </xdr:to>
    <xdr:sp macro="" textlink="">
      <xdr:nvSpPr>
        <xdr:cNvPr id="724" name="楕円 723">
          <a:extLst>
            <a:ext uri="{FF2B5EF4-FFF2-40B4-BE49-F238E27FC236}">
              <a16:creationId xmlns:a16="http://schemas.microsoft.com/office/drawing/2014/main" id="{B0F2EEE3-1660-4459-BA03-7D27D431C612}"/>
            </a:ext>
          </a:extLst>
        </xdr:cNvPr>
        <xdr:cNvSpPr/>
      </xdr:nvSpPr>
      <xdr:spPr>
        <a:xfrm>
          <a:off x="21272500" y="1477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77288</xdr:rowOff>
    </xdr:to>
    <xdr:cxnSp macro="">
      <xdr:nvCxnSpPr>
        <xdr:cNvPr id="725" name="直線コネクタ 724">
          <a:extLst>
            <a:ext uri="{FF2B5EF4-FFF2-40B4-BE49-F238E27FC236}">
              <a16:creationId xmlns:a16="http://schemas.microsoft.com/office/drawing/2014/main" id="{A30A76AE-00B2-4955-8FB3-85291A1BC468}"/>
            </a:ext>
          </a:extLst>
        </xdr:cNvPr>
        <xdr:cNvCxnSpPr/>
      </xdr:nvCxnSpPr>
      <xdr:spPr>
        <a:xfrm flipV="1">
          <a:off x="21323300" y="14820900"/>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27577</xdr:rowOff>
    </xdr:from>
    <xdr:to>
      <xdr:col>107</xdr:col>
      <xdr:colOff>101600</xdr:colOff>
      <xdr:row>86</xdr:row>
      <xdr:rowOff>129177</xdr:rowOff>
    </xdr:to>
    <xdr:sp macro="" textlink="">
      <xdr:nvSpPr>
        <xdr:cNvPr id="726" name="楕円 725">
          <a:extLst>
            <a:ext uri="{FF2B5EF4-FFF2-40B4-BE49-F238E27FC236}">
              <a16:creationId xmlns:a16="http://schemas.microsoft.com/office/drawing/2014/main" id="{11733BA5-19F8-4E07-963E-638108D36ECB}"/>
            </a:ext>
          </a:extLst>
        </xdr:cNvPr>
        <xdr:cNvSpPr/>
      </xdr:nvSpPr>
      <xdr:spPr>
        <a:xfrm>
          <a:off x="20383500" y="147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77288</xdr:rowOff>
    </xdr:from>
    <xdr:to>
      <xdr:col>111</xdr:col>
      <xdr:colOff>177800</xdr:colOff>
      <xdr:row>86</xdr:row>
      <xdr:rowOff>78377</xdr:rowOff>
    </xdr:to>
    <xdr:cxnSp macro="">
      <xdr:nvCxnSpPr>
        <xdr:cNvPr id="727" name="直線コネクタ 726">
          <a:extLst>
            <a:ext uri="{FF2B5EF4-FFF2-40B4-BE49-F238E27FC236}">
              <a16:creationId xmlns:a16="http://schemas.microsoft.com/office/drawing/2014/main" id="{ABDFCF88-F453-4080-B0B4-33620E85C566}"/>
            </a:ext>
          </a:extLst>
        </xdr:cNvPr>
        <xdr:cNvCxnSpPr/>
      </xdr:nvCxnSpPr>
      <xdr:spPr>
        <a:xfrm flipV="1">
          <a:off x="20434300" y="14821988"/>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27577</xdr:rowOff>
    </xdr:from>
    <xdr:to>
      <xdr:col>102</xdr:col>
      <xdr:colOff>165100</xdr:colOff>
      <xdr:row>86</xdr:row>
      <xdr:rowOff>129177</xdr:rowOff>
    </xdr:to>
    <xdr:sp macro="" textlink="">
      <xdr:nvSpPr>
        <xdr:cNvPr id="728" name="楕円 727">
          <a:extLst>
            <a:ext uri="{FF2B5EF4-FFF2-40B4-BE49-F238E27FC236}">
              <a16:creationId xmlns:a16="http://schemas.microsoft.com/office/drawing/2014/main" id="{7D0F6C92-72A2-43F3-AFA5-A92ACCA36CB2}"/>
            </a:ext>
          </a:extLst>
        </xdr:cNvPr>
        <xdr:cNvSpPr/>
      </xdr:nvSpPr>
      <xdr:spPr>
        <a:xfrm>
          <a:off x="19494500" y="147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78377</xdr:rowOff>
    </xdr:from>
    <xdr:to>
      <xdr:col>107</xdr:col>
      <xdr:colOff>50800</xdr:colOff>
      <xdr:row>86</xdr:row>
      <xdr:rowOff>78377</xdr:rowOff>
    </xdr:to>
    <xdr:cxnSp macro="">
      <xdr:nvCxnSpPr>
        <xdr:cNvPr id="729" name="直線コネクタ 728">
          <a:extLst>
            <a:ext uri="{FF2B5EF4-FFF2-40B4-BE49-F238E27FC236}">
              <a16:creationId xmlns:a16="http://schemas.microsoft.com/office/drawing/2014/main" id="{B1E5C71C-0E68-4C91-96B2-744FAE6E21C4}"/>
            </a:ext>
          </a:extLst>
        </xdr:cNvPr>
        <xdr:cNvCxnSpPr/>
      </xdr:nvCxnSpPr>
      <xdr:spPr>
        <a:xfrm>
          <a:off x="19545300" y="148230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28666</xdr:rowOff>
    </xdr:from>
    <xdr:to>
      <xdr:col>98</xdr:col>
      <xdr:colOff>38100</xdr:colOff>
      <xdr:row>86</xdr:row>
      <xdr:rowOff>130266</xdr:rowOff>
    </xdr:to>
    <xdr:sp macro="" textlink="">
      <xdr:nvSpPr>
        <xdr:cNvPr id="730" name="楕円 729">
          <a:extLst>
            <a:ext uri="{FF2B5EF4-FFF2-40B4-BE49-F238E27FC236}">
              <a16:creationId xmlns:a16="http://schemas.microsoft.com/office/drawing/2014/main" id="{205B050F-D65C-42FE-97B9-906E89052F33}"/>
            </a:ext>
          </a:extLst>
        </xdr:cNvPr>
        <xdr:cNvSpPr/>
      </xdr:nvSpPr>
      <xdr:spPr>
        <a:xfrm>
          <a:off x="18605500" y="1477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78377</xdr:rowOff>
    </xdr:from>
    <xdr:to>
      <xdr:col>102</xdr:col>
      <xdr:colOff>114300</xdr:colOff>
      <xdr:row>86</xdr:row>
      <xdr:rowOff>79466</xdr:rowOff>
    </xdr:to>
    <xdr:cxnSp macro="">
      <xdr:nvCxnSpPr>
        <xdr:cNvPr id="731" name="直線コネクタ 730">
          <a:extLst>
            <a:ext uri="{FF2B5EF4-FFF2-40B4-BE49-F238E27FC236}">
              <a16:creationId xmlns:a16="http://schemas.microsoft.com/office/drawing/2014/main" id="{B41B8104-F422-4EA0-91A8-734A2C5B8196}"/>
            </a:ext>
          </a:extLst>
        </xdr:cNvPr>
        <xdr:cNvCxnSpPr/>
      </xdr:nvCxnSpPr>
      <xdr:spPr>
        <a:xfrm flipV="1">
          <a:off x="18656300" y="14823077"/>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108693</xdr:rowOff>
    </xdr:from>
    <xdr:ext cx="469744" cy="259045"/>
    <xdr:sp macro="" textlink="">
      <xdr:nvSpPr>
        <xdr:cNvPr id="732" name="n_1aveValue【消防施設】&#10;一人当たり面積">
          <a:extLst>
            <a:ext uri="{FF2B5EF4-FFF2-40B4-BE49-F238E27FC236}">
              <a16:creationId xmlns:a16="http://schemas.microsoft.com/office/drawing/2014/main" id="{D5864643-3C6F-48D9-8660-8F952AABE829}"/>
            </a:ext>
          </a:extLst>
        </xdr:cNvPr>
        <xdr:cNvSpPr txBox="1"/>
      </xdr:nvSpPr>
      <xdr:spPr>
        <a:xfrm>
          <a:off x="210757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109782</xdr:rowOff>
    </xdr:from>
    <xdr:ext cx="469744" cy="259045"/>
    <xdr:sp macro="" textlink="">
      <xdr:nvSpPr>
        <xdr:cNvPr id="733" name="n_2aveValue【消防施設】&#10;一人当たり面積">
          <a:extLst>
            <a:ext uri="{FF2B5EF4-FFF2-40B4-BE49-F238E27FC236}">
              <a16:creationId xmlns:a16="http://schemas.microsoft.com/office/drawing/2014/main" id="{3FC2F72A-379A-44B4-9DB5-26CE340476AB}"/>
            </a:ext>
          </a:extLst>
        </xdr:cNvPr>
        <xdr:cNvSpPr txBox="1"/>
      </xdr:nvSpPr>
      <xdr:spPr>
        <a:xfrm>
          <a:off x="20199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107604</xdr:rowOff>
    </xdr:from>
    <xdr:ext cx="469744" cy="259045"/>
    <xdr:sp macro="" textlink="">
      <xdr:nvSpPr>
        <xdr:cNvPr id="734" name="n_3aveValue【消防施設】&#10;一人当たり面積">
          <a:extLst>
            <a:ext uri="{FF2B5EF4-FFF2-40B4-BE49-F238E27FC236}">
              <a16:creationId xmlns:a16="http://schemas.microsoft.com/office/drawing/2014/main" id="{97F549E7-0EB5-481C-8174-16507D318C91}"/>
            </a:ext>
          </a:extLst>
        </xdr:cNvPr>
        <xdr:cNvSpPr txBox="1"/>
      </xdr:nvSpPr>
      <xdr:spPr>
        <a:xfrm>
          <a:off x="19310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121756</xdr:rowOff>
    </xdr:from>
    <xdr:ext cx="469744" cy="259045"/>
    <xdr:sp macro="" textlink="">
      <xdr:nvSpPr>
        <xdr:cNvPr id="735" name="n_4aveValue【消防施設】&#10;一人当たり面積">
          <a:extLst>
            <a:ext uri="{FF2B5EF4-FFF2-40B4-BE49-F238E27FC236}">
              <a16:creationId xmlns:a16="http://schemas.microsoft.com/office/drawing/2014/main" id="{594C613D-203A-4D37-83A4-216F8B53F55C}"/>
            </a:ext>
          </a:extLst>
        </xdr:cNvPr>
        <xdr:cNvSpPr txBox="1"/>
      </xdr:nvSpPr>
      <xdr:spPr>
        <a:xfrm>
          <a:off x="18421427" y="1452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119215</xdr:rowOff>
    </xdr:from>
    <xdr:ext cx="469744" cy="259045"/>
    <xdr:sp macro="" textlink="">
      <xdr:nvSpPr>
        <xdr:cNvPr id="736" name="n_1mainValue【消防施設】&#10;一人当たり面積">
          <a:extLst>
            <a:ext uri="{FF2B5EF4-FFF2-40B4-BE49-F238E27FC236}">
              <a16:creationId xmlns:a16="http://schemas.microsoft.com/office/drawing/2014/main" id="{73287CEE-CF95-4509-836E-E355AB8A552E}"/>
            </a:ext>
          </a:extLst>
        </xdr:cNvPr>
        <xdr:cNvSpPr txBox="1"/>
      </xdr:nvSpPr>
      <xdr:spPr>
        <a:xfrm>
          <a:off x="21075727" y="1486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120304</xdr:rowOff>
    </xdr:from>
    <xdr:ext cx="469744" cy="259045"/>
    <xdr:sp macro="" textlink="">
      <xdr:nvSpPr>
        <xdr:cNvPr id="737" name="n_2mainValue【消防施設】&#10;一人当たり面積">
          <a:extLst>
            <a:ext uri="{FF2B5EF4-FFF2-40B4-BE49-F238E27FC236}">
              <a16:creationId xmlns:a16="http://schemas.microsoft.com/office/drawing/2014/main" id="{E62FBA78-419A-47AC-BC6B-13881DA9351B}"/>
            </a:ext>
          </a:extLst>
        </xdr:cNvPr>
        <xdr:cNvSpPr txBox="1"/>
      </xdr:nvSpPr>
      <xdr:spPr>
        <a:xfrm>
          <a:off x="20199427" y="1486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120304</xdr:rowOff>
    </xdr:from>
    <xdr:ext cx="469744" cy="259045"/>
    <xdr:sp macro="" textlink="">
      <xdr:nvSpPr>
        <xdr:cNvPr id="738" name="n_3mainValue【消防施設】&#10;一人当たり面積">
          <a:extLst>
            <a:ext uri="{FF2B5EF4-FFF2-40B4-BE49-F238E27FC236}">
              <a16:creationId xmlns:a16="http://schemas.microsoft.com/office/drawing/2014/main" id="{56040346-08C5-4E63-8500-692A9BC4A1A3}"/>
            </a:ext>
          </a:extLst>
        </xdr:cNvPr>
        <xdr:cNvSpPr txBox="1"/>
      </xdr:nvSpPr>
      <xdr:spPr>
        <a:xfrm>
          <a:off x="19310427" y="1486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121393</xdr:rowOff>
    </xdr:from>
    <xdr:ext cx="469744" cy="259045"/>
    <xdr:sp macro="" textlink="">
      <xdr:nvSpPr>
        <xdr:cNvPr id="739" name="n_4mainValue【消防施設】&#10;一人当たり面積">
          <a:extLst>
            <a:ext uri="{FF2B5EF4-FFF2-40B4-BE49-F238E27FC236}">
              <a16:creationId xmlns:a16="http://schemas.microsoft.com/office/drawing/2014/main" id="{FD05C857-CADE-43E9-86CE-32EA1B965108}"/>
            </a:ext>
          </a:extLst>
        </xdr:cNvPr>
        <xdr:cNvSpPr txBox="1"/>
      </xdr:nvSpPr>
      <xdr:spPr>
        <a:xfrm>
          <a:off x="18421427" y="1486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9CAA992E-A5A3-4DDD-8B04-B2CEF64C734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106051E9-6916-46FF-AEE9-219AD7F26A8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C0638A46-B276-4C92-B8DF-EC5482C9C05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DA1B6FFF-8E93-4685-A248-CB3D8AF688C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8C3843B1-5486-4282-A06D-9F0F0247963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72F3027D-54EB-4A4D-AF34-29BA115D7CA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B960D938-0356-4A5F-ABE9-45599BD6E70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C36044CE-C88E-475C-B6F4-8128A8EA13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8565A32F-81A8-4E18-AC96-E1020FAA5A9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A2DBB288-0C43-4F9E-9D37-178C7F38A3B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9ED24D7C-9E5C-49F8-8383-1E9512550A5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A292096F-3D66-4002-ADDC-6322D91CBE6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E5CB1B69-1160-4510-A5FC-0D01038A13E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7125EA85-65FB-4F2D-9057-6FD500A8965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397C3A8F-6163-4CB5-A4DE-800CACBB3F3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BDA0417D-F5E0-4422-99F4-5C1796499C7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D9118C29-77F5-4155-B1F7-E30D57B23A2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A5404FDD-36C7-4C22-BFC5-70C188231AC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064613D6-1A1E-49E0-B9D4-08658ED94D5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D11424C3-5A32-4CE1-B2D5-B330421B472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63769513-C7CF-4C7D-A975-CA63E7CA039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B4FFA85F-33CD-4AAF-A826-7BCCF6251F6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68E363C5-9352-4EF5-9AC3-2C60313461B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5D73BE66-8BA5-427B-A33A-08E95609BA1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a:extLst>
            <a:ext uri="{FF2B5EF4-FFF2-40B4-BE49-F238E27FC236}">
              <a16:creationId xmlns:a16="http://schemas.microsoft.com/office/drawing/2014/main" id="{8C0F1359-2CCD-46AC-B860-F6649C2967E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765" name="直線コネクタ 764">
          <a:extLst>
            <a:ext uri="{FF2B5EF4-FFF2-40B4-BE49-F238E27FC236}">
              <a16:creationId xmlns:a16="http://schemas.microsoft.com/office/drawing/2014/main" id="{E21023AD-4B25-43EC-9BF2-F95E4598832C}"/>
            </a:ext>
          </a:extLst>
        </xdr:cNvPr>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66" name="【庁舎】&#10;有形固定資産減価償却率最小値テキスト">
          <a:extLst>
            <a:ext uri="{FF2B5EF4-FFF2-40B4-BE49-F238E27FC236}">
              <a16:creationId xmlns:a16="http://schemas.microsoft.com/office/drawing/2014/main" id="{FBEC299D-701E-4BC0-9FA0-1D26E2A513C9}"/>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67" name="直線コネクタ 766">
          <a:extLst>
            <a:ext uri="{FF2B5EF4-FFF2-40B4-BE49-F238E27FC236}">
              <a16:creationId xmlns:a16="http://schemas.microsoft.com/office/drawing/2014/main" id="{1AD9F03B-C4FA-4756-AB0B-4E76DEF046B7}"/>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68" name="【庁舎】&#10;有形固定資産減価償却率最大値テキスト">
          <a:extLst>
            <a:ext uri="{FF2B5EF4-FFF2-40B4-BE49-F238E27FC236}">
              <a16:creationId xmlns:a16="http://schemas.microsoft.com/office/drawing/2014/main" id="{90690F63-D14A-443C-A33F-CBD96602121B}"/>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69" name="直線コネクタ 768">
          <a:extLst>
            <a:ext uri="{FF2B5EF4-FFF2-40B4-BE49-F238E27FC236}">
              <a16:creationId xmlns:a16="http://schemas.microsoft.com/office/drawing/2014/main" id="{62AFA9C9-0707-4457-BB90-634063501248}"/>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770" name="【庁舎】&#10;有形固定資産減価償却率平均値テキスト">
          <a:extLst>
            <a:ext uri="{FF2B5EF4-FFF2-40B4-BE49-F238E27FC236}">
              <a16:creationId xmlns:a16="http://schemas.microsoft.com/office/drawing/2014/main" id="{A34F442F-284B-484A-82F9-7B1125E5F992}"/>
            </a:ext>
          </a:extLst>
        </xdr:cNvPr>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71" name="フローチャート: 判断 770">
          <a:extLst>
            <a:ext uri="{FF2B5EF4-FFF2-40B4-BE49-F238E27FC236}">
              <a16:creationId xmlns:a16="http://schemas.microsoft.com/office/drawing/2014/main" id="{97E71E19-5142-45DC-84CA-EDE31FE77EFB}"/>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772" name="フローチャート: 判断 771">
          <a:extLst>
            <a:ext uri="{FF2B5EF4-FFF2-40B4-BE49-F238E27FC236}">
              <a16:creationId xmlns:a16="http://schemas.microsoft.com/office/drawing/2014/main" id="{23347670-EDD7-47A0-B419-EE342997B731}"/>
            </a:ext>
          </a:extLst>
        </xdr:cNvPr>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773" name="フローチャート: 判断 772">
          <a:extLst>
            <a:ext uri="{FF2B5EF4-FFF2-40B4-BE49-F238E27FC236}">
              <a16:creationId xmlns:a16="http://schemas.microsoft.com/office/drawing/2014/main" id="{E6CD3CD9-0F69-45E6-ABA6-FE7A7F6B5DBE}"/>
            </a:ext>
          </a:extLst>
        </xdr:cNvPr>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74" name="フローチャート: 判断 773">
          <a:extLst>
            <a:ext uri="{FF2B5EF4-FFF2-40B4-BE49-F238E27FC236}">
              <a16:creationId xmlns:a16="http://schemas.microsoft.com/office/drawing/2014/main" id="{E383AB88-FA5E-40D4-89FC-2C97FD3EC906}"/>
            </a:ext>
          </a:extLst>
        </xdr:cNvPr>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775" name="フローチャート: 判断 774">
          <a:extLst>
            <a:ext uri="{FF2B5EF4-FFF2-40B4-BE49-F238E27FC236}">
              <a16:creationId xmlns:a16="http://schemas.microsoft.com/office/drawing/2014/main" id="{09E89ABF-2761-4B9E-8974-F61703400625}"/>
            </a:ext>
          </a:extLst>
        </xdr:cNvPr>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49951FF2-6B4E-44F7-901E-02A948CB1DB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421A0803-6E42-4E4D-ACE1-D5A52EF8C41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5AF714D0-F0E3-4467-8F9C-A4A5964D6CB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5F206610-DF22-4247-8380-8A71B5E5534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560904D8-81BB-465D-A511-328E4305C8C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76019</xdr:rowOff>
    </xdr:from>
    <xdr:to>
      <xdr:col>85</xdr:col>
      <xdr:colOff>177800</xdr:colOff>
      <xdr:row>106</xdr:row>
      <xdr:rowOff>6169</xdr:rowOff>
    </xdr:to>
    <xdr:sp macro="" textlink="">
      <xdr:nvSpPr>
        <xdr:cNvPr id="781" name="楕円 780">
          <a:extLst>
            <a:ext uri="{FF2B5EF4-FFF2-40B4-BE49-F238E27FC236}">
              <a16:creationId xmlns:a16="http://schemas.microsoft.com/office/drawing/2014/main" id="{2532744B-1227-41DE-8D43-0155AC72C5C5}"/>
            </a:ext>
          </a:extLst>
        </xdr:cNvPr>
        <xdr:cNvSpPr/>
      </xdr:nvSpPr>
      <xdr:spPr>
        <a:xfrm>
          <a:off x="162687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54446</xdr:rowOff>
    </xdr:from>
    <xdr:ext cx="405111" cy="259045"/>
    <xdr:sp macro="" textlink="">
      <xdr:nvSpPr>
        <xdr:cNvPr id="782" name="【庁舎】&#10;有形固定資産減価償却率該当値テキスト">
          <a:extLst>
            <a:ext uri="{FF2B5EF4-FFF2-40B4-BE49-F238E27FC236}">
              <a16:creationId xmlns:a16="http://schemas.microsoft.com/office/drawing/2014/main" id="{0CD37CCF-A382-48D4-9365-6761A0BF39A1}"/>
            </a:ext>
          </a:extLst>
        </xdr:cNvPr>
        <xdr:cNvSpPr txBox="1"/>
      </xdr:nvSpPr>
      <xdr:spPr>
        <a:xfrm>
          <a:off x="16357600" y="1805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44994</xdr:rowOff>
    </xdr:from>
    <xdr:to>
      <xdr:col>81</xdr:col>
      <xdr:colOff>101600</xdr:colOff>
      <xdr:row>105</xdr:row>
      <xdr:rowOff>146594</xdr:rowOff>
    </xdr:to>
    <xdr:sp macro="" textlink="">
      <xdr:nvSpPr>
        <xdr:cNvPr id="783" name="楕円 782">
          <a:extLst>
            <a:ext uri="{FF2B5EF4-FFF2-40B4-BE49-F238E27FC236}">
              <a16:creationId xmlns:a16="http://schemas.microsoft.com/office/drawing/2014/main" id="{29E2099F-8D16-48B6-8449-98B25CFE428D}"/>
            </a:ext>
          </a:extLst>
        </xdr:cNvPr>
        <xdr:cNvSpPr/>
      </xdr:nvSpPr>
      <xdr:spPr>
        <a:xfrm>
          <a:off x="15430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95794</xdr:rowOff>
    </xdr:from>
    <xdr:to>
      <xdr:col>85</xdr:col>
      <xdr:colOff>127000</xdr:colOff>
      <xdr:row>105</xdr:row>
      <xdr:rowOff>126819</xdr:rowOff>
    </xdr:to>
    <xdr:cxnSp macro="">
      <xdr:nvCxnSpPr>
        <xdr:cNvPr id="784" name="直線コネクタ 783">
          <a:extLst>
            <a:ext uri="{FF2B5EF4-FFF2-40B4-BE49-F238E27FC236}">
              <a16:creationId xmlns:a16="http://schemas.microsoft.com/office/drawing/2014/main" id="{CAA640BF-A294-49DC-B6C5-39EB5EA9220F}"/>
            </a:ext>
          </a:extLst>
        </xdr:cNvPr>
        <xdr:cNvCxnSpPr/>
      </xdr:nvCxnSpPr>
      <xdr:spPr>
        <a:xfrm>
          <a:off x="15481300" y="1809804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13970</xdr:rowOff>
    </xdr:from>
    <xdr:to>
      <xdr:col>76</xdr:col>
      <xdr:colOff>165100</xdr:colOff>
      <xdr:row>105</xdr:row>
      <xdr:rowOff>115570</xdr:rowOff>
    </xdr:to>
    <xdr:sp macro="" textlink="">
      <xdr:nvSpPr>
        <xdr:cNvPr id="785" name="楕円 784">
          <a:extLst>
            <a:ext uri="{FF2B5EF4-FFF2-40B4-BE49-F238E27FC236}">
              <a16:creationId xmlns:a16="http://schemas.microsoft.com/office/drawing/2014/main" id="{5440995A-A185-4B93-8092-226709A22B78}"/>
            </a:ext>
          </a:extLst>
        </xdr:cNvPr>
        <xdr:cNvSpPr/>
      </xdr:nvSpPr>
      <xdr:spPr>
        <a:xfrm>
          <a:off x="14541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64770</xdr:rowOff>
    </xdr:from>
    <xdr:to>
      <xdr:col>81</xdr:col>
      <xdr:colOff>50800</xdr:colOff>
      <xdr:row>105</xdr:row>
      <xdr:rowOff>95794</xdr:rowOff>
    </xdr:to>
    <xdr:cxnSp macro="">
      <xdr:nvCxnSpPr>
        <xdr:cNvPr id="786" name="直線コネクタ 785">
          <a:extLst>
            <a:ext uri="{FF2B5EF4-FFF2-40B4-BE49-F238E27FC236}">
              <a16:creationId xmlns:a16="http://schemas.microsoft.com/office/drawing/2014/main" id="{BA64F44A-1626-4313-ACB5-37D645EFF4AB}"/>
            </a:ext>
          </a:extLst>
        </xdr:cNvPr>
        <xdr:cNvCxnSpPr/>
      </xdr:nvCxnSpPr>
      <xdr:spPr>
        <a:xfrm>
          <a:off x="14592300" y="1806702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787" name="楕円 786">
          <a:extLst>
            <a:ext uri="{FF2B5EF4-FFF2-40B4-BE49-F238E27FC236}">
              <a16:creationId xmlns:a16="http://schemas.microsoft.com/office/drawing/2014/main" id="{E35CA0C2-4A52-46C5-BE6A-20BEAA373293}"/>
            </a:ext>
          </a:extLst>
        </xdr:cNvPr>
        <xdr:cNvSpPr/>
      </xdr:nvSpPr>
      <xdr:spPr>
        <a:xfrm>
          <a:off x="13652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32113</xdr:rowOff>
    </xdr:from>
    <xdr:to>
      <xdr:col>76</xdr:col>
      <xdr:colOff>114300</xdr:colOff>
      <xdr:row>105</xdr:row>
      <xdr:rowOff>64770</xdr:rowOff>
    </xdr:to>
    <xdr:cxnSp macro="">
      <xdr:nvCxnSpPr>
        <xdr:cNvPr id="788" name="直線コネクタ 787">
          <a:extLst>
            <a:ext uri="{FF2B5EF4-FFF2-40B4-BE49-F238E27FC236}">
              <a16:creationId xmlns:a16="http://schemas.microsoft.com/office/drawing/2014/main" id="{0FAE3A0C-B0D8-4DDD-A25F-47BBC3E279A6}"/>
            </a:ext>
          </a:extLst>
        </xdr:cNvPr>
        <xdr:cNvCxnSpPr/>
      </xdr:nvCxnSpPr>
      <xdr:spPr>
        <a:xfrm>
          <a:off x="13703300" y="180343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121738</xdr:rowOff>
    </xdr:from>
    <xdr:to>
      <xdr:col>67</xdr:col>
      <xdr:colOff>101600</xdr:colOff>
      <xdr:row>105</xdr:row>
      <xdr:rowOff>51888</xdr:rowOff>
    </xdr:to>
    <xdr:sp macro="" textlink="">
      <xdr:nvSpPr>
        <xdr:cNvPr id="789" name="楕円 788">
          <a:extLst>
            <a:ext uri="{FF2B5EF4-FFF2-40B4-BE49-F238E27FC236}">
              <a16:creationId xmlns:a16="http://schemas.microsoft.com/office/drawing/2014/main" id="{83AEFCB8-78DB-4369-AB6A-9F6C4E15FFA3}"/>
            </a:ext>
          </a:extLst>
        </xdr:cNvPr>
        <xdr:cNvSpPr/>
      </xdr:nvSpPr>
      <xdr:spPr>
        <a:xfrm>
          <a:off x="127635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1088</xdr:rowOff>
    </xdr:from>
    <xdr:to>
      <xdr:col>71</xdr:col>
      <xdr:colOff>177800</xdr:colOff>
      <xdr:row>105</xdr:row>
      <xdr:rowOff>32113</xdr:rowOff>
    </xdr:to>
    <xdr:cxnSp macro="">
      <xdr:nvCxnSpPr>
        <xdr:cNvPr id="790" name="直線コネクタ 789">
          <a:extLst>
            <a:ext uri="{FF2B5EF4-FFF2-40B4-BE49-F238E27FC236}">
              <a16:creationId xmlns:a16="http://schemas.microsoft.com/office/drawing/2014/main" id="{1D3AA7EC-1A99-41EB-9746-DB5304E6733A}"/>
            </a:ext>
          </a:extLst>
        </xdr:cNvPr>
        <xdr:cNvCxnSpPr/>
      </xdr:nvCxnSpPr>
      <xdr:spPr>
        <a:xfrm>
          <a:off x="12814300" y="1800333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164754</xdr:rowOff>
    </xdr:from>
    <xdr:ext cx="405111" cy="259045"/>
    <xdr:sp macro="" textlink="">
      <xdr:nvSpPr>
        <xdr:cNvPr id="791" name="n_1aveValue【庁舎】&#10;有形固定資産減価償却率">
          <a:extLst>
            <a:ext uri="{FF2B5EF4-FFF2-40B4-BE49-F238E27FC236}">
              <a16:creationId xmlns:a16="http://schemas.microsoft.com/office/drawing/2014/main" id="{F3E84339-CB97-4201-B0BC-1811F43B4A99}"/>
            </a:ext>
          </a:extLst>
        </xdr:cNvPr>
        <xdr:cNvSpPr txBox="1"/>
      </xdr:nvSpPr>
      <xdr:spPr>
        <a:xfrm>
          <a:off x="152660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119759</xdr:rowOff>
    </xdr:from>
    <xdr:ext cx="405111" cy="259045"/>
    <xdr:sp macro="" textlink="">
      <xdr:nvSpPr>
        <xdr:cNvPr id="792" name="n_2aveValue【庁舎】&#10;有形固定資産減価償却率">
          <a:extLst>
            <a:ext uri="{FF2B5EF4-FFF2-40B4-BE49-F238E27FC236}">
              <a16:creationId xmlns:a16="http://schemas.microsoft.com/office/drawing/2014/main" id="{AC3199C7-7B17-4520-9FAA-765B7CA6EE50}"/>
            </a:ext>
          </a:extLst>
        </xdr:cNvPr>
        <xdr:cNvSpPr txBox="1"/>
      </xdr:nvSpPr>
      <xdr:spPr>
        <a:xfrm>
          <a:off x="14389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793" name="n_3aveValue【庁舎】&#10;有形固定資産減価償却率">
          <a:extLst>
            <a:ext uri="{FF2B5EF4-FFF2-40B4-BE49-F238E27FC236}">
              <a16:creationId xmlns:a16="http://schemas.microsoft.com/office/drawing/2014/main" id="{4ECCF5B0-2610-490D-8FBC-561D3D03F0BE}"/>
            </a:ext>
          </a:extLst>
        </xdr:cNvPr>
        <xdr:cNvSpPr txBox="1"/>
      </xdr:nvSpPr>
      <xdr:spPr>
        <a:xfrm>
          <a:off x="13500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132822</xdr:rowOff>
    </xdr:from>
    <xdr:ext cx="405111" cy="259045"/>
    <xdr:sp macro="" textlink="">
      <xdr:nvSpPr>
        <xdr:cNvPr id="794" name="n_4aveValue【庁舎】&#10;有形固定資産減価償却率">
          <a:extLst>
            <a:ext uri="{FF2B5EF4-FFF2-40B4-BE49-F238E27FC236}">
              <a16:creationId xmlns:a16="http://schemas.microsoft.com/office/drawing/2014/main" id="{3C476C65-9D2A-4D67-94BC-55853D7D9BFF}"/>
            </a:ext>
          </a:extLst>
        </xdr:cNvPr>
        <xdr:cNvSpPr txBox="1"/>
      </xdr:nvSpPr>
      <xdr:spPr>
        <a:xfrm>
          <a:off x="12611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137721</xdr:rowOff>
    </xdr:from>
    <xdr:ext cx="405111" cy="259045"/>
    <xdr:sp macro="" textlink="">
      <xdr:nvSpPr>
        <xdr:cNvPr id="795" name="n_1mainValue【庁舎】&#10;有形固定資産減価償却率">
          <a:extLst>
            <a:ext uri="{FF2B5EF4-FFF2-40B4-BE49-F238E27FC236}">
              <a16:creationId xmlns:a16="http://schemas.microsoft.com/office/drawing/2014/main" id="{E3861B1F-79A3-4B72-B13A-EC151EF7F907}"/>
            </a:ext>
          </a:extLst>
        </xdr:cNvPr>
        <xdr:cNvSpPr txBox="1"/>
      </xdr:nvSpPr>
      <xdr:spPr>
        <a:xfrm>
          <a:off x="152660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132097</xdr:rowOff>
    </xdr:from>
    <xdr:ext cx="405111" cy="259045"/>
    <xdr:sp macro="" textlink="">
      <xdr:nvSpPr>
        <xdr:cNvPr id="796" name="n_2mainValue【庁舎】&#10;有形固定資産減価償却率">
          <a:extLst>
            <a:ext uri="{FF2B5EF4-FFF2-40B4-BE49-F238E27FC236}">
              <a16:creationId xmlns:a16="http://schemas.microsoft.com/office/drawing/2014/main" id="{9D000D87-5035-4321-B571-DE0A5F2642A1}"/>
            </a:ext>
          </a:extLst>
        </xdr:cNvPr>
        <xdr:cNvSpPr txBox="1"/>
      </xdr:nvSpPr>
      <xdr:spPr>
        <a:xfrm>
          <a:off x="14389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99440</xdr:rowOff>
    </xdr:from>
    <xdr:ext cx="405111" cy="259045"/>
    <xdr:sp macro="" textlink="">
      <xdr:nvSpPr>
        <xdr:cNvPr id="797" name="n_3mainValue【庁舎】&#10;有形固定資産減価償却率">
          <a:extLst>
            <a:ext uri="{FF2B5EF4-FFF2-40B4-BE49-F238E27FC236}">
              <a16:creationId xmlns:a16="http://schemas.microsoft.com/office/drawing/2014/main" id="{2159246F-DF27-452F-BEE1-0BDFD14BF1AF}"/>
            </a:ext>
          </a:extLst>
        </xdr:cNvPr>
        <xdr:cNvSpPr txBox="1"/>
      </xdr:nvSpPr>
      <xdr:spPr>
        <a:xfrm>
          <a:off x="13500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68415</xdr:rowOff>
    </xdr:from>
    <xdr:ext cx="405111" cy="259045"/>
    <xdr:sp macro="" textlink="">
      <xdr:nvSpPr>
        <xdr:cNvPr id="798" name="n_4mainValue【庁舎】&#10;有形固定資産減価償却率">
          <a:extLst>
            <a:ext uri="{FF2B5EF4-FFF2-40B4-BE49-F238E27FC236}">
              <a16:creationId xmlns:a16="http://schemas.microsoft.com/office/drawing/2014/main" id="{48181597-FB92-4786-9783-AA0CE1816681}"/>
            </a:ext>
          </a:extLst>
        </xdr:cNvPr>
        <xdr:cNvSpPr txBox="1"/>
      </xdr:nvSpPr>
      <xdr:spPr>
        <a:xfrm>
          <a:off x="12611744" y="1772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9D9A9A9A-0153-47AC-9CA3-B14FC74B3EF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8D8173FA-9524-4289-AD42-C32837B0849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4BB6DAAE-AAFA-4A49-A181-AE051B6B6A1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A0A06E1A-86B2-4D78-8344-BC0C7B87F4C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D804A8EB-075D-4EEC-BAAD-ABB03DA3283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2692B95B-CD6C-40AF-AC87-73B8805D551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ECFFA4C8-7FFF-4BAA-A244-CB7E67E9E83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6C2DC44F-D151-470A-B315-42E2AB0FC8C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DEB66BDA-4312-4F2E-A207-7C76B3D48FB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C47ADA8F-FC2E-4743-80D9-EC4EB390484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9" name="直線コネクタ 808">
          <a:extLst>
            <a:ext uri="{FF2B5EF4-FFF2-40B4-BE49-F238E27FC236}">
              <a16:creationId xmlns:a16="http://schemas.microsoft.com/office/drawing/2014/main" id="{4BED0ABB-8399-462F-8A5A-B678D709ED8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0" name="テキスト ボックス 809">
          <a:extLst>
            <a:ext uri="{FF2B5EF4-FFF2-40B4-BE49-F238E27FC236}">
              <a16:creationId xmlns:a16="http://schemas.microsoft.com/office/drawing/2014/main" id="{531062F7-2D97-47FF-BF53-598AC2DDF8F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1" name="直線コネクタ 810">
          <a:extLst>
            <a:ext uri="{FF2B5EF4-FFF2-40B4-BE49-F238E27FC236}">
              <a16:creationId xmlns:a16="http://schemas.microsoft.com/office/drawing/2014/main" id="{CE9AB541-A29B-476C-BF02-2993F75F6AA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2" name="テキスト ボックス 811">
          <a:extLst>
            <a:ext uri="{FF2B5EF4-FFF2-40B4-BE49-F238E27FC236}">
              <a16:creationId xmlns:a16="http://schemas.microsoft.com/office/drawing/2014/main" id="{C251A9B1-0DAD-41FD-B363-809E72BDB49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3" name="直線コネクタ 812">
          <a:extLst>
            <a:ext uri="{FF2B5EF4-FFF2-40B4-BE49-F238E27FC236}">
              <a16:creationId xmlns:a16="http://schemas.microsoft.com/office/drawing/2014/main" id="{009683DA-A6AA-40B6-8827-98D384301BB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4" name="テキスト ボックス 813">
          <a:extLst>
            <a:ext uri="{FF2B5EF4-FFF2-40B4-BE49-F238E27FC236}">
              <a16:creationId xmlns:a16="http://schemas.microsoft.com/office/drawing/2014/main" id="{9B0B2253-1B1F-4F12-A37F-A31F0035A1A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5" name="直線コネクタ 814">
          <a:extLst>
            <a:ext uri="{FF2B5EF4-FFF2-40B4-BE49-F238E27FC236}">
              <a16:creationId xmlns:a16="http://schemas.microsoft.com/office/drawing/2014/main" id="{D964676D-F64B-4116-AB44-339AAE106CE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6" name="テキスト ボックス 815">
          <a:extLst>
            <a:ext uri="{FF2B5EF4-FFF2-40B4-BE49-F238E27FC236}">
              <a16:creationId xmlns:a16="http://schemas.microsoft.com/office/drawing/2014/main" id="{487D661F-886F-4119-922D-27797F088D4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7" name="直線コネクタ 816">
          <a:extLst>
            <a:ext uri="{FF2B5EF4-FFF2-40B4-BE49-F238E27FC236}">
              <a16:creationId xmlns:a16="http://schemas.microsoft.com/office/drawing/2014/main" id="{275C6ECD-8205-43F2-B816-BA42C4616FB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8" name="テキスト ボックス 817">
          <a:extLst>
            <a:ext uri="{FF2B5EF4-FFF2-40B4-BE49-F238E27FC236}">
              <a16:creationId xmlns:a16="http://schemas.microsoft.com/office/drawing/2014/main" id="{C02EA4F6-07CC-411A-91AF-00865CC86FF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a:extLst>
            <a:ext uri="{FF2B5EF4-FFF2-40B4-BE49-F238E27FC236}">
              <a16:creationId xmlns:a16="http://schemas.microsoft.com/office/drawing/2014/main" id="{F97C2A65-2DF0-4232-85D4-E49E54A79CA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a:extLst>
            <a:ext uri="{FF2B5EF4-FFF2-40B4-BE49-F238E27FC236}">
              <a16:creationId xmlns:a16="http://schemas.microsoft.com/office/drawing/2014/main" id="{DD50385D-605F-423C-9FFD-EBDE9CD235F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庁舎】&#10;一人当たり面積グラフ枠">
          <a:extLst>
            <a:ext uri="{FF2B5EF4-FFF2-40B4-BE49-F238E27FC236}">
              <a16:creationId xmlns:a16="http://schemas.microsoft.com/office/drawing/2014/main" id="{866A0A49-C71E-4C45-85DD-8BC081C999E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822" name="直線コネクタ 821">
          <a:extLst>
            <a:ext uri="{FF2B5EF4-FFF2-40B4-BE49-F238E27FC236}">
              <a16:creationId xmlns:a16="http://schemas.microsoft.com/office/drawing/2014/main" id="{EB1A58F4-3E29-4B78-84DE-C56454108B41}"/>
            </a:ext>
          </a:extLst>
        </xdr:cNvPr>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823" name="【庁舎】&#10;一人当たり面積最小値テキスト">
          <a:extLst>
            <a:ext uri="{FF2B5EF4-FFF2-40B4-BE49-F238E27FC236}">
              <a16:creationId xmlns:a16="http://schemas.microsoft.com/office/drawing/2014/main" id="{9F49B3F8-67C0-4CB0-88DB-2012999A39B3}"/>
            </a:ext>
          </a:extLst>
        </xdr:cNvPr>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824" name="直線コネクタ 823">
          <a:extLst>
            <a:ext uri="{FF2B5EF4-FFF2-40B4-BE49-F238E27FC236}">
              <a16:creationId xmlns:a16="http://schemas.microsoft.com/office/drawing/2014/main" id="{5695F3F2-C0FC-4CA9-9092-D8C6B55E77F1}"/>
            </a:ext>
          </a:extLst>
        </xdr:cNvPr>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825" name="【庁舎】&#10;一人当たり面積最大値テキスト">
          <a:extLst>
            <a:ext uri="{FF2B5EF4-FFF2-40B4-BE49-F238E27FC236}">
              <a16:creationId xmlns:a16="http://schemas.microsoft.com/office/drawing/2014/main" id="{6FDBFDD4-9795-4C94-96CC-B4EB24DE20A0}"/>
            </a:ext>
          </a:extLst>
        </xdr:cNvPr>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826" name="直線コネクタ 825">
          <a:extLst>
            <a:ext uri="{FF2B5EF4-FFF2-40B4-BE49-F238E27FC236}">
              <a16:creationId xmlns:a16="http://schemas.microsoft.com/office/drawing/2014/main" id="{A7AFF760-6C76-400A-88FD-5A55DC9ED4B3}"/>
            </a:ext>
          </a:extLst>
        </xdr:cNvPr>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55135</xdr:rowOff>
    </xdr:from>
    <xdr:ext cx="469744" cy="259045"/>
    <xdr:sp macro="" textlink="">
      <xdr:nvSpPr>
        <xdr:cNvPr id="827" name="【庁舎】&#10;一人当たり面積平均値テキスト">
          <a:extLst>
            <a:ext uri="{FF2B5EF4-FFF2-40B4-BE49-F238E27FC236}">
              <a16:creationId xmlns:a16="http://schemas.microsoft.com/office/drawing/2014/main" id="{8FD79713-23F6-4659-A9ED-CDA22FC2D67A}"/>
            </a:ext>
          </a:extLst>
        </xdr:cNvPr>
        <xdr:cNvSpPr txBox="1"/>
      </xdr:nvSpPr>
      <xdr:spPr>
        <a:xfrm>
          <a:off x="22199600" y="1822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828" name="フローチャート: 判断 827">
          <a:extLst>
            <a:ext uri="{FF2B5EF4-FFF2-40B4-BE49-F238E27FC236}">
              <a16:creationId xmlns:a16="http://schemas.microsoft.com/office/drawing/2014/main" id="{F08EBE8E-E97A-4762-BF67-BCCC498AF10C}"/>
            </a:ext>
          </a:extLst>
        </xdr:cNvPr>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829" name="フローチャート: 判断 828">
          <a:extLst>
            <a:ext uri="{FF2B5EF4-FFF2-40B4-BE49-F238E27FC236}">
              <a16:creationId xmlns:a16="http://schemas.microsoft.com/office/drawing/2014/main" id="{AEC92DB6-F1F4-4335-93C9-37BA43ADFFD9}"/>
            </a:ext>
          </a:extLst>
        </xdr:cNvPr>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830" name="フローチャート: 判断 829">
          <a:extLst>
            <a:ext uri="{FF2B5EF4-FFF2-40B4-BE49-F238E27FC236}">
              <a16:creationId xmlns:a16="http://schemas.microsoft.com/office/drawing/2014/main" id="{1A11C082-8E67-4ABD-91E2-37583CCEB0E0}"/>
            </a:ext>
          </a:extLst>
        </xdr:cNvPr>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831" name="フローチャート: 判断 830">
          <a:extLst>
            <a:ext uri="{FF2B5EF4-FFF2-40B4-BE49-F238E27FC236}">
              <a16:creationId xmlns:a16="http://schemas.microsoft.com/office/drawing/2014/main" id="{69AA394A-5032-4AD5-BCB6-40DBA3F36C8A}"/>
            </a:ext>
          </a:extLst>
        </xdr:cNvPr>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832" name="フローチャート: 判断 831">
          <a:extLst>
            <a:ext uri="{FF2B5EF4-FFF2-40B4-BE49-F238E27FC236}">
              <a16:creationId xmlns:a16="http://schemas.microsoft.com/office/drawing/2014/main" id="{A069E217-9F2E-4A99-A918-D6CEDAFC5206}"/>
            </a:ext>
          </a:extLst>
        </xdr:cNvPr>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8978281A-F74D-4FA9-8AA1-5A10D244DAE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C7121032-871A-468F-A2C2-D4E5224DDAF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D6A8D8A2-D6CC-4432-9CCF-6339189EDB8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C9FF07AB-D681-448A-9383-04D878BEE2F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3BB0B8E2-6823-4C65-B43D-755A5BFEE94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838" name="楕円 837">
          <a:extLst>
            <a:ext uri="{FF2B5EF4-FFF2-40B4-BE49-F238E27FC236}">
              <a16:creationId xmlns:a16="http://schemas.microsoft.com/office/drawing/2014/main" id="{220E069E-7C67-4A62-A739-B99AED1E26CA}"/>
            </a:ext>
          </a:extLst>
        </xdr:cNvPr>
        <xdr:cNvSpPr/>
      </xdr:nvSpPr>
      <xdr:spPr>
        <a:xfrm>
          <a:off x="22110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15257</xdr:rowOff>
    </xdr:from>
    <xdr:ext cx="469744" cy="259045"/>
    <xdr:sp macro="" textlink="">
      <xdr:nvSpPr>
        <xdr:cNvPr id="839" name="【庁舎】&#10;一人当たり面積該当値テキスト">
          <a:extLst>
            <a:ext uri="{FF2B5EF4-FFF2-40B4-BE49-F238E27FC236}">
              <a16:creationId xmlns:a16="http://schemas.microsoft.com/office/drawing/2014/main" id="{19FE14E7-1088-419C-9178-8E20C85F519D}"/>
            </a:ext>
          </a:extLst>
        </xdr:cNvPr>
        <xdr:cNvSpPr txBox="1"/>
      </xdr:nvSpPr>
      <xdr:spPr>
        <a:xfrm>
          <a:off x="22199600"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39878</xdr:rowOff>
    </xdr:from>
    <xdr:to>
      <xdr:col>112</xdr:col>
      <xdr:colOff>38100</xdr:colOff>
      <xdr:row>107</xdr:row>
      <xdr:rowOff>141478</xdr:rowOff>
    </xdr:to>
    <xdr:sp macro="" textlink="">
      <xdr:nvSpPr>
        <xdr:cNvPr id="840" name="楕円 839">
          <a:extLst>
            <a:ext uri="{FF2B5EF4-FFF2-40B4-BE49-F238E27FC236}">
              <a16:creationId xmlns:a16="http://schemas.microsoft.com/office/drawing/2014/main" id="{D4B1A894-3590-4CAB-912E-CA59F252DD20}"/>
            </a:ext>
          </a:extLst>
        </xdr:cNvPr>
        <xdr:cNvSpPr/>
      </xdr:nvSpPr>
      <xdr:spPr>
        <a:xfrm>
          <a:off x="21272500" y="1838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87630</xdr:rowOff>
    </xdr:from>
    <xdr:to>
      <xdr:col>116</xdr:col>
      <xdr:colOff>63500</xdr:colOff>
      <xdr:row>107</xdr:row>
      <xdr:rowOff>90678</xdr:rowOff>
    </xdr:to>
    <xdr:cxnSp macro="">
      <xdr:nvCxnSpPr>
        <xdr:cNvPr id="841" name="直線コネクタ 840">
          <a:extLst>
            <a:ext uri="{FF2B5EF4-FFF2-40B4-BE49-F238E27FC236}">
              <a16:creationId xmlns:a16="http://schemas.microsoft.com/office/drawing/2014/main" id="{8ACA1DA7-869B-4E4B-847A-BBEBB2E65AB4}"/>
            </a:ext>
          </a:extLst>
        </xdr:cNvPr>
        <xdr:cNvCxnSpPr/>
      </xdr:nvCxnSpPr>
      <xdr:spPr>
        <a:xfrm flipV="1">
          <a:off x="21323300" y="18432780"/>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42163</xdr:rowOff>
    </xdr:from>
    <xdr:to>
      <xdr:col>107</xdr:col>
      <xdr:colOff>101600</xdr:colOff>
      <xdr:row>107</xdr:row>
      <xdr:rowOff>143763</xdr:rowOff>
    </xdr:to>
    <xdr:sp macro="" textlink="">
      <xdr:nvSpPr>
        <xdr:cNvPr id="842" name="楕円 841">
          <a:extLst>
            <a:ext uri="{FF2B5EF4-FFF2-40B4-BE49-F238E27FC236}">
              <a16:creationId xmlns:a16="http://schemas.microsoft.com/office/drawing/2014/main" id="{E0069394-9A3F-4D30-829C-557A467588C0}"/>
            </a:ext>
          </a:extLst>
        </xdr:cNvPr>
        <xdr:cNvSpPr/>
      </xdr:nvSpPr>
      <xdr:spPr>
        <a:xfrm>
          <a:off x="20383500" y="1838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90678</xdr:rowOff>
    </xdr:from>
    <xdr:to>
      <xdr:col>111</xdr:col>
      <xdr:colOff>177800</xdr:colOff>
      <xdr:row>107</xdr:row>
      <xdr:rowOff>92963</xdr:rowOff>
    </xdr:to>
    <xdr:cxnSp macro="">
      <xdr:nvCxnSpPr>
        <xdr:cNvPr id="843" name="直線コネクタ 842">
          <a:extLst>
            <a:ext uri="{FF2B5EF4-FFF2-40B4-BE49-F238E27FC236}">
              <a16:creationId xmlns:a16="http://schemas.microsoft.com/office/drawing/2014/main" id="{BB21C1A3-B596-4B03-B7D6-2FE9D88E6A7A}"/>
            </a:ext>
          </a:extLst>
        </xdr:cNvPr>
        <xdr:cNvCxnSpPr/>
      </xdr:nvCxnSpPr>
      <xdr:spPr>
        <a:xfrm flipV="1">
          <a:off x="20434300" y="1843582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42926</xdr:rowOff>
    </xdr:from>
    <xdr:to>
      <xdr:col>102</xdr:col>
      <xdr:colOff>165100</xdr:colOff>
      <xdr:row>107</xdr:row>
      <xdr:rowOff>144526</xdr:rowOff>
    </xdr:to>
    <xdr:sp macro="" textlink="">
      <xdr:nvSpPr>
        <xdr:cNvPr id="844" name="楕円 843">
          <a:extLst>
            <a:ext uri="{FF2B5EF4-FFF2-40B4-BE49-F238E27FC236}">
              <a16:creationId xmlns:a16="http://schemas.microsoft.com/office/drawing/2014/main" id="{6F97AB83-0F57-4ECC-8F84-28CBC17BB615}"/>
            </a:ext>
          </a:extLst>
        </xdr:cNvPr>
        <xdr:cNvSpPr/>
      </xdr:nvSpPr>
      <xdr:spPr>
        <a:xfrm>
          <a:off x="19494500" y="183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92963</xdr:rowOff>
    </xdr:from>
    <xdr:to>
      <xdr:col>107</xdr:col>
      <xdr:colOff>50800</xdr:colOff>
      <xdr:row>107</xdr:row>
      <xdr:rowOff>93726</xdr:rowOff>
    </xdr:to>
    <xdr:cxnSp macro="">
      <xdr:nvCxnSpPr>
        <xdr:cNvPr id="845" name="直線コネクタ 844">
          <a:extLst>
            <a:ext uri="{FF2B5EF4-FFF2-40B4-BE49-F238E27FC236}">
              <a16:creationId xmlns:a16="http://schemas.microsoft.com/office/drawing/2014/main" id="{78E139F6-C298-45AF-B611-57D554D39BFD}"/>
            </a:ext>
          </a:extLst>
        </xdr:cNvPr>
        <xdr:cNvCxnSpPr/>
      </xdr:nvCxnSpPr>
      <xdr:spPr>
        <a:xfrm flipV="1">
          <a:off x="19545300" y="18438113"/>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45213</xdr:rowOff>
    </xdr:from>
    <xdr:to>
      <xdr:col>98</xdr:col>
      <xdr:colOff>38100</xdr:colOff>
      <xdr:row>107</xdr:row>
      <xdr:rowOff>146813</xdr:rowOff>
    </xdr:to>
    <xdr:sp macro="" textlink="">
      <xdr:nvSpPr>
        <xdr:cNvPr id="846" name="楕円 845">
          <a:extLst>
            <a:ext uri="{FF2B5EF4-FFF2-40B4-BE49-F238E27FC236}">
              <a16:creationId xmlns:a16="http://schemas.microsoft.com/office/drawing/2014/main" id="{EBC1754C-C295-438B-B1EE-E84370DE1C93}"/>
            </a:ext>
          </a:extLst>
        </xdr:cNvPr>
        <xdr:cNvSpPr/>
      </xdr:nvSpPr>
      <xdr:spPr>
        <a:xfrm>
          <a:off x="18605500" y="1839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93726</xdr:rowOff>
    </xdr:from>
    <xdr:to>
      <xdr:col>102</xdr:col>
      <xdr:colOff>114300</xdr:colOff>
      <xdr:row>107</xdr:row>
      <xdr:rowOff>96013</xdr:rowOff>
    </xdr:to>
    <xdr:cxnSp macro="">
      <xdr:nvCxnSpPr>
        <xdr:cNvPr id="847" name="直線コネクタ 846">
          <a:extLst>
            <a:ext uri="{FF2B5EF4-FFF2-40B4-BE49-F238E27FC236}">
              <a16:creationId xmlns:a16="http://schemas.microsoft.com/office/drawing/2014/main" id="{2B568E05-F347-4098-AD62-DD3F331006EA}"/>
            </a:ext>
          </a:extLst>
        </xdr:cNvPr>
        <xdr:cNvCxnSpPr/>
      </xdr:nvCxnSpPr>
      <xdr:spPr>
        <a:xfrm flipV="1">
          <a:off x="18656300" y="1843887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163085</xdr:rowOff>
    </xdr:from>
    <xdr:ext cx="469744" cy="259045"/>
    <xdr:sp macro="" textlink="">
      <xdr:nvSpPr>
        <xdr:cNvPr id="848" name="n_1aveValue【庁舎】&#10;一人当たり面積">
          <a:extLst>
            <a:ext uri="{FF2B5EF4-FFF2-40B4-BE49-F238E27FC236}">
              <a16:creationId xmlns:a16="http://schemas.microsoft.com/office/drawing/2014/main" id="{58ABE811-D59A-472C-94A3-588EBBCCB2C8}"/>
            </a:ext>
          </a:extLst>
        </xdr:cNvPr>
        <xdr:cNvSpPr txBox="1"/>
      </xdr:nvSpPr>
      <xdr:spPr>
        <a:xfrm>
          <a:off x="21075727" y="1850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6114</xdr:rowOff>
    </xdr:from>
    <xdr:ext cx="469744" cy="259045"/>
    <xdr:sp macro="" textlink="">
      <xdr:nvSpPr>
        <xdr:cNvPr id="849" name="n_2aveValue【庁舎】&#10;一人当たり面積">
          <a:extLst>
            <a:ext uri="{FF2B5EF4-FFF2-40B4-BE49-F238E27FC236}">
              <a16:creationId xmlns:a16="http://schemas.microsoft.com/office/drawing/2014/main" id="{461090B6-B1F0-469A-B549-CB1A980FD744}"/>
            </a:ext>
          </a:extLst>
        </xdr:cNvPr>
        <xdr:cNvSpPr txBox="1"/>
      </xdr:nvSpPr>
      <xdr:spPr>
        <a:xfrm>
          <a:off x="20199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8399</xdr:rowOff>
    </xdr:from>
    <xdr:ext cx="469744" cy="259045"/>
    <xdr:sp macro="" textlink="">
      <xdr:nvSpPr>
        <xdr:cNvPr id="850" name="n_3aveValue【庁舎】&#10;一人当たり面積">
          <a:extLst>
            <a:ext uri="{FF2B5EF4-FFF2-40B4-BE49-F238E27FC236}">
              <a16:creationId xmlns:a16="http://schemas.microsoft.com/office/drawing/2014/main" id="{7A9F347A-0C6F-4DDE-8F84-B8FAB903FB17}"/>
            </a:ext>
          </a:extLst>
        </xdr:cNvPr>
        <xdr:cNvSpPr txBox="1"/>
      </xdr:nvSpPr>
      <xdr:spPr>
        <a:xfrm>
          <a:off x="19310427" y="1852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142512</xdr:rowOff>
    </xdr:from>
    <xdr:ext cx="469744" cy="259045"/>
    <xdr:sp macro="" textlink="">
      <xdr:nvSpPr>
        <xdr:cNvPr id="851" name="n_4aveValue【庁舎】&#10;一人当たり面積">
          <a:extLst>
            <a:ext uri="{FF2B5EF4-FFF2-40B4-BE49-F238E27FC236}">
              <a16:creationId xmlns:a16="http://schemas.microsoft.com/office/drawing/2014/main" id="{D1D747DC-1692-473D-995B-66874F553A3C}"/>
            </a:ext>
          </a:extLst>
        </xdr:cNvPr>
        <xdr:cNvSpPr txBox="1"/>
      </xdr:nvSpPr>
      <xdr:spPr>
        <a:xfrm>
          <a:off x="18421427" y="1848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158005</xdr:rowOff>
    </xdr:from>
    <xdr:ext cx="469744" cy="259045"/>
    <xdr:sp macro="" textlink="">
      <xdr:nvSpPr>
        <xdr:cNvPr id="852" name="n_1mainValue【庁舎】&#10;一人当たり面積">
          <a:extLst>
            <a:ext uri="{FF2B5EF4-FFF2-40B4-BE49-F238E27FC236}">
              <a16:creationId xmlns:a16="http://schemas.microsoft.com/office/drawing/2014/main" id="{9D3EF7DA-137F-450B-9B46-67F935DE02F6}"/>
            </a:ext>
          </a:extLst>
        </xdr:cNvPr>
        <xdr:cNvSpPr txBox="1"/>
      </xdr:nvSpPr>
      <xdr:spPr>
        <a:xfrm>
          <a:off x="21075727" y="1816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160290</xdr:rowOff>
    </xdr:from>
    <xdr:ext cx="469744" cy="259045"/>
    <xdr:sp macro="" textlink="">
      <xdr:nvSpPr>
        <xdr:cNvPr id="853" name="n_2mainValue【庁舎】&#10;一人当たり面積">
          <a:extLst>
            <a:ext uri="{FF2B5EF4-FFF2-40B4-BE49-F238E27FC236}">
              <a16:creationId xmlns:a16="http://schemas.microsoft.com/office/drawing/2014/main" id="{56AF95FE-536A-424D-8097-CF5E0FA7CD01}"/>
            </a:ext>
          </a:extLst>
        </xdr:cNvPr>
        <xdr:cNvSpPr txBox="1"/>
      </xdr:nvSpPr>
      <xdr:spPr>
        <a:xfrm>
          <a:off x="20199427" y="18162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161053</xdr:rowOff>
    </xdr:from>
    <xdr:ext cx="469744" cy="259045"/>
    <xdr:sp macro="" textlink="">
      <xdr:nvSpPr>
        <xdr:cNvPr id="854" name="n_3mainValue【庁舎】&#10;一人当たり面積">
          <a:extLst>
            <a:ext uri="{FF2B5EF4-FFF2-40B4-BE49-F238E27FC236}">
              <a16:creationId xmlns:a16="http://schemas.microsoft.com/office/drawing/2014/main" id="{089F26B2-4D26-4EF4-B3A9-2485D42BD73E}"/>
            </a:ext>
          </a:extLst>
        </xdr:cNvPr>
        <xdr:cNvSpPr txBox="1"/>
      </xdr:nvSpPr>
      <xdr:spPr>
        <a:xfrm>
          <a:off x="19310427" y="1816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163340</xdr:rowOff>
    </xdr:from>
    <xdr:ext cx="469744" cy="259045"/>
    <xdr:sp macro="" textlink="">
      <xdr:nvSpPr>
        <xdr:cNvPr id="855" name="n_4mainValue【庁舎】&#10;一人当たり面積">
          <a:extLst>
            <a:ext uri="{FF2B5EF4-FFF2-40B4-BE49-F238E27FC236}">
              <a16:creationId xmlns:a16="http://schemas.microsoft.com/office/drawing/2014/main" id="{55892975-FB0F-4764-81A0-D87107EC6C2F}"/>
            </a:ext>
          </a:extLst>
        </xdr:cNvPr>
        <xdr:cNvSpPr txBox="1"/>
      </xdr:nvSpPr>
      <xdr:spPr>
        <a:xfrm>
          <a:off x="18421427" y="1816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a:extLst>
            <a:ext uri="{FF2B5EF4-FFF2-40B4-BE49-F238E27FC236}">
              <a16:creationId xmlns:a16="http://schemas.microsoft.com/office/drawing/2014/main" id="{588E90B7-429A-4193-8110-0EA04BFD037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a:extLst>
            <a:ext uri="{FF2B5EF4-FFF2-40B4-BE49-F238E27FC236}">
              <a16:creationId xmlns:a16="http://schemas.microsoft.com/office/drawing/2014/main" id="{964272F1-3081-4227-8333-CCBC652D137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a:extLst>
            <a:ext uri="{FF2B5EF4-FFF2-40B4-BE49-F238E27FC236}">
              <a16:creationId xmlns:a16="http://schemas.microsoft.com/office/drawing/2014/main" id="{49983EA2-D813-4EC3-AAF5-BD13961D1BB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図書館や福祉会館など建築後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の施設については、全国平均・兵庫県平均・類似団体より有形固定資産償却率が低く、老朽化も進んでいないといえます。また市民会館や消防施設は近年老朽化対策のための改修を行ったため有形固定資産償却率が低くなってます。</a:t>
          </a:r>
        </a:p>
        <a:p>
          <a:r>
            <a:rPr kumimoji="1" lang="ja-JP" altLang="en-US" sz="1300">
              <a:latin typeface="ＭＳ Ｐゴシック" panose="020B0600070205080204" pitchFamily="50" charset="-128"/>
              <a:ea typeface="ＭＳ Ｐゴシック" panose="020B0600070205080204" pitchFamily="50" charset="-128"/>
            </a:rPr>
            <a:t>一方で体育館・プール・一般廃棄処理施設・庁舎については老朽化対策が十分に進んでおらず有形固定資産償却率は全国平均・兵庫県平均・類似団体より高くなっています。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43,482
42,155
150.98
31,618,894
30,582,516
695,035
11,932,625
20,187,945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全国平均や類似団体平均より良好な指標を示していますが、将来的には少子高齢化や人口減少により市税及び普通交付税等への波及が懸念されます。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新たな産業団地開発・企業誘致により、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雇用機会の創出を図り、市税収入の増額に努めていくとともに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、「行財政改革プラン」に基づき、投資的経費や公債費および人件費の抑制等により、持続可能な財政基盤の確立を図ります。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6350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6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26458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26458</xdr:rowOff>
    </xdr:from>
    <xdr:to>
      <xdr:col>15</xdr:col>
      <xdr:colOff>82550</xdr:colOff>
      <xdr:row>40</xdr:row>
      <xdr:rowOff>46567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46567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51452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147108</xdr:rowOff>
    </xdr:from>
    <xdr:to>
      <xdr:col>15</xdr:col>
      <xdr:colOff>133350</xdr:colOff>
      <xdr:row>40</xdr:row>
      <xdr:rowOff>77258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87435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経常収支比率は前年度から更に</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ポイント悪化し、類似団体平均より悪い状況となっています。</a:t>
          </a:r>
        </a:p>
        <a:p>
          <a:r>
            <a:rPr kumimoji="1" lang="ja-JP" altLang="en-US" sz="1300">
              <a:latin typeface="ＭＳ Ｐゴシック" panose="020B0600070205080204" pitchFamily="50" charset="-128"/>
              <a:ea typeface="ＭＳ Ｐゴシック" panose="020B0600070205080204" pitchFamily="50" charset="-128"/>
            </a:rPr>
            <a:t>　人件費や補助費等の増加が主な要因となっていますが、「行財政改革プラン」に基づき、歳出適正化に努めます。また公債費についても、投資的経費と、それに伴う起債の抑制に努めていきます。</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51435</xdr:rowOff>
    </xdr:from>
    <xdr:to>
      <xdr:col>23</xdr:col>
      <xdr:colOff>133350</xdr:colOff>
      <xdr:row>64</xdr:row>
      <xdr:rowOff>57468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1024235"/>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37799</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67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102235</xdr:rowOff>
    </xdr:from>
    <xdr:to>
      <xdr:col>19</xdr:col>
      <xdr:colOff>133350</xdr:colOff>
      <xdr:row>64</xdr:row>
      <xdr:rowOff>51435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90358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102235</xdr:rowOff>
    </xdr:from>
    <xdr:to>
      <xdr:col>15</xdr:col>
      <xdr:colOff>82550</xdr:colOff>
      <xdr:row>63</xdr:row>
      <xdr:rowOff>144463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90358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144463</xdr:rowOff>
    </xdr:from>
    <xdr:to>
      <xdr:col>11</xdr:col>
      <xdr:colOff>31750</xdr:colOff>
      <xdr:row>64</xdr:row>
      <xdr:rowOff>87630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945813"/>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163212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108920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6668</xdr:rowOff>
    </xdr:from>
    <xdr:to>
      <xdr:col>23</xdr:col>
      <xdr:colOff>184150</xdr:colOff>
      <xdr:row>64</xdr:row>
      <xdr:rowOff>108268</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9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150195</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95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635</xdr:rowOff>
    </xdr:from>
    <xdr:to>
      <xdr:col>19</xdr:col>
      <xdr:colOff>184150</xdr:colOff>
      <xdr:row>64</xdr:row>
      <xdr:rowOff>102235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87012</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059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51435</xdr:rowOff>
    </xdr:from>
    <xdr:to>
      <xdr:col>15</xdr:col>
      <xdr:colOff>133350</xdr:colOff>
      <xdr:row>63</xdr:row>
      <xdr:rowOff>153035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93663</xdr:rowOff>
    </xdr:from>
    <xdr:to>
      <xdr:col>11</xdr:col>
      <xdr:colOff>82550</xdr:colOff>
      <xdr:row>64</xdr:row>
      <xdr:rowOff>23813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8590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98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123207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[158,495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類似団体平均と比較して低い水準となっていますが、全国平均、兵庫県平均は上回っています。</a:t>
          </a:r>
        </a:p>
        <a:p>
          <a:r>
            <a:rPr kumimoji="1" lang="ja-JP" altLang="en-US" sz="1300">
              <a:latin typeface="ＭＳ Ｐゴシック" panose="020B0600070205080204" pitchFamily="50" charset="-128"/>
              <a:ea typeface="ＭＳ Ｐゴシック" panose="020B0600070205080204" pitchFamily="50" charset="-128"/>
            </a:rPr>
            <a:t>　これは、ふるさと納税の受入増による包括委託料や、コロナ対策事業等による物件費増が主な要因です。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「行財政改革プラン」に基づき、歳出適正化を図り、人件費・物件費の増加抑制に努めます。</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116118</xdr:rowOff>
    </xdr:from>
    <xdr:to>
      <xdr:col>23</xdr:col>
      <xdr:colOff>133350</xdr:colOff>
      <xdr:row>83</xdr:row>
      <xdr:rowOff>40811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03568"/>
          <a:ext cx="838200" cy="26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154629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1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33634</xdr:rowOff>
    </xdr:from>
    <xdr:to>
      <xdr:col>19</xdr:col>
      <xdr:colOff>133350</xdr:colOff>
      <xdr:row>81</xdr:row>
      <xdr:rowOff>116118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921084"/>
          <a:ext cx="889000" cy="8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135496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94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33634</xdr:rowOff>
    </xdr:from>
    <xdr:to>
      <xdr:col>15</xdr:col>
      <xdr:colOff>82550</xdr:colOff>
      <xdr:row>81</xdr:row>
      <xdr:rowOff>38846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3921084"/>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93141</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20290</xdr:rowOff>
    </xdr:from>
    <xdr:to>
      <xdr:col>11</xdr:col>
      <xdr:colOff>31750</xdr:colOff>
      <xdr:row>81</xdr:row>
      <xdr:rowOff>38846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07740"/>
          <a:ext cx="889000" cy="1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114191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161461</xdr:rowOff>
    </xdr:from>
    <xdr:to>
      <xdr:col>23</xdr:col>
      <xdr:colOff>184150</xdr:colOff>
      <xdr:row>83</xdr:row>
      <xdr:rowOff>91611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2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6538</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6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65318</xdr:rowOff>
    </xdr:from>
    <xdr:to>
      <xdr:col>19</xdr:col>
      <xdr:colOff>184150</xdr:colOff>
      <xdr:row>81</xdr:row>
      <xdr:rowOff>166918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5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5645</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154284</xdr:rowOff>
    </xdr:from>
    <xdr:to>
      <xdr:col>15</xdr:col>
      <xdr:colOff>133350</xdr:colOff>
      <xdr:row>81</xdr:row>
      <xdr:rowOff>84434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87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94611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639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159496</xdr:rowOff>
    </xdr:from>
    <xdr:to>
      <xdr:col>11</xdr:col>
      <xdr:colOff>82550</xdr:colOff>
      <xdr:row>81</xdr:row>
      <xdr:rowOff>89646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87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99823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44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140940</xdr:rowOff>
    </xdr:from>
    <xdr:to>
      <xdr:col>7</xdr:col>
      <xdr:colOff>31750</xdr:colOff>
      <xdr:row>81</xdr:row>
      <xdr:rowOff>71090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5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81267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を下回る水準ですが、類似団体平均や全国市平均より高い数値となっています。</a:t>
          </a:r>
        </a:p>
        <a:p>
          <a:r>
            <a:rPr kumimoji="1" lang="ja-JP" altLang="en-US" sz="1300">
              <a:latin typeface="ＭＳ Ｐゴシック" panose="020B0600070205080204" pitchFamily="50" charset="-128"/>
              <a:ea typeface="ＭＳ Ｐゴシック" panose="020B0600070205080204" pitchFamily="50" charset="-128"/>
            </a:rPr>
            <a:t>　今後も効率的な人員配置を行い、職員数及び総人件費の増加抑制に努めていきます。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71966</xdr:rowOff>
    </xdr:from>
    <xdr:to>
      <xdr:col>81</xdr:col>
      <xdr:colOff>44450</xdr:colOff>
      <xdr:row>85</xdr:row>
      <xdr:rowOff>138995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645216"/>
          <a:ext cx="8382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58561</xdr:rowOff>
    </xdr:from>
    <xdr:to>
      <xdr:col>77</xdr:col>
      <xdr:colOff>44450</xdr:colOff>
      <xdr:row>85</xdr:row>
      <xdr:rowOff>138995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63181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58561</xdr:rowOff>
    </xdr:from>
    <xdr:to>
      <xdr:col>72</xdr:col>
      <xdr:colOff>203200</xdr:colOff>
      <xdr:row>85</xdr:row>
      <xdr:rowOff>71966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63181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18345</xdr:rowOff>
    </xdr:from>
    <xdr:to>
      <xdr:col>68</xdr:col>
      <xdr:colOff>152400</xdr:colOff>
      <xdr:row>85</xdr:row>
      <xdr:rowOff>71966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59159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164693</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5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88195</xdr:rowOff>
    </xdr:from>
    <xdr:to>
      <xdr:col>77</xdr:col>
      <xdr:colOff>95250</xdr:colOff>
      <xdr:row>86</xdr:row>
      <xdr:rowOff>18345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3122</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74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7761</xdr:rowOff>
    </xdr:from>
    <xdr:to>
      <xdr:col>73</xdr:col>
      <xdr:colOff>44450</xdr:colOff>
      <xdr:row>85</xdr:row>
      <xdr:rowOff>109361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94138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53922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前年度との比較では</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人増ですが、類似団体平均、全国平均、兵庫県平均を下回っています。</a:t>
          </a:r>
        </a:p>
        <a:p>
          <a:r>
            <a:rPr kumimoji="1" lang="ja-JP" altLang="en-US" sz="1300">
              <a:latin typeface="ＭＳ Ｐゴシック" panose="020B0600070205080204" pitchFamily="50" charset="-128"/>
              <a:ea typeface="ＭＳ Ｐゴシック" panose="020B0600070205080204" pitchFamily="50" charset="-128"/>
            </a:rPr>
            <a:t>　これは、平成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年度より取り組んでいる「財政再建推進計画」やそれに続く「行財政改革プラン」の推進により、大幅に職員数を削減し徹底した人件費の抑制に取り組んできた結果によるものです。</a:t>
          </a:r>
        </a:p>
        <a:p>
          <a:r>
            <a:rPr kumimoji="1" lang="ja-JP" altLang="en-US" sz="1300">
              <a:latin typeface="ＭＳ Ｐゴシック" panose="020B0600070205080204" pitchFamily="50" charset="-128"/>
              <a:ea typeface="ＭＳ Ｐゴシック" panose="020B0600070205080204" pitchFamily="50" charset="-128"/>
            </a:rPr>
            <a:t>　今後も効率的な人員配置を行い、職員数及び総人件費の増加の抑制に努めていきます。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82278</xdr:rowOff>
    </xdr:from>
    <xdr:to>
      <xdr:col>81</xdr:col>
      <xdr:colOff>44450</xdr:colOff>
      <xdr:row>60</xdr:row>
      <xdr:rowOff>102960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369278"/>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3646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3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18506</xdr:rowOff>
    </xdr:from>
    <xdr:to>
      <xdr:col>77</xdr:col>
      <xdr:colOff>44450</xdr:colOff>
      <xdr:row>60</xdr:row>
      <xdr:rowOff>82278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305506"/>
          <a:ext cx="889000" cy="6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80027</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18506</xdr:rowOff>
    </xdr:from>
    <xdr:to>
      <xdr:col>72</xdr:col>
      <xdr:colOff>203200</xdr:colOff>
      <xdr:row>60</xdr:row>
      <xdr:rowOff>49530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30550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30571</xdr:rowOff>
    </xdr:from>
    <xdr:to>
      <xdr:col>68</xdr:col>
      <xdr:colOff>152400</xdr:colOff>
      <xdr:row>60</xdr:row>
      <xdr:rowOff>49530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317571"/>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33490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3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68687</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18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31478</xdr:rowOff>
    </xdr:from>
    <xdr:to>
      <xdr:col>77</xdr:col>
      <xdr:colOff>95250</xdr:colOff>
      <xdr:row>60</xdr:row>
      <xdr:rowOff>133078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143255</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087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139156</xdr:rowOff>
    </xdr:from>
    <xdr:to>
      <xdr:col>73</xdr:col>
      <xdr:colOff>44450</xdr:colOff>
      <xdr:row>60</xdr:row>
      <xdr:rowOff>69306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79483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02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170180</xdr:rowOff>
    </xdr:from>
    <xdr:to>
      <xdr:col>68</xdr:col>
      <xdr:colOff>203200</xdr:colOff>
      <xdr:row>60</xdr:row>
      <xdr:rowOff>100330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110507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151221</xdr:rowOff>
    </xdr:from>
    <xdr:to>
      <xdr:col>64</xdr:col>
      <xdr:colOff>152400</xdr:colOff>
      <xdr:row>60</xdr:row>
      <xdr:rowOff>81371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26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91548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03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ポイント良い状況です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悪化しています。主な要因として、土地開発公社の解散に係る三セク債や、教育施設環境整備、老朽施設の耐震化工事等に係る地方債の償還がピークを迎えたことによる、一般会計の公債費負担の増があげ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「行財政改革プラン」に基づき、新発債の抑制に努めるとともに、償還に対して交付税率の高い、有利な起債を活用するなどして、当該比率の更なる改善を図っていきます。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136652</xdr:rowOff>
    </xdr:from>
    <xdr:to>
      <xdr:col>81</xdr:col>
      <xdr:colOff>44450</xdr:colOff>
      <xdr:row>41</xdr:row>
      <xdr:rowOff>13462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699465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154449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136652</xdr:rowOff>
    </xdr:from>
    <xdr:to>
      <xdr:col>77</xdr:col>
      <xdr:colOff>44450</xdr:colOff>
      <xdr:row>40</xdr:row>
      <xdr:rowOff>165608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699465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165608</xdr:rowOff>
    </xdr:from>
    <xdr:to>
      <xdr:col>72</xdr:col>
      <xdr:colOff>203200</xdr:colOff>
      <xdr:row>41</xdr:row>
      <xdr:rowOff>3810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70236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129286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703326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150639</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83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85852</xdr:rowOff>
    </xdr:from>
    <xdr:to>
      <xdr:col>77</xdr:col>
      <xdr:colOff>95250</xdr:colOff>
      <xdr:row>41</xdr:row>
      <xdr:rowOff>16002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26179</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71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114808</xdr:rowOff>
    </xdr:from>
    <xdr:to>
      <xdr:col>73</xdr:col>
      <xdr:colOff>44450</xdr:colOff>
      <xdr:row>41</xdr:row>
      <xdr:rowOff>44958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55135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22.8</a:t>
          </a:r>
          <a:r>
            <a:rPr kumimoji="1" lang="ja-JP" altLang="en-US" sz="1300">
              <a:latin typeface="ＭＳ Ｐゴシック" panose="020B0600070205080204" pitchFamily="50" charset="-128"/>
              <a:ea typeface="ＭＳ Ｐゴシック" panose="020B0600070205080204" pitchFamily="50" charset="-128"/>
            </a:rPr>
            <a:t>ポイントと大幅に改善しました。主な要因として、ふるさと納税受入増による基金残高の増加や、下水道事業会計の市債残高の減少があります。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とはいえ、類似団体平均に比べ約</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ポイント悪化しており、全国・兵庫県平均よりも悪い状況となっています。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今後も大規模事業等による新規の起債が予定されていますが、「行財政改革プラン」に基づき慎重に対応し、比率の改善を図っていきます。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104242</xdr:rowOff>
    </xdr:from>
    <xdr:to>
      <xdr:col>81</xdr:col>
      <xdr:colOff>44450</xdr:colOff>
      <xdr:row>16</xdr:row>
      <xdr:rowOff>42824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675992"/>
          <a:ext cx="838200" cy="11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25087</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425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42824</xdr:rowOff>
    </xdr:from>
    <xdr:to>
      <xdr:col>77</xdr:col>
      <xdr:colOff>44450</xdr:colOff>
      <xdr:row>16</xdr:row>
      <xdr:rowOff>58750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2786024"/>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8729</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40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58750</xdr:rowOff>
    </xdr:from>
    <xdr:to>
      <xdr:col>72</xdr:col>
      <xdr:colOff>203200</xdr:colOff>
      <xdr:row>16</xdr:row>
      <xdr:rowOff>79019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801950"/>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82880</xdr:rowOff>
    </xdr:from>
    <xdr:to>
      <xdr:col>73</xdr:col>
      <xdr:colOff>44450</xdr:colOff>
      <xdr:row>16</xdr:row>
      <xdr:rowOff>13030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23207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38964</xdr:rowOff>
    </xdr:from>
    <xdr:to>
      <xdr:col>68</xdr:col>
      <xdr:colOff>152400</xdr:colOff>
      <xdr:row>16</xdr:row>
      <xdr:rowOff>79019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3512800" y="2782164"/>
          <a:ext cx="889000" cy="4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95910</xdr:rowOff>
    </xdr:from>
    <xdr:to>
      <xdr:col>68</xdr:col>
      <xdr:colOff>203200</xdr:colOff>
      <xdr:row>16</xdr:row>
      <xdr:rowOff>26060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36237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21277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4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53442</xdr:rowOff>
    </xdr:from>
    <xdr:to>
      <xdr:col>81</xdr:col>
      <xdr:colOff>95250</xdr:colOff>
      <xdr:row>15</xdr:row>
      <xdr:rowOff>155042</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62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25519</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59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163474</xdr:rowOff>
    </xdr:from>
    <xdr:to>
      <xdr:col>77</xdr:col>
      <xdr:colOff>95250</xdr:colOff>
      <xdr:row>16</xdr:row>
      <xdr:rowOff>93624</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73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78401</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821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7950</xdr:rowOff>
    </xdr:from>
    <xdr:to>
      <xdr:col>73</xdr:col>
      <xdr:colOff>44450</xdr:colOff>
      <xdr:row>16</xdr:row>
      <xdr:rowOff>109550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75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94327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8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28219</xdr:rowOff>
    </xdr:from>
    <xdr:to>
      <xdr:col>68</xdr:col>
      <xdr:colOff>203200</xdr:colOff>
      <xdr:row>16</xdr:row>
      <xdr:rowOff>129819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77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114596</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85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159614</xdr:rowOff>
    </xdr:from>
    <xdr:to>
      <xdr:col>64</xdr:col>
      <xdr:colOff>152400</xdr:colOff>
      <xdr:row>16</xdr:row>
      <xdr:rowOff>89764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7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74541</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43,482
42,155
150.98
31,618,894
30,582,516
695,035
11,932,625
20,187,945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比率は、類似団体よりも高い水準となっています。これは会計年度任用職員制度の開始により、前年度まで物件費・扶助費で計上していたアルバイト賃金等が人件費として計上されることとなったことが主な要因です。</a:t>
          </a:r>
        </a:p>
        <a:p>
          <a:r>
            <a:rPr kumimoji="1" lang="ja-JP" altLang="en-US" sz="1300">
              <a:latin typeface="ＭＳ Ｐゴシック" panose="020B0600070205080204" pitchFamily="50" charset="-128"/>
              <a:ea typeface="ＭＳ Ｐゴシック" panose="020B0600070205080204" pitchFamily="50" charset="-128"/>
            </a:rPr>
            <a:t>　「行財政改革プラン」に基づき、適材適所の配置、給与の適正化等により、総合的な人件費の増加抑制を図ります。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22225</xdr:rowOff>
    </xdr:from>
    <xdr:to>
      <xdr:col>24</xdr:col>
      <xdr:colOff>25400</xdr:colOff>
      <xdr:row>38</xdr:row>
      <xdr:rowOff>127000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022975"/>
          <a:ext cx="838200" cy="61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83202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255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22225</xdr:rowOff>
    </xdr:from>
    <xdr:to>
      <xdr:col>19</xdr:col>
      <xdr:colOff>187325</xdr:colOff>
      <xdr:row>35</xdr:row>
      <xdr:rowOff>79375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3098800" y="60229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114952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287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79375</xdr:rowOff>
    </xdr:from>
    <xdr:to>
      <xdr:col>15</xdr:col>
      <xdr:colOff>98425</xdr:colOff>
      <xdr:row>35</xdr:row>
      <xdr:rowOff>79375</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60801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114952</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79375</xdr:rowOff>
    </xdr:from>
    <xdr:to>
      <xdr:col>11</xdr:col>
      <xdr:colOff>9525</xdr:colOff>
      <xdr:row>35</xdr:row>
      <xdr:rowOff>107950</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flipV="1">
          <a:off x="1320800" y="60801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114952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76852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142875</xdr:rowOff>
    </xdr:from>
    <xdr:to>
      <xdr:col>20</xdr:col>
      <xdr:colOff>38100</xdr:colOff>
      <xdr:row>35</xdr:row>
      <xdr:rowOff>73025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597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83202</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5741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28575</xdr:rowOff>
    </xdr:from>
    <xdr:to>
      <xdr:col>15</xdr:col>
      <xdr:colOff>149225</xdr:colOff>
      <xdr:row>35</xdr:row>
      <xdr:rowOff>130175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02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140352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579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28575</xdr:rowOff>
    </xdr:from>
    <xdr:to>
      <xdr:col>11</xdr:col>
      <xdr:colOff>60325</xdr:colOff>
      <xdr:row>35</xdr:row>
      <xdr:rowOff>130175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02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140352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579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物件費は、アルバイト賃金等が人件費として計上されたため減となり、類似団体より低い水準となっています。</a:t>
          </a:r>
        </a:p>
        <a:p>
          <a:r>
            <a:rPr kumimoji="1" lang="ja-JP" altLang="en-US" sz="1300">
              <a:latin typeface="ＭＳ Ｐゴシック" panose="020B0600070205080204" pitchFamily="50" charset="-128"/>
              <a:ea typeface="ＭＳ Ｐゴシック" panose="020B0600070205080204" pitchFamily="50" charset="-128"/>
            </a:rPr>
            <a:t>　引き続き「行財政改革プラン」に基づき、歳出適正化に努めます。</a:t>
          </a: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115570</xdr:rowOff>
    </xdr:from>
    <xdr:to>
      <xdr:col>82</xdr:col>
      <xdr:colOff>107950</xdr:colOff>
      <xdr:row>16</xdr:row>
      <xdr:rowOff>165100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68732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142240</xdr:rowOff>
    </xdr:from>
    <xdr:to>
      <xdr:col>78</xdr:col>
      <xdr:colOff>69850</xdr:colOff>
      <xdr:row>16</xdr:row>
      <xdr:rowOff>165100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885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134620</xdr:rowOff>
    </xdr:from>
    <xdr:to>
      <xdr:col>73</xdr:col>
      <xdr:colOff>180975</xdr:colOff>
      <xdr:row>16</xdr:row>
      <xdr:rowOff>142240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877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134620</xdr:rowOff>
    </xdr:from>
    <xdr:to>
      <xdr:col>69</xdr:col>
      <xdr:colOff>92075</xdr:colOff>
      <xdr:row>16</xdr:row>
      <xdr:rowOff>149860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2877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64770</xdr:rowOff>
    </xdr:from>
    <xdr:to>
      <xdr:col>82</xdr:col>
      <xdr:colOff>158750</xdr:colOff>
      <xdr:row>15</xdr:row>
      <xdr:rowOff>166370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81297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91440</xdr:rowOff>
    </xdr:from>
    <xdr:to>
      <xdr:col>74</xdr:col>
      <xdr:colOff>31750</xdr:colOff>
      <xdr:row>17</xdr:row>
      <xdr:rowOff>21590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31767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83820</xdr:rowOff>
    </xdr:from>
    <xdr:to>
      <xdr:col>69</xdr:col>
      <xdr:colOff>142875</xdr:colOff>
      <xdr:row>17</xdr:row>
      <xdr:rowOff>13970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24147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39387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扶助費は、アルバイト賃金等が人件費として計上されたため減となりましたが、類似団体と比較して高い状態です。</a:t>
          </a:r>
        </a:p>
        <a:p>
          <a:r>
            <a:rPr kumimoji="1" lang="ja-JP" altLang="en-US" sz="1300">
              <a:latin typeface="ＭＳ Ｐゴシック" panose="020B0600070205080204" pitchFamily="50" charset="-128"/>
              <a:ea typeface="ＭＳ Ｐゴシック" panose="020B0600070205080204" pitchFamily="50" charset="-128"/>
            </a:rPr>
            <a:t>　今後も優先すべき少子化・子育て対策の課題に対応していくこととなり、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扶助費の増が見込まれるため、「行財政改革プラン」に基づき、歳出適正化に努めます。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159657</xdr:rowOff>
    </xdr:from>
    <xdr:to>
      <xdr:col>24</xdr:col>
      <xdr:colOff>25400</xdr:colOff>
      <xdr:row>59</xdr:row>
      <xdr:rowOff>135165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9760857"/>
          <a:ext cx="838200" cy="48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86178</xdr:rowOff>
    </xdr:from>
    <xdr:to>
      <xdr:col>19</xdr:col>
      <xdr:colOff>187325</xdr:colOff>
      <xdr:row>59</xdr:row>
      <xdr:rowOff>135165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102017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8362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60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37193</xdr:rowOff>
    </xdr:from>
    <xdr:to>
      <xdr:col>15</xdr:col>
      <xdr:colOff>98425</xdr:colOff>
      <xdr:row>59</xdr:row>
      <xdr:rowOff>86178</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101527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20865</xdr:rowOff>
    </xdr:from>
    <xdr:to>
      <xdr:col>11</xdr:col>
      <xdr:colOff>9525</xdr:colOff>
      <xdr:row>59</xdr:row>
      <xdr:rowOff>37193</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101364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80934</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84365</xdr:rowOff>
    </xdr:from>
    <xdr:to>
      <xdr:col>20</xdr:col>
      <xdr:colOff>38100</xdr:colOff>
      <xdr:row>60</xdr:row>
      <xdr:rowOff>14515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170742</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1028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35378</xdr:rowOff>
    </xdr:from>
    <xdr:to>
      <xdr:col>15</xdr:col>
      <xdr:colOff>149225</xdr:colOff>
      <xdr:row>59</xdr:row>
      <xdr:rowOff>136978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121755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157843</xdr:rowOff>
    </xdr:from>
    <xdr:to>
      <xdr:col>11</xdr:col>
      <xdr:colOff>60325</xdr:colOff>
      <xdr:row>59</xdr:row>
      <xdr:rowOff>87993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72770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141515</xdr:rowOff>
    </xdr:from>
    <xdr:to>
      <xdr:col>6</xdr:col>
      <xdr:colOff>171450</xdr:colOff>
      <xdr:row>59</xdr:row>
      <xdr:rowOff>71665</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56442</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その他の比率は、前年度と同水準ですが、類似団体平均や全国平均を下回っています。</a:t>
          </a: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130810</xdr:rowOff>
    </xdr:from>
    <xdr:to>
      <xdr:col>82</xdr:col>
      <xdr:colOff>107950</xdr:colOff>
      <xdr:row>55</xdr:row>
      <xdr:rowOff>138430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5605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115570</xdr:rowOff>
    </xdr:from>
    <xdr:to>
      <xdr:col>78</xdr:col>
      <xdr:colOff>69850</xdr:colOff>
      <xdr:row>55</xdr:row>
      <xdr:rowOff>138430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545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92710</xdr:rowOff>
    </xdr:from>
    <xdr:to>
      <xdr:col>73</xdr:col>
      <xdr:colOff>180975</xdr:colOff>
      <xdr:row>55</xdr:row>
      <xdr:rowOff>115570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522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92710</xdr:rowOff>
    </xdr:from>
    <xdr:to>
      <xdr:col>69</xdr:col>
      <xdr:colOff>92075</xdr:colOff>
      <xdr:row>55</xdr:row>
      <xdr:rowOff>138430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80010</xdr:rowOff>
    </xdr:from>
    <xdr:to>
      <xdr:col>82</xdr:col>
      <xdr:colOff>158750</xdr:colOff>
      <xdr:row>56</xdr:row>
      <xdr:rowOff>10160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96537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64770</xdr:rowOff>
    </xdr:from>
    <xdr:to>
      <xdr:col>74</xdr:col>
      <xdr:colOff>31750</xdr:colOff>
      <xdr:row>55</xdr:row>
      <xdr:rowOff>166370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41910</xdr:rowOff>
    </xdr:from>
    <xdr:to>
      <xdr:col>69</xdr:col>
      <xdr:colOff>142875</xdr:colOff>
      <xdr:row>55</xdr:row>
      <xdr:rowOff>143510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153687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補助費等の比率は、類似団体平均や全国平均を大幅に上回っております。これは主に、下水道事業や病院事業への繰出金、北はりま消防等一部事務組合への負担金等に対する支出です。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42418</xdr:rowOff>
    </xdr:from>
    <xdr:to>
      <xdr:col>82</xdr:col>
      <xdr:colOff>107950</xdr:colOff>
      <xdr:row>39</xdr:row>
      <xdr:rowOff>60706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7289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28702</xdr:rowOff>
    </xdr:from>
    <xdr:to>
      <xdr:col>78</xdr:col>
      <xdr:colOff>69850</xdr:colOff>
      <xdr:row>39</xdr:row>
      <xdr:rowOff>60706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7152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28702</xdr:rowOff>
    </xdr:from>
    <xdr:to>
      <xdr:col>73</xdr:col>
      <xdr:colOff>180975</xdr:colOff>
      <xdr:row>39</xdr:row>
      <xdr:rowOff>115570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7152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115570</xdr:rowOff>
    </xdr:from>
    <xdr:to>
      <xdr:col>69</xdr:col>
      <xdr:colOff>92075</xdr:colOff>
      <xdr:row>39</xdr:row>
      <xdr:rowOff>133858</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8021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163068</xdr:rowOff>
    </xdr:from>
    <xdr:to>
      <xdr:col>82</xdr:col>
      <xdr:colOff>158750</xdr:colOff>
      <xdr:row>39</xdr:row>
      <xdr:rowOff>93218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135145</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9906</xdr:rowOff>
    </xdr:from>
    <xdr:to>
      <xdr:col>78</xdr:col>
      <xdr:colOff>120650</xdr:colOff>
      <xdr:row>39</xdr:row>
      <xdr:rowOff>111506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96283</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782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149352</xdr:rowOff>
    </xdr:from>
    <xdr:to>
      <xdr:col>74</xdr:col>
      <xdr:colOff>31750</xdr:colOff>
      <xdr:row>39</xdr:row>
      <xdr:rowOff>79502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64279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64770</xdr:rowOff>
    </xdr:from>
    <xdr:to>
      <xdr:col>69</xdr:col>
      <xdr:colOff>142875</xdr:colOff>
      <xdr:row>39</xdr:row>
      <xdr:rowOff>166370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151147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83058</xdr:rowOff>
    </xdr:from>
    <xdr:to>
      <xdr:col>65</xdr:col>
      <xdr:colOff>53975</xdr:colOff>
      <xdr:row>40</xdr:row>
      <xdr:rowOff>13208</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169435</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85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比率は、類似団体と比較して低水準を維持していますが、土地開発公社の解散に係る三セク債や、教育施設環境整備、老朽施設の耐震化工事等に係る地方債の償還の増加により、Ｈ２９より改善していない状態です。</a:t>
          </a:r>
        </a:p>
        <a:p>
          <a:r>
            <a:rPr kumimoji="1" lang="ja-JP" altLang="en-US" sz="1300">
              <a:latin typeface="ＭＳ Ｐゴシック" panose="020B0600070205080204" pitchFamily="50" charset="-128"/>
              <a:ea typeface="ＭＳ Ｐゴシック" panose="020B0600070205080204" pitchFamily="50" charset="-128"/>
            </a:rPr>
            <a:t>　「行財政改革プラン」に基づき、投資的経費にかかる市債の発行を抑制し、公債費負担の軽減を図ります。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46989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248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158766</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360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142239</xdr:rowOff>
    </xdr:from>
    <xdr:to>
      <xdr:col>19</xdr:col>
      <xdr:colOff>187325</xdr:colOff>
      <xdr:row>77</xdr:row>
      <xdr:rowOff>46989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1724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76</xdr:row>
      <xdr:rowOff>142239</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1343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76</xdr:row>
      <xdr:rowOff>142239</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1343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12716</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107966</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91439</xdr:rowOff>
    </xdr:from>
    <xdr:to>
      <xdr:col>15</xdr:col>
      <xdr:colOff>149225</xdr:colOff>
      <xdr:row>77</xdr:row>
      <xdr:rowOff>21589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31767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91439</xdr:rowOff>
    </xdr:from>
    <xdr:to>
      <xdr:col>6</xdr:col>
      <xdr:colOff>171450</xdr:colOff>
      <xdr:row>77</xdr:row>
      <xdr:rowOff>21589</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31767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公債費以外にかかる経常収支比率は、前年度から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ポイント悪化し、類似団体平均より</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ポイント悪い状況となっています。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これは、物件費が</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、その他が</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ポイント下回っているものの、人件費が</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ポイント、扶助費が</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ポイント、補助費等が</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ポイント上回っているためです。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85852</xdr:rowOff>
    </xdr:from>
    <xdr:to>
      <xdr:col>82</xdr:col>
      <xdr:colOff>107950</xdr:colOff>
      <xdr:row>78</xdr:row>
      <xdr:rowOff>90424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4589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165879</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40132</xdr:rowOff>
    </xdr:from>
    <xdr:to>
      <xdr:col>78</xdr:col>
      <xdr:colOff>69850</xdr:colOff>
      <xdr:row>78</xdr:row>
      <xdr:rowOff>85852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4132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40132</xdr:rowOff>
    </xdr:from>
    <xdr:to>
      <xdr:col>73</xdr:col>
      <xdr:colOff>180975</xdr:colOff>
      <xdr:row>78</xdr:row>
      <xdr:rowOff>94996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4132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94996</xdr:rowOff>
    </xdr:from>
    <xdr:to>
      <xdr:col>69</xdr:col>
      <xdr:colOff>92075</xdr:colOff>
      <xdr:row>78</xdr:row>
      <xdr:rowOff>159004</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4680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39624</xdr:rowOff>
    </xdr:from>
    <xdr:to>
      <xdr:col>82</xdr:col>
      <xdr:colOff>158750</xdr:colOff>
      <xdr:row>78</xdr:row>
      <xdr:rowOff>141224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11701</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35052</xdr:rowOff>
    </xdr:from>
    <xdr:to>
      <xdr:col>78</xdr:col>
      <xdr:colOff>120650</xdr:colOff>
      <xdr:row>78</xdr:row>
      <xdr:rowOff>136652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121429</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160782</xdr:rowOff>
    </xdr:from>
    <xdr:to>
      <xdr:col>74</xdr:col>
      <xdr:colOff>31750</xdr:colOff>
      <xdr:row>78</xdr:row>
      <xdr:rowOff>90932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75709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44196</xdr:rowOff>
    </xdr:from>
    <xdr:to>
      <xdr:col>69</xdr:col>
      <xdr:colOff>142875</xdr:colOff>
      <xdr:row>78</xdr:row>
      <xdr:rowOff>145796</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130573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108204</xdr:rowOff>
    </xdr:from>
    <xdr:to>
      <xdr:col>65</xdr:col>
      <xdr:colOff>53975</xdr:colOff>
      <xdr:row>79</xdr:row>
      <xdr:rowOff>38354</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23131</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兵庫県加西市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63362</xdr:rowOff>
    </xdr:from>
    <xdr:to>
      <xdr:col>29</xdr:col>
      <xdr:colOff>127000</xdr:colOff>
      <xdr:row>16</xdr:row>
      <xdr:rowOff>102469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682737"/>
          <a:ext cx="647700" cy="210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64551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83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102469</xdr:rowOff>
    </xdr:from>
    <xdr:to>
      <xdr:col>26</xdr:col>
      <xdr:colOff>50800</xdr:colOff>
      <xdr:row>16</xdr:row>
      <xdr:rowOff>117001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93294"/>
          <a:ext cx="698500" cy="14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112632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117001</xdr:rowOff>
    </xdr:from>
    <xdr:to>
      <xdr:col>22</xdr:col>
      <xdr:colOff>114300</xdr:colOff>
      <xdr:row>16</xdr:row>
      <xdr:rowOff>125509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07826"/>
          <a:ext cx="698500" cy="8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137190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8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125509</xdr:rowOff>
    </xdr:from>
    <xdr:to>
      <xdr:col>18</xdr:col>
      <xdr:colOff>177800</xdr:colOff>
      <xdr:row>16</xdr:row>
      <xdr:rowOff>151618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16334"/>
          <a:ext cx="698500" cy="26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151983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169504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12562</xdr:rowOff>
    </xdr:from>
    <xdr:to>
      <xdr:col>29</xdr:col>
      <xdr:colOff>177800</xdr:colOff>
      <xdr:row>15</xdr:row>
      <xdr:rowOff>114162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31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29089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7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51669</xdr:rowOff>
    </xdr:from>
    <xdr:to>
      <xdr:col>26</xdr:col>
      <xdr:colOff>101600</xdr:colOff>
      <xdr:row>16</xdr:row>
      <xdr:rowOff>153269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42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138046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928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66201</xdr:rowOff>
    </xdr:from>
    <xdr:to>
      <xdr:col>22</xdr:col>
      <xdr:colOff>165100</xdr:colOff>
      <xdr:row>16</xdr:row>
      <xdr:rowOff>167801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57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152578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943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74709</xdr:rowOff>
    </xdr:from>
    <xdr:to>
      <xdr:col>19</xdr:col>
      <xdr:colOff>38100</xdr:colOff>
      <xdr:row>17</xdr:row>
      <xdr:rowOff>4859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65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161086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951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100818</xdr:rowOff>
    </xdr:from>
    <xdr:to>
      <xdr:col>15</xdr:col>
      <xdr:colOff>101600</xdr:colOff>
      <xdr:row>17</xdr:row>
      <xdr:rowOff>30968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91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15745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9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76045</xdr:rowOff>
    </xdr:from>
    <xdr:to>
      <xdr:col>29</xdr:col>
      <xdr:colOff>127000</xdr:colOff>
      <xdr:row>36</xdr:row>
      <xdr:rowOff>113490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29295"/>
          <a:ext cx="647700" cy="37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190957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01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113490</xdr:rowOff>
    </xdr:from>
    <xdr:to>
      <xdr:col>26</xdr:col>
      <xdr:colOff>50800</xdr:colOff>
      <xdr:row>36</xdr:row>
      <xdr:rowOff>124897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66740"/>
          <a:ext cx="698500" cy="11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102069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1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124897</xdr:rowOff>
    </xdr:from>
    <xdr:to>
      <xdr:col>22</xdr:col>
      <xdr:colOff>114300</xdr:colOff>
      <xdr:row>37</xdr:row>
      <xdr:rowOff>21730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78147"/>
          <a:ext cx="698500" cy="68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106161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1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79383</xdr:rowOff>
    </xdr:from>
    <xdr:to>
      <xdr:col>18</xdr:col>
      <xdr:colOff>177800</xdr:colOff>
      <xdr:row>37</xdr:row>
      <xdr:rowOff>21730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32633"/>
          <a:ext cx="698500" cy="113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89290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67916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7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25245</xdr:rowOff>
    </xdr:from>
    <xdr:to>
      <xdr:col>29</xdr:col>
      <xdr:colOff>177800</xdr:colOff>
      <xdr:row>36</xdr:row>
      <xdr:rowOff>126845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78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340222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5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62690</xdr:rowOff>
    </xdr:from>
    <xdr:to>
      <xdr:col>26</xdr:col>
      <xdr:colOff>101600</xdr:colOff>
      <xdr:row>36</xdr:row>
      <xdr:rowOff>164290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15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149067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0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74097</xdr:rowOff>
    </xdr:from>
    <xdr:to>
      <xdr:col>22</xdr:col>
      <xdr:colOff>165100</xdr:colOff>
      <xdr:row>37</xdr:row>
      <xdr:rowOff>4247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27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160474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1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142380</xdr:rowOff>
    </xdr:from>
    <xdr:to>
      <xdr:col>19</xdr:col>
      <xdr:colOff>38100</xdr:colOff>
      <xdr:row>37</xdr:row>
      <xdr:rowOff>72530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95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57307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8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28583</xdr:rowOff>
    </xdr:from>
    <xdr:to>
      <xdr:col>15</xdr:col>
      <xdr:colOff>101600</xdr:colOff>
      <xdr:row>36</xdr:row>
      <xdr:rowOff>130183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81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114960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6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43,482
42,155
150.98
31,618,894
30,582,516
695,035
11,932,625
20,187,945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89849</xdr:rowOff>
    </xdr:from>
    <xdr:to>
      <xdr:col>24</xdr:col>
      <xdr:colOff>63500</xdr:colOff>
      <xdr:row>37</xdr:row>
      <xdr:rowOff>148811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90599"/>
          <a:ext cx="838200" cy="40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46887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76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140451</xdr:rowOff>
    </xdr:from>
    <xdr:to>
      <xdr:col>19</xdr:col>
      <xdr:colOff>177800</xdr:colOff>
      <xdr:row>37</xdr:row>
      <xdr:rowOff>148811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484101"/>
          <a:ext cx="889000" cy="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8962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140451</xdr:rowOff>
    </xdr:from>
    <xdr:to>
      <xdr:col>15</xdr:col>
      <xdr:colOff>50800</xdr:colOff>
      <xdr:row>37</xdr:row>
      <xdr:rowOff>142688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84101"/>
          <a:ext cx="8890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26629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142688</xdr:rowOff>
    </xdr:from>
    <xdr:to>
      <xdr:col>10</xdr:col>
      <xdr:colOff>114300</xdr:colOff>
      <xdr:row>37</xdr:row>
      <xdr:rowOff>156012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86338"/>
          <a:ext cx="8890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35577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49701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5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39049</xdr:rowOff>
    </xdr:from>
    <xdr:to>
      <xdr:col>24</xdr:col>
      <xdr:colOff>114300</xdr:colOff>
      <xdr:row>35</xdr:row>
      <xdr:rowOff>140649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3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17476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1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98011</xdr:rowOff>
    </xdr:from>
    <xdr:to>
      <xdr:col>20</xdr:col>
      <xdr:colOff>38100</xdr:colOff>
      <xdr:row>38</xdr:row>
      <xdr:rowOff>28161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4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19288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3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89651</xdr:rowOff>
    </xdr:from>
    <xdr:to>
      <xdr:col>15</xdr:col>
      <xdr:colOff>101600</xdr:colOff>
      <xdr:row>38</xdr:row>
      <xdr:rowOff>19801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3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10928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2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91888</xdr:rowOff>
    </xdr:from>
    <xdr:to>
      <xdr:col>10</xdr:col>
      <xdr:colOff>165100</xdr:colOff>
      <xdr:row>38</xdr:row>
      <xdr:rowOff>22038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3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13165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2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105212</xdr:rowOff>
    </xdr:from>
    <xdr:to>
      <xdr:col>6</xdr:col>
      <xdr:colOff>38100</xdr:colOff>
      <xdr:row>38</xdr:row>
      <xdr:rowOff>35362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4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26489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4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134518</xdr:rowOff>
    </xdr:from>
    <xdr:to>
      <xdr:col>24</xdr:col>
      <xdr:colOff>63500</xdr:colOff>
      <xdr:row>57</xdr:row>
      <xdr:rowOff>43470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35718"/>
          <a:ext cx="838200" cy="8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63375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64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43470</xdr:rowOff>
    </xdr:from>
    <xdr:to>
      <xdr:col>19</xdr:col>
      <xdr:colOff>177800</xdr:colOff>
      <xdr:row>57</xdr:row>
      <xdr:rowOff>151424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16120"/>
          <a:ext cx="889000" cy="10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39409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149497</xdr:rowOff>
    </xdr:from>
    <xdr:to>
      <xdr:col>15</xdr:col>
      <xdr:colOff>50800</xdr:colOff>
      <xdr:row>57</xdr:row>
      <xdr:rowOff>151424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922147"/>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86903</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149497</xdr:rowOff>
    </xdr:from>
    <xdr:to>
      <xdr:col>10</xdr:col>
      <xdr:colOff>114300</xdr:colOff>
      <xdr:row>57</xdr:row>
      <xdr:rowOff>168122</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22147"/>
          <a:ext cx="889000" cy="1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69377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79457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83718</xdr:rowOff>
    </xdr:from>
    <xdr:to>
      <xdr:col>24</xdr:col>
      <xdr:colOff>114300</xdr:colOff>
      <xdr:row>57</xdr:row>
      <xdr:rowOff>13868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8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106595</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53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164120</xdr:rowOff>
    </xdr:from>
    <xdr:to>
      <xdr:col>20</xdr:col>
      <xdr:colOff>38100</xdr:colOff>
      <xdr:row>57</xdr:row>
      <xdr:rowOff>94270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6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85397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5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100624</xdr:rowOff>
    </xdr:from>
    <xdr:to>
      <xdr:col>15</xdr:col>
      <xdr:colOff>101600</xdr:colOff>
      <xdr:row>58</xdr:row>
      <xdr:rowOff>30774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7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21901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6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98697</xdr:rowOff>
    </xdr:from>
    <xdr:to>
      <xdr:col>10</xdr:col>
      <xdr:colOff>165100</xdr:colOff>
      <xdr:row>58</xdr:row>
      <xdr:rowOff>28847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7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19974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6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117322</xdr:rowOff>
    </xdr:from>
    <xdr:to>
      <xdr:col>6</xdr:col>
      <xdr:colOff>38100</xdr:colOff>
      <xdr:row>58</xdr:row>
      <xdr:rowOff>47472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8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38599</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8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170562</xdr:rowOff>
    </xdr:from>
    <xdr:to>
      <xdr:col>24</xdr:col>
      <xdr:colOff>63500</xdr:colOff>
      <xdr:row>78</xdr:row>
      <xdr:rowOff>38407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72212"/>
          <a:ext cx="838200" cy="3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38407</xdr:rowOff>
    </xdr:from>
    <xdr:to>
      <xdr:col>19</xdr:col>
      <xdr:colOff>177800</xdr:colOff>
      <xdr:row>78</xdr:row>
      <xdr:rowOff>39024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11507"/>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90578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26108</xdr:rowOff>
    </xdr:from>
    <xdr:to>
      <xdr:col>15</xdr:col>
      <xdr:colOff>50800</xdr:colOff>
      <xdr:row>78</xdr:row>
      <xdr:rowOff>39024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399208"/>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79560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14359</xdr:rowOff>
    </xdr:from>
    <xdr:to>
      <xdr:col>10</xdr:col>
      <xdr:colOff>114300</xdr:colOff>
      <xdr:row>78</xdr:row>
      <xdr:rowOff>26108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387459"/>
          <a:ext cx="889000" cy="1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77342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119762</xdr:rowOff>
    </xdr:from>
    <xdr:to>
      <xdr:col>24</xdr:col>
      <xdr:colOff>114300</xdr:colOff>
      <xdr:row>78</xdr:row>
      <xdr:rowOff>49912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2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53749</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5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159057</xdr:rowOff>
    </xdr:from>
    <xdr:to>
      <xdr:col>20</xdr:col>
      <xdr:colOff>38100</xdr:colOff>
      <xdr:row>78</xdr:row>
      <xdr:rowOff>89207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6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80334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5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159674</xdr:rowOff>
    </xdr:from>
    <xdr:to>
      <xdr:col>15</xdr:col>
      <xdr:colOff>101600</xdr:colOff>
      <xdr:row>78</xdr:row>
      <xdr:rowOff>89824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6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80951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54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146758</xdr:rowOff>
    </xdr:from>
    <xdr:to>
      <xdr:col>10</xdr:col>
      <xdr:colOff>165100</xdr:colOff>
      <xdr:row>78</xdr:row>
      <xdr:rowOff>76908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4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68035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4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135009</xdr:rowOff>
    </xdr:from>
    <xdr:to>
      <xdr:col>6</xdr:col>
      <xdr:colOff>38100</xdr:colOff>
      <xdr:row>78</xdr:row>
      <xdr:rowOff>65159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3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56286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2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100419</xdr:rowOff>
    </xdr:from>
    <xdr:to>
      <xdr:col>24</xdr:col>
      <xdr:colOff>63500</xdr:colOff>
      <xdr:row>95</xdr:row>
      <xdr:rowOff>4197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216719"/>
          <a:ext cx="838200" cy="7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43102</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59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100419</xdr:rowOff>
    </xdr:from>
    <xdr:to>
      <xdr:col>19</xdr:col>
      <xdr:colOff>177800</xdr:colOff>
      <xdr:row>94</xdr:row>
      <xdr:rowOff>145796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216719"/>
          <a:ext cx="889000" cy="4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165994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593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131108</xdr:rowOff>
    </xdr:from>
    <xdr:to>
      <xdr:col>15</xdr:col>
      <xdr:colOff>50800</xdr:colOff>
      <xdr:row>94</xdr:row>
      <xdr:rowOff>145796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247408"/>
          <a:ext cx="889000" cy="1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44390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3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131108</xdr:rowOff>
    </xdr:from>
    <xdr:to>
      <xdr:col>10</xdr:col>
      <xdr:colOff>114300</xdr:colOff>
      <xdr:row>95</xdr:row>
      <xdr:rowOff>13494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247408"/>
          <a:ext cx="889000" cy="5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31436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74306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124847</xdr:rowOff>
    </xdr:from>
    <xdr:to>
      <xdr:col>24</xdr:col>
      <xdr:colOff>114300</xdr:colOff>
      <xdr:row>95</xdr:row>
      <xdr:rowOff>54997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24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103274</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2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49619</xdr:rowOff>
    </xdr:from>
    <xdr:to>
      <xdr:col>20</xdr:col>
      <xdr:colOff>38100</xdr:colOff>
      <xdr:row>94</xdr:row>
      <xdr:rowOff>151219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16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142346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25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94996</xdr:rowOff>
    </xdr:from>
    <xdr:to>
      <xdr:col>15</xdr:col>
      <xdr:colOff>101600</xdr:colOff>
      <xdr:row>95</xdr:row>
      <xdr:rowOff>25146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21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41673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598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80308</xdr:rowOff>
    </xdr:from>
    <xdr:to>
      <xdr:col>10</xdr:col>
      <xdr:colOff>165100</xdr:colOff>
      <xdr:row>95</xdr:row>
      <xdr:rowOff>10458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19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26985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597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134144</xdr:rowOff>
    </xdr:from>
    <xdr:to>
      <xdr:col>6</xdr:col>
      <xdr:colOff>38100</xdr:colOff>
      <xdr:row>95</xdr:row>
      <xdr:rowOff>64294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25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55421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34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123016</xdr:rowOff>
    </xdr:from>
    <xdr:to>
      <xdr:col>55</xdr:col>
      <xdr:colOff>0</xdr:colOff>
      <xdr:row>36</xdr:row>
      <xdr:rowOff>170812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5780866"/>
          <a:ext cx="838200" cy="56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121909</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95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170812</xdr:rowOff>
    </xdr:from>
    <xdr:to>
      <xdr:col>50</xdr:col>
      <xdr:colOff>114300</xdr:colOff>
      <xdr:row>37</xdr:row>
      <xdr:rowOff>44469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343012"/>
          <a:ext cx="889000" cy="4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169743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5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13886</xdr:rowOff>
    </xdr:from>
    <xdr:to>
      <xdr:col>45</xdr:col>
      <xdr:colOff>177800</xdr:colOff>
      <xdr:row>37</xdr:row>
      <xdr:rowOff>44469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357536"/>
          <a:ext cx="889000" cy="3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22125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53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166709</xdr:rowOff>
    </xdr:from>
    <xdr:to>
      <xdr:col>41</xdr:col>
      <xdr:colOff>50800</xdr:colOff>
      <xdr:row>37</xdr:row>
      <xdr:rowOff>13886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338909"/>
          <a:ext cx="889000" cy="1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33277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54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36717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55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72216</xdr:rowOff>
    </xdr:from>
    <xdr:to>
      <xdr:col>55</xdr:col>
      <xdr:colOff>50800</xdr:colOff>
      <xdr:row>34</xdr:row>
      <xdr:rowOff>2366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73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95093</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581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120012</xdr:rowOff>
    </xdr:from>
    <xdr:to>
      <xdr:col>50</xdr:col>
      <xdr:colOff>165100</xdr:colOff>
      <xdr:row>37</xdr:row>
      <xdr:rowOff>50162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29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66689</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606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165119</xdr:rowOff>
    </xdr:from>
    <xdr:to>
      <xdr:col>46</xdr:col>
      <xdr:colOff>38100</xdr:colOff>
      <xdr:row>37</xdr:row>
      <xdr:rowOff>95269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33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111796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11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134536</xdr:rowOff>
    </xdr:from>
    <xdr:to>
      <xdr:col>41</xdr:col>
      <xdr:colOff>101600</xdr:colOff>
      <xdr:row>37</xdr:row>
      <xdr:rowOff>64686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30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81213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08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115909</xdr:rowOff>
    </xdr:from>
    <xdr:to>
      <xdr:col>36</xdr:col>
      <xdr:colOff>165100</xdr:colOff>
      <xdr:row>37</xdr:row>
      <xdr:rowOff>46059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28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62586</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672795" y="606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50454</xdr:rowOff>
    </xdr:from>
    <xdr:to>
      <xdr:col>55</xdr:col>
      <xdr:colOff>0</xdr:colOff>
      <xdr:row>57</xdr:row>
      <xdr:rowOff>58222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823104"/>
          <a:ext cx="838200" cy="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105618</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3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50454</xdr:rowOff>
    </xdr:from>
    <xdr:to>
      <xdr:col>50</xdr:col>
      <xdr:colOff>114300</xdr:colOff>
      <xdr:row>58</xdr:row>
      <xdr:rowOff>18538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823104"/>
          <a:ext cx="889000" cy="13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37492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4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121161</xdr:rowOff>
    </xdr:from>
    <xdr:to>
      <xdr:col>45</xdr:col>
      <xdr:colOff>177800</xdr:colOff>
      <xdr:row>58</xdr:row>
      <xdr:rowOff>18538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893811"/>
          <a:ext cx="889000" cy="6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59676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4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67938</xdr:rowOff>
    </xdr:from>
    <xdr:to>
      <xdr:col>41</xdr:col>
      <xdr:colOff>50800</xdr:colOff>
      <xdr:row>57</xdr:row>
      <xdr:rowOff>121161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840588"/>
          <a:ext cx="889000" cy="5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65441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4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77292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50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7422</xdr:rowOff>
    </xdr:from>
    <xdr:to>
      <xdr:col>55</xdr:col>
      <xdr:colOff>50800</xdr:colOff>
      <xdr:row>57</xdr:row>
      <xdr:rowOff>109022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7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157299</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5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171104</xdr:rowOff>
    </xdr:from>
    <xdr:to>
      <xdr:col>50</xdr:col>
      <xdr:colOff>165100</xdr:colOff>
      <xdr:row>57</xdr:row>
      <xdr:rowOff>101254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77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92381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86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139188</xdr:rowOff>
    </xdr:from>
    <xdr:to>
      <xdr:col>46</xdr:col>
      <xdr:colOff>38100</xdr:colOff>
      <xdr:row>58</xdr:row>
      <xdr:rowOff>69338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91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60465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1000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70361</xdr:rowOff>
    </xdr:from>
    <xdr:to>
      <xdr:col>41</xdr:col>
      <xdr:colOff>101600</xdr:colOff>
      <xdr:row>58</xdr:row>
      <xdr:rowOff>511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84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163088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93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17138</xdr:rowOff>
    </xdr:from>
    <xdr:to>
      <xdr:col>36</xdr:col>
      <xdr:colOff>165100</xdr:colOff>
      <xdr:row>57</xdr:row>
      <xdr:rowOff>118738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78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109865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88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41708</xdr:rowOff>
    </xdr:from>
    <xdr:to>
      <xdr:col>55</xdr:col>
      <xdr:colOff>0</xdr:colOff>
      <xdr:row>78</xdr:row>
      <xdr:rowOff>9170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243358"/>
          <a:ext cx="838200" cy="13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41708</xdr:rowOff>
    </xdr:from>
    <xdr:to>
      <xdr:col>50</xdr:col>
      <xdr:colOff>114300</xdr:colOff>
      <xdr:row>78</xdr:row>
      <xdr:rowOff>62140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243358"/>
          <a:ext cx="889000" cy="19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165549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111709</xdr:rowOff>
    </xdr:from>
    <xdr:to>
      <xdr:col>45</xdr:col>
      <xdr:colOff>177800</xdr:colOff>
      <xdr:row>78</xdr:row>
      <xdr:rowOff>62140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313359"/>
          <a:ext cx="889000" cy="1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111709</xdr:rowOff>
    </xdr:from>
    <xdr:to>
      <xdr:col>41</xdr:col>
      <xdr:colOff>50800</xdr:colOff>
      <xdr:row>78</xdr:row>
      <xdr:rowOff>54635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313359"/>
          <a:ext cx="889000" cy="11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150232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7459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129820</xdr:rowOff>
    </xdr:from>
    <xdr:to>
      <xdr:col>55</xdr:col>
      <xdr:colOff>50800</xdr:colOff>
      <xdr:row>78</xdr:row>
      <xdr:rowOff>59970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33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108247</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0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162358</xdr:rowOff>
    </xdr:from>
    <xdr:to>
      <xdr:col>50</xdr:col>
      <xdr:colOff>165100</xdr:colOff>
      <xdr:row>77</xdr:row>
      <xdr:rowOff>92508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19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109034</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96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11340</xdr:rowOff>
    </xdr:from>
    <xdr:to>
      <xdr:col>46</xdr:col>
      <xdr:colOff>38100</xdr:colOff>
      <xdr:row>78</xdr:row>
      <xdr:rowOff>112940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38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104067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47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60909</xdr:rowOff>
    </xdr:from>
    <xdr:to>
      <xdr:col>41</xdr:col>
      <xdr:colOff>101600</xdr:colOff>
      <xdr:row>77</xdr:row>
      <xdr:rowOff>162509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26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153636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35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3835</xdr:rowOff>
    </xdr:from>
    <xdr:to>
      <xdr:col>36</xdr:col>
      <xdr:colOff>165100</xdr:colOff>
      <xdr:row>78</xdr:row>
      <xdr:rowOff>105435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37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96562</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46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168664</xdr:rowOff>
    </xdr:from>
    <xdr:to>
      <xdr:col>55</xdr:col>
      <xdr:colOff>0</xdr:colOff>
      <xdr:row>98</xdr:row>
      <xdr:rowOff>70830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799314"/>
          <a:ext cx="838200" cy="7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29413</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8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70830</xdr:rowOff>
    </xdr:from>
    <xdr:to>
      <xdr:col>50</xdr:col>
      <xdr:colOff>114300</xdr:colOff>
      <xdr:row>98</xdr:row>
      <xdr:rowOff>136286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872930"/>
          <a:ext cx="889000" cy="6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126148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132956</xdr:rowOff>
    </xdr:from>
    <xdr:to>
      <xdr:col>45</xdr:col>
      <xdr:colOff>177800</xdr:colOff>
      <xdr:row>98</xdr:row>
      <xdr:rowOff>136286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935056"/>
          <a:ext cx="889000" cy="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164675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161120</xdr:rowOff>
    </xdr:from>
    <xdr:to>
      <xdr:col>41</xdr:col>
      <xdr:colOff>50800</xdr:colOff>
      <xdr:row>98</xdr:row>
      <xdr:rowOff>132956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791770"/>
          <a:ext cx="889000" cy="14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31622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31577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117864</xdr:rowOff>
    </xdr:from>
    <xdr:to>
      <xdr:col>55</xdr:col>
      <xdr:colOff>50800</xdr:colOff>
      <xdr:row>98</xdr:row>
      <xdr:rowOff>48014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4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96291</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20030</xdr:rowOff>
    </xdr:from>
    <xdr:to>
      <xdr:col>50</xdr:col>
      <xdr:colOff>165100</xdr:colOff>
      <xdr:row>98</xdr:row>
      <xdr:rowOff>121630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82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112757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91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85486</xdr:rowOff>
    </xdr:from>
    <xdr:to>
      <xdr:col>46</xdr:col>
      <xdr:colOff>38100</xdr:colOff>
      <xdr:row>99</xdr:row>
      <xdr:rowOff>15636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88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6763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98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82156</xdr:rowOff>
    </xdr:from>
    <xdr:to>
      <xdr:col>41</xdr:col>
      <xdr:colOff>101600</xdr:colOff>
      <xdr:row>99</xdr:row>
      <xdr:rowOff>12306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8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3433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97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110320</xdr:rowOff>
    </xdr:from>
    <xdr:to>
      <xdr:col>36</xdr:col>
      <xdr:colOff>165100</xdr:colOff>
      <xdr:row>98</xdr:row>
      <xdr:rowOff>40470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4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31597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83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40583</xdr:rowOff>
    </xdr:from>
    <xdr:to>
      <xdr:col>85</xdr:col>
      <xdr:colOff>127000</xdr:colOff>
      <xdr:row>39</xdr:row>
      <xdr:rowOff>44297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27133"/>
          <a:ext cx="838200" cy="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40583</xdr:rowOff>
    </xdr:from>
    <xdr:to>
      <xdr:col>81</xdr:col>
      <xdr:colOff>50800</xdr:colOff>
      <xdr:row>39</xdr:row>
      <xdr:rowOff>40583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27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161117</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40583</xdr:rowOff>
    </xdr:from>
    <xdr:to>
      <xdr:col>76</xdr:col>
      <xdr:colOff>114300</xdr:colOff>
      <xdr:row>39</xdr:row>
      <xdr:rowOff>41173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27133"/>
          <a:ext cx="88900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3821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41173</xdr:rowOff>
    </xdr:from>
    <xdr:to>
      <xdr:col>71</xdr:col>
      <xdr:colOff>177800</xdr:colOff>
      <xdr:row>39</xdr:row>
      <xdr:rowOff>43535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727723"/>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164947</xdr:rowOff>
    </xdr:from>
    <xdr:to>
      <xdr:col>85</xdr:col>
      <xdr:colOff>177800</xdr:colOff>
      <xdr:row>39</xdr:row>
      <xdr:rowOff>95097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79874</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49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161233</xdr:rowOff>
    </xdr:from>
    <xdr:to>
      <xdr:col>81</xdr:col>
      <xdr:colOff>101600</xdr:colOff>
      <xdr:row>39</xdr:row>
      <xdr:rowOff>91383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7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82510</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769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161233</xdr:rowOff>
    </xdr:from>
    <xdr:to>
      <xdr:col>76</xdr:col>
      <xdr:colOff>165100</xdr:colOff>
      <xdr:row>39</xdr:row>
      <xdr:rowOff>91383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7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82510</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3017" y="6769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161823</xdr:rowOff>
    </xdr:from>
    <xdr:to>
      <xdr:col>72</xdr:col>
      <xdr:colOff>38100</xdr:colOff>
      <xdr:row>39</xdr:row>
      <xdr:rowOff>91973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83100</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769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164185</xdr:rowOff>
    </xdr:from>
    <xdr:to>
      <xdr:col>67</xdr:col>
      <xdr:colOff>101600</xdr:colOff>
      <xdr:row>39</xdr:row>
      <xdr:rowOff>94335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85462</xdr:rowOff>
    </xdr:from>
    <xdr:ext cx="313932"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57333" y="67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65717</xdr:rowOff>
    </xdr:from>
    <xdr:to>
      <xdr:col>85</xdr:col>
      <xdr:colOff>127000</xdr:colOff>
      <xdr:row>77</xdr:row>
      <xdr:rowOff>77110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267367"/>
          <a:ext cx="838200" cy="1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112867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77110</xdr:rowOff>
    </xdr:from>
    <xdr:to>
      <xdr:col>81</xdr:col>
      <xdr:colOff>50800</xdr:colOff>
      <xdr:row>77</xdr:row>
      <xdr:rowOff>97561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278760"/>
          <a:ext cx="889000" cy="2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62216</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9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97561</xdr:rowOff>
    </xdr:from>
    <xdr:to>
      <xdr:col>76</xdr:col>
      <xdr:colOff>114300</xdr:colOff>
      <xdr:row>77</xdr:row>
      <xdr:rowOff>108778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299211"/>
          <a:ext cx="889000" cy="1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70926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9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106865</xdr:rowOff>
    </xdr:from>
    <xdr:to>
      <xdr:col>71</xdr:col>
      <xdr:colOff>177800</xdr:colOff>
      <xdr:row>77</xdr:row>
      <xdr:rowOff>108778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308515"/>
          <a:ext cx="889000" cy="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66651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92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53652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9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14917</xdr:rowOff>
    </xdr:from>
    <xdr:to>
      <xdr:col>85</xdr:col>
      <xdr:colOff>177800</xdr:colOff>
      <xdr:row>77</xdr:row>
      <xdr:rowOff>116517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21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164794</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9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26310</xdr:rowOff>
    </xdr:from>
    <xdr:to>
      <xdr:col>81</xdr:col>
      <xdr:colOff>101600</xdr:colOff>
      <xdr:row>77</xdr:row>
      <xdr:rowOff>127910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119037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32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46761</xdr:rowOff>
    </xdr:from>
    <xdr:to>
      <xdr:col>76</xdr:col>
      <xdr:colOff>165100</xdr:colOff>
      <xdr:row>77</xdr:row>
      <xdr:rowOff>148361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4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139488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34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57978</xdr:rowOff>
    </xdr:from>
    <xdr:to>
      <xdr:col>72</xdr:col>
      <xdr:colOff>38100</xdr:colOff>
      <xdr:row>77</xdr:row>
      <xdr:rowOff>159578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5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150705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35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56065</xdr:rowOff>
    </xdr:from>
    <xdr:to>
      <xdr:col>67</xdr:col>
      <xdr:colOff>101600</xdr:colOff>
      <xdr:row>77</xdr:row>
      <xdr:rowOff>157665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5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148792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93090</xdr:rowOff>
    </xdr:from>
    <xdr:to>
      <xdr:col>85</xdr:col>
      <xdr:colOff>127000</xdr:colOff>
      <xdr:row>95</xdr:row>
      <xdr:rowOff>99467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209390"/>
          <a:ext cx="838200" cy="17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44797</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675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99467</xdr:rowOff>
    </xdr:from>
    <xdr:to>
      <xdr:col>81</xdr:col>
      <xdr:colOff>50800</xdr:colOff>
      <xdr:row>98</xdr:row>
      <xdr:rowOff>978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387217"/>
          <a:ext cx="889000" cy="41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62856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8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978</xdr:rowOff>
    </xdr:from>
    <xdr:to>
      <xdr:col>76</xdr:col>
      <xdr:colOff>114300</xdr:colOff>
      <xdr:row>98</xdr:row>
      <xdr:rowOff>26809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803078"/>
          <a:ext cx="8890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90912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26809</xdr:rowOff>
    </xdr:from>
    <xdr:to>
      <xdr:col>71</xdr:col>
      <xdr:colOff>177800</xdr:colOff>
      <xdr:row>98</xdr:row>
      <xdr:rowOff>42266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828909"/>
          <a:ext cx="889000" cy="1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85628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8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102316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90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42290</xdr:rowOff>
    </xdr:from>
    <xdr:to>
      <xdr:col>85</xdr:col>
      <xdr:colOff>177800</xdr:colOff>
      <xdr:row>94</xdr:row>
      <xdr:rowOff>143890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15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65167</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01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48667</xdr:rowOff>
    </xdr:from>
    <xdr:to>
      <xdr:col>81</xdr:col>
      <xdr:colOff>101600</xdr:colOff>
      <xdr:row>95</xdr:row>
      <xdr:rowOff>150267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33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166794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11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121628</xdr:rowOff>
    </xdr:from>
    <xdr:to>
      <xdr:col>76</xdr:col>
      <xdr:colOff>165100</xdr:colOff>
      <xdr:row>98</xdr:row>
      <xdr:rowOff>51778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75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68305</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52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147459</xdr:rowOff>
    </xdr:from>
    <xdr:to>
      <xdr:col>72</xdr:col>
      <xdr:colOff>38100</xdr:colOff>
      <xdr:row>98</xdr:row>
      <xdr:rowOff>77609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77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94136</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55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162916</xdr:rowOff>
    </xdr:from>
    <xdr:to>
      <xdr:col>67</xdr:col>
      <xdr:colOff>101600</xdr:colOff>
      <xdr:row>98</xdr:row>
      <xdr:rowOff>93066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79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109593</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5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12324</xdr:rowOff>
    </xdr:from>
    <xdr:to>
      <xdr:col>116</xdr:col>
      <xdr:colOff>63500</xdr:colOff>
      <xdr:row>57</xdr:row>
      <xdr:rowOff>22794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9784974"/>
          <a:ext cx="83820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138468</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73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22794</xdr:rowOff>
    </xdr:from>
    <xdr:to>
      <xdr:col>111</xdr:col>
      <xdr:colOff>177800</xdr:colOff>
      <xdr:row>57</xdr:row>
      <xdr:rowOff>28555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9795444"/>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126626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9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171293</xdr:rowOff>
    </xdr:from>
    <xdr:to>
      <xdr:col>107</xdr:col>
      <xdr:colOff>50800</xdr:colOff>
      <xdr:row>57</xdr:row>
      <xdr:rowOff>28555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9772493"/>
          <a:ext cx="889000" cy="2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124751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89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171293</xdr:rowOff>
    </xdr:from>
    <xdr:to>
      <xdr:col>102</xdr:col>
      <xdr:colOff>114300</xdr:colOff>
      <xdr:row>57</xdr:row>
      <xdr:rowOff>5009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9772493"/>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101114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70416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132974</xdr:rowOff>
    </xdr:from>
    <xdr:to>
      <xdr:col>116</xdr:col>
      <xdr:colOff>114300</xdr:colOff>
      <xdr:row>57</xdr:row>
      <xdr:rowOff>63124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73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155851</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58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143444</xdr:rowOff>
    </xdr:from>
    <xdr:to>
      <xdr:col>112</xdr:col>
      <xdr:colOff>38100</xdr:colOff>
      <xdr:row>57</xdr:row>
      <xdr:rowOff>73594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74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90121</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51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149205</xdr:rowOff>
    </xdr:from>
    <xdr:to>
      <xdr:col>107</xdr:col>
      <xdr:colOff>101600</xdr:colOff>
      <xdr:row>57</xdr:row>
      <xdr:rowOff>79355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75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95882</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52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120493</xdr:rowOff>
    </xdr:from>
    <xdr:to>
      <xdr:col>102</xdr:col>
      <xdr:colOff>165100</xdr:colOff>
      <xdr:row>57</xdr:row>
      <xdr:rowOff>50643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72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67170</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49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125659</xdr:rowOff>
    </xdr:from>
    <xdr:to>
      <xdr:col>98</xdr:col>
      <xdr:colOff>38100</xdr:colOff>
      <xdr:row>57</xdr:row>
      <xdr:rowOff>55809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72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46936</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81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74492</xdr:rowOff>
    </xdr:from>
    <xdr:to>
      <xdr:col>116</xdr:col>
      <xdr:colOff>63500</xdr:colOff>
      <xdr:row>76</xdr:row>
      <xdr:rowOff>112877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104692"/>
          <a:ext cx="838200" cy="3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38885</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6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112877</xdr:rowOff>
    </xdr:from>
    <xdr:to>
      <xdr:col>111</xdr:col>
      <xdr:colOff>177800</xdr:colOff>
      <xdr:row>76</xdr:row>
      <xdr:rowOff>155054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143077"/>
          <a:ext cx="889000" cy="4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80763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155054</xdr:rowOff>
    </xdr:from>
    <xdr:to>
      <xdr:col>107</xdr:col>
      <xdr:colOff>50800</xdr:colOff>
      <xdr:row>77</xdr:row>
      <xdr:rowOff>1339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185254"/>
          <a:ext cx="889000" cy="1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57504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1339</xdr:rowOff>
    </xdr:from>
    <xdr:to>
      <xdr:col>102</xdr:col>
      <xdr:colOff>114300</xdr:colOff>
      <xdr:row>77</xdr:row>
      <xdr:rowOff>16866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202989"/>
          <a:ext cx="889000" cy="1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13060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160869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23692</xdr:rowOff>
    </xdr:from>
    <xdr:to>
      <xdr:col>116</xdr:col>
      <xdr:colOff>114300</xdr:colOff>
      <xdr:row>76</xdr:row>
      <xdr:rowOff>125292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5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46569</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90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62077</xdr:rowOff>
    </xdr:from>
    <xdr:to>
      <xdr:col>112</xdr:col>
      <xdr:colOff>38100</xdr:colOff>
      <xdr:row>76</xdr:row>
      <xdr:rowOff>163677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9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154804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18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104254</xdr:rowOff>
    </xdr:from>
    <xdr:to>
      <xdr:col>107</xdr:col>
      <xdr:colOff>101600</xdr:colOff>
      <xdr:row>77</xdr:row>
      <xdr:rowOff>34404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3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25531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2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121989</xdr:rowOff>
    </xdr:from>
    <xdr:to>
      <xdr:col>102</xdr:col>
      <xdr:colOff>165100</xdr:colOff>
      <xdr:row>77</xdr:row>
      <xdr:rowOff>52139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15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43266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2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137516</xdr:rowOff>
    </xdr:from>
    <xdr:to>
      <xdr:col>98</xdr:col>
      <xdr:colOff>38100</xdr:colOff>
      <xdr:row>77</xdr:row>
      <xdr:rowOff>67666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6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58793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2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人件費は、前年度まで物件費や扶助費計上していたルバイト賃金を、会計年度任用職員の人件費として計上することとなり、その費用が類似団体平均や全国平均より多額であったため、伸び率が大きくなっています。「行財政改革プラン」に基づき、適材適所の配置、給与の適正化等により、総合的な人件費の増加抑制を図ります。</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補助費等は、類似団体平均や全国平均を大幅に上回っております。これは主に、下水道事業や病院事業への繰出し、北はりま消防等一部事務組合への負担金、ふるさと納税特産品費等に対する支出です。各企業会計への繰出金の適正化、また各種団体や個人等への補助金の精査により、増加抑制に努めます。</a:t>
          </a:r>
        </a:p>
        <a:p>
          <a:r>
            <a:rPr kumimoji="1" lang="ja-JP" altLang="en-US" sz="1200">
              <a:latin typeface="ＭＳ Ｐゴシック" panose="020B0600070205080204" pitchFamily="50" charset="-128"/>
              <a:ea typeface="ＭＳ Ｐゴシック" panose="020B0600070205080204" pitchFamily="50" charset="-128"/>
            </a:rPr>
            <a:t>　普通建設事業費は、新規整備は減となった反面、学校等老朽施設等の改修といった更新整備は増となりました。「行財政改革プラン」に基づき、投資的経費の抑制を図りながら、適正な事業実施に努めていきます。</a:t>
          </a:r>
        </a:p>
        <a:p>
          <a:r>
            <a:rPr kumimoji="1" lang="ja-JP" altLang="en-US" sz="1200">
              <a:latin typeface="ＭＳ Ｐゴシック" panose="020B0600070205080204" pitchFamily="50" charset="-128"/>
              <a:ea typeface="ＭＳ Ｐゴシック" panose="020B0600070205080204" pitchFamily="50" charset="-128"/>
            </a:rPr>
            <a:t>　公債費は、類似団体を下回っていますが、土地開発公社の解散に係る三セク債や、教育施設環境整備、学校等老朽施設の耐震化工事に係る地方債の償還が増加し、今後ピークを迎えることから更なる負担が懸念されるため、「行財政改革プラン」に基づき、投資的経費にかかる市債の発行を抑制し、公債費負担の軽減を図ります。</a:t>
          </a:r>
        </a:p>
        <a:p>
          <a:r>
            <a:rPr kumimoji="1" lang="ja-JP" altLang="en-US" sz="1200">
              <a:latin typeface="ＭＳ Ｐゴシック" panose="020B0600070205080204" pitchFamily="50" charset="-128"/>
              <a:ea typeface="ＭＳ Ｐゴシック" panose="020B0600070205080204" pitchFamily="50" charset="-128"/>
            </a:rPr>
            <a:t>　積立金は、令和元度決算剰余金による財政調整基金積立金および令和２年度のふるさと納税受入増によるふるさと応援基金積立金の増により類似団体を大幅に上回っています。今後も「行財政改革プラン」に基づき、歳入確保・歳出抑制により、基金の確保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43,482
42,155
150.98
31,618,894
30,582,516
695,035
11,932,625
20,187,945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66874</xdr:rowOff>
    </xdr:from>
    <xdr:to>
      <xdr:col>24</xdr:col>
      <xdr:colOff>63500</xdr:colOff>
      <xdr:row>38</xdr:row>
      <xdr:rowOff>148191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581974"/>
          <a:ext cx="838200" cy="8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84998</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85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15929</xdr:rowOff>
    </xdr:from>
    <xdr:to>
      <xdr:col>19</xdr:col>
      <xdr:colOff>177800</xdr:colOff>
      <xdr:row>38</xdr:row>
      <xdr:rowOff>66874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531029"/>
          <a:ext cx="889000" cy="5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129956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15929</xdr:rowOff>
    </xdr:from>
    <xdr:to>
      <xdr:col>15</xdr:col>
      <xdr:colOff>50800</xdr:colOff>
      <xdr:row>38</xdr:row>
      <xdr:rowOff>79284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531029"/>
          <a:ext cx="889000" cy="6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138120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79284</xdr:rowOff>
    </xdr:from>
    <xdr:to>
      <xdr:col>10</xdr:col>
      <xdr:colOff>114300</xdr:colOff>
      <xdr:row>38</xdr:row>
      <xdr:rowOff>108023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594384"/>
          <a:ext cx="889000" cy="2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126037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113628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97391</xdr:rowOff>
    </xdr:from>
    <xdr:to>
      <xdr:col>24</xdr:col>
      <xdr:colOff>114300</xdr:colOff>
      <xdr:row>39</xdr:row>
      <xdr:rowOff>27541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61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12318</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52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16074</xdr:rowOff>
    </xdr:from>
    <xdr:to>
      <xdr:col>20</xdr:col>
      <xdr:colOff>38100</xdr:colOff>
      <xdr:row>38</xdr:row>
      <xdr:rowOff>117674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53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108801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62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136579</xdr:rowOff>
    </xdr:from>
    <xdr:to>
      <xdr:col>15</xdr:col>
      <xdr:colOff>101600</xdr:colOff>
      <xdr:row>38</xdr:row>
      <xdr:rowOff>66729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8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57856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57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28484</xdr:rowOff>
    </xdr:from>
    <xdr:to>
      <xdr:col>10</xdr:col>
      <xdr:colOff>165100</xdr:colOff>
      <xdr:row>38</xdr:row>
      <xdr:rowOff>130084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54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121211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63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57223</xdr:rowOff>
    </xdr:from>
    <xdr:to>
      <xdr:col>6</xdr:col>
      <xdr:colOff>38100</xdr:colOff>
      <xdr:row>38</xdr:row>
      <xdr:rowOff>158823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57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149950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66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49713</xdr:rowOff>
    </xdr:from>
    <xdr:to>
      <xdr:col>24</xdr:col>
      <xdr:colOff>63500</xdr:colOff>
      <xdr:row>57</xdr:row>
      <xdr:rowOff>61091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308013"/>
          <a:ext cx="838200" cy="5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102929</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532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61091</xdr:rowOff>
    </xdr:from>
    <xdr:to>
      <xdr:col>19</xdr:col>
      <xdr:colOff>177800</xdr:colOff>
      <xdr:row>58</xdr:row>
      <xdr:rowOff>61492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9833741"/>
          <a:ext cx="889000" cy="17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64192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1000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61492</xdr:rowOff>
    </xdr:from>
    <xdr:to>
      <xdr:col>15</xdr:col>
      <xdr:colOff>50800</xdr:colOff>
      <xdr:row>58</xdr:row>
      <xdr:rowOff>64922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005592"/>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116312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24969</xdr:rowOff>
    </xdr:from>
    <xdr:to>
      <xdr:col>10</xdr:col>
      <xdr:colOff>114300</xdr:colOff>
      <xdr:row>58</xdr:row>
      <xdr:rowOff>64922</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9969069"/>
          <a:ext cx="889000" cy="3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128447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97000</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170363</xdr:rowOff>
    </xdr:from>
    <xdr:to>
      <xdr:col>24</xdr:col>
      <xdr:colOff>114300</xdr:colOff>
      <xdr:row>54</xdr:row>
      <xdr:rowOff>100513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25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21790</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10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10291</xdr:rowOff>
    </xdr:from>
    <xdr:to>
      <xdr:col>20</xdr:col>
      <xdr:colOff>38100</xdr:colOff>
      <xdr:row>57</xdr:row>
      <xdr:rowOff>111891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78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128418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955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10692</xdr:rowOff>
    </xdr:from>
    <xdr:to>
      <xdr:col>15</xdr:col>
      <xdr:colOff>101600</xdr:colOff>
      <xdr:row>58</xdr:row>
      <xdr:rowOff>112292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5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103419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04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14122</xdr:rowOff>
    </xdr:from>
    <xdr:to>
      <xdr:col>10</xdr:col>
      <xdr:colOff>165100</xdr:colOff>
      <xdr:row>58</xdr:row>
      <xdr:rowOff>115722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5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106849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05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145619</xdr:rowOff>
    </xdr:from>
    <xdr:to>
      <xdr:col>6</xdr:col>
      <xdr:colOff>38100</xdr:colOff>
      <xdr:row>58</xdr:row>
      <xdr:rowOff>75769</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1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92296</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969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18020</xdr:rowOff>
    </xdr:from>
    <xdr:to>
      <xdr:col>24</xdr:col>
      <xdr:colOff>63500</xdr:colOff>
      <xdr:row>76</xdr:row>
      <xdr:rowOff>88836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3797300" y="12876770"/>
          <a:ext cx="838200" cy="24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154231</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84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18020</xdr:rowOff>
    </xdr:from>
    <xdr:to>
      <xdr:col>19</xdr:col>
      <xdr:colOff>177800</xdr:colOff>
      <xdr:row>77</xdr:row>
      <xdr:rowOff>148746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2876770"/>
          <a:ext cx="889000" cy="47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140952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317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112088</xdr:rowOff>
    </xdr:from>
    <xdr:to>
      <xdr:col>15</xdr:col>
      <xdr:colOff>50800</xdr:colOff>
      <xdr:row>77</xdr:row>
      <xdr:rowOff>148746</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2019300" y="13142288"/>
          <a:ext cx="889000" cy="20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72006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112088</xdr:rowOff>
    </xdr:from>
    <xdr:to>
      <xdr:col>10</xdr:col>
      <xdr:colOff>114300</xdr:colOff>
      <xdr:row>77</xdr:row>
      <xdr:rowOff>47949</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3142288"/>
          <a:ext cx="889000" cy="10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9067</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37733</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38036</xdr:rowOff>
    </xdr:from>
    <xdr:to>
      <xdr:col>24</xdr:col>
      <xdr:colOff>114300</xdr:colOff>
      <xdr:row>76</xdr:row>
      <xdr:rowOff>139636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06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16463</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04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138670</xdr:rowOff>
    </xdr:from>
    <xdr:to>
      <xdr:col>20</xdr:col>
      <xdr:colOff>38100</xdr:colOff>
      <xdr:row>75</xdr:row>
      <xdr:rowOff>68820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282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85347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2601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97946</xdr:rowOff>
    </xdr:from>
    <xdr:to>
      <xdr:col>15</xdr:col>
      <xdr:colOff>101600</xdr:colOff>
      <xdr:row>78</xdr:row>
      <xdr:rowOff>28096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29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19223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339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61288</xdr:rowOff>
    </xdr:from>
    <xdr:to>
      <xdr:col>10</xdr:col>
      <xdr:colOff>165100</xdr:colOff>
      <xdr:row>76</xdr:row>
      <xdr:rowOff>162888</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09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7966</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2866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168599</xdr:rowOff>
    </xdr:from>
    <xdr:to>
      <xdr:col>6</xdr:col>
      <xdr:colOff>38100</xdr:colOff>
      <xdr:row>77</xdr:row>
      <xdr:rowOff>98749</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19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89876</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29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94742</xdr:rowOff>
    </xdr:from>
    <xdr:to>
      <xdr:col>24</xdr:col>
      <xdr:colOff>63500</xdr:colOff>
      <xdr:row>97</xdr:row>
      <xdr:rowOff>160299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6725392"/>
          <a:ext cx="838200" cy="6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83760</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71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160299</xdr:rowOff>
    </xdr:from>
    <xdr:to>
      <xdr:col>19</xdr:col>
      <xdr:colOff>177800</xdr:colOff>
      <xdr:row>98</xdr:row>
      <xdr:rowOff>7443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908300" y="16790949"/>
          <a:ext cx="889000" cy="1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34968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83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78042</xdr:rowOff>
    </xdr:from>
    <xdr:to>
      <xdr:col>15</xdr:col>
      <xdr:colOff>50800</xdr:colOff>
      <xdr:row>98</xdr:row>
      <xdr:rowOff>7443</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2019300" y="16708692"/>
          <a:ext cx="889000" cy="10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78554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8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141312</xdr:rowOff>
    </xdr:from>
    <xdr:to>
      <xdr:col>10</xdr:col>
      <xdr:colOff>114300</xdr:colOff>
      <xdr:row>97</xdr:row>
      <xdr:rowOff>78042</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1130300" y="16600512"/>
          <a:ext cx="889000" cy="10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128694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118418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92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43942</xdr:rowOff>
    </xdr:from>
    <xdr:to>
      <xdr:col>24</xdr:col>
      <xdr:colOff>114300</xdr:colOff>
      <xdr:row>97</xdr:row>
      <xdr:rowOff>145542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67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66819</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52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109499</xdr:rowOff>
    </xdr:from>
    <xdr:to>
      <xdr:col>20</xdr:col>
      <xdr:colOff>38100</xdr:colOff>
      <xdr:row>98</xdr:row>
      <xdr:rowOff>39649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74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56176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51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128093</xdr:rowOff>
    </xdr:from>
    <xdr:to>
      <xdr:col>15</xdr:col>
      <xdr:colOff>101600</xdr:colOff>
      <xdr:row>98</xdr:row>
      <xdr:rowOff>58243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75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74770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53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27242</xdr:rowOff>
    </xdr:from>
    <xdr:to>
      <xdr:col>10</xdr:col>
      <xdr:colOff>165100</xdr:colOff>
      <xdr:row>97</xdr:row>
      <xdr:rowOff>128842</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6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145369</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43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90512</xdr:rowOff>
    </xdr:from>
    <xdr:to>
      <xdr:col>6</xdr:col>
      <xdr:colOff>38100</xdr:colOff>
      <xdr:row>97</xdr:row>
      <xdr:rowOff>20662</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54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37189</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32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46660</xdr:rowOff>
    </xdr:from>
    <xdr:to>
      <xdr:col>55</xdr:col>
      <xdr:colOff>0</xdr:colOff>
      <xdr:row>34</xdr:row>
      <xdr:rowOff>154331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5875960"/>
          <a:ext cx="838200" cy="10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162425</xdr:rowOff>
    </xdr:from>
    <xdr:ext cx="469744"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33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60833</xdr:rowOff>
    </xdr:from>
    <xdr:to>
      <xdr:col>50</xdr:col>
      <xdr:colOff>114300</xdr:colOff>
      <xdr:row>34</xdr:row>
      <xdr:rowOff>154331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5890133"/>
          <a:ext cx="889000" cy="9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118534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04428" y="646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33630</xdr:rowOff>
    </xdr:from>
    <xdr:to>
      <xdr:col>45</xdr:col>
      <xdr:colOff>177800</xdr:colOff>
      <xdr:row>34</xdr:row>
      <xdr:rowOff>60833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5862930"/>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106418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45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8255</xdr:rowOff>
    </xdr:from>
    <xdr:to>
      <xdr:col>41</xdr:col>
      <xdr:colOff>50800</xdr:colOff>
      <xdr:row>34</xdr:row>
      <xdr:rowOff>33630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5837555"/>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78986</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4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78071</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4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167310</xdr:rowOff>
    </xdr:from>
    <xdr:to>
      <xdr:col>55</xdr:col>
      <xdr:colOff>50800</xdr:colOff>
      <xdr:row>34</xdr:row>
      <xdr:rowOff>97460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58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18737</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567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103531</xdr:rowOff>
    </xdr:from>
    <xdr:to>
      <xdr:col>50</xdr:col>
      <xdr:colOff>165100</xdr:colOff>
      <xdr:row>35</xdr:row>
      <xdr:rowOff>33681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59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50208</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570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10033</xdr:rowOff>
    </xdr:from>
    <xdr:to>
      <xdr:col>46</xdr:col>
      <xdr:colOff>38100</xdr:colOff>
      <xdr:row>34</xdr:row>
      <xdr:rowOff>111633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583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128160</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561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154280</xdr:rowOff>
    </xdr:from>
    <xdr:to>
      <xdr:col>41</xdr:col>
      <xdr:colOff>101600</xdr:colOff>
      <xdr:row>34</xdr:row>
      <xdr:rowOff>84430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581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100957</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558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128905</xdr:rowOff>
    </xdr:from>
    <xdr:to>
      <xdr:col>36</xdr:col>
      <xdr:colOff>165100</xdr:colOff>
      <xdr:row>34</xdr:row>
      <xdr:rowOff>59055</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578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75582</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5561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32791</xdr:rowOff>
    </xdr:from>
    <xdr:to>
      <xdr:col>55</xdr:col>
      <xdr:colOff>0</xdr:colOff>
      <xdr:row>56</xdr:row>
      <xdr:rowOff>76206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633991"/>
          <a:ext cx="838200" cy="4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83576</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684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71253</xdr:rowOff>
    </xdr:from>
    <xdr:to>
      <xdr:col>50</xdr:col>
      <xdr:colOff>114300</xdr:colOff>
      <xdr:row>56</xdr:row>
      <xdr:rowOff>76206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672453"/>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17568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71253</xdr:rowOff>
    </xdr:from>
    <xdr:to>
      <xdr:col>45</xdr:col>
      <xdr:colOff>177800</xdr:colOff>
      <xdr:row>56</xdr:row>
      <xdr:rowOff>81350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672453"/>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52011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81350</xdr:rowOff>
    </xdr:from>
    <xdr:to>
      <xdr:col>41</xdr:col>
      <xdr:colOff>50800</xdr:colOff>
      <xdr:row>56</xdr:row>
      <xdr:rowOff>92932</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682550"/>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46620</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81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52430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153441</xdr:rowOff>
    </xdr:from>
    <xdr:to>
      <xdr:col>55</xdr:col>
      <xdr:colOff>50800</xdr:colOff>
      <xdr:row>56</xdr:row>
      <xdr:rowOff>83591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58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4868</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43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25406</xdr:rowOff>
    </xdr:from>
    <xdr:to>
      <xdr:col>50</xdr:col>
      <xdr:colOff>165100</xdr:colOff>
      <xdr:row>56</xdr:row>
      <xdr:rowOff>127006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6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143533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40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20453</xdr:rowOff>
    </xdr:from>
    <xdr:to>
      <xdr:col>46</xdr:col>
      <xdr:colOff>38100</xdr:colOff>
      <xdr:row>56</xdr:row>
      <xdr:rowOff>122053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62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138580</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39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30550</xdr:rowOff>
    </xdr:from>
    <xdr:to>
      <xdr:col>41</xdr:col>
      <xdr:colOff>101600</xdr:colOff>
      <xdr:row>56</xdr:row>
      <xdr:rowOff>132150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63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148677</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40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42132</xdr:rowOff>
    </xdr:from>
    <xdr:to>
      <xdr:col>36</xdr:col>
      <xdr:colOff>165100</xdr:colOff>
      <xdr:row>56</xdr:row>
      <xdr:rowOff>143732</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64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160259</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41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100685</xdr:rowOff>
    </xdr:from>
    <xdr:to>
      <xdr:col>55</xdr:col>
      <xdr:colOff>0</xdr:colOff>
      <xdr:row>78</xdr:row>
      <xdr:rowOff>30314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130885"/>
          <a:ext cx="838200" cy="27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50658</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08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30314</xdr:rowOff>
    </xdr:from>
    <xdr:to>
      <xdr:col>50</xdr:col>
      <xdr:colOff>114300</xdr:colOff>
      <xdr:row>78</xdr:row>
      <xdr:rowOff>57538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403414"/>
          <a:ext cx="889000" cy="2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170146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0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34258</xdr:rowOff>
    </xdr:from>
    <xdr:to>
      <xdr:col>45</xdr:col>
      <xdr:colOff>177800</xdr:colOff>
      <xdr:row>78</xdr:row>
      <xdr:rowOff>57538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407358"/>
          <a:ext cx="889000" cy="2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16888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154521</xdr:rowOff>
    </xdr:from>
    <xdr:to>
      <xdr:col>41</xdr:col>
      <xdr:colOff>50800</xdr:colOff>
      <xdr:row>78</xdr:row>
      <xdr:rowOff>34258</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356171"/>
          <a:ext cx="889000" cy="5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156278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01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166527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0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49885</xdr:rowOff>
    </xdr:from>
    <xdr:to>
      <xdr:col>55</xdr:col>
      <xdr:colOff>50800</xdr:colOff>
      <xdr:row>76</xdr:row>
      <xdr:rowOff>151485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08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72762</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93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150964</xdr:rowOff>
    </xdr:from>
    <xdr:to>
      <xdr:col>50</xdr:col>
      <xdr:colOff>165100</xdr:colOff>
      <xdr:row>78</xdr:row>
      <xdr:rowOff>81114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35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72241</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44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6738</xdr:rowOff>
    </xdr:from>
    <xdr:to>
      <xdr:col>46</xdr:col>
      <xdr:colOff>38100</xdr:colOff>
      <xdr:row>78</xdr:row>
      <xdr:rowOff>108338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37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99465</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47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154908</xdr:rowOff>
    </xdr:from>
    <xdr:to>
      <xdr:col>41</xdr:col>
      <xdr:colOff>101600</xdr:colOff>
      <xdr:row>78</xdr:row>
      <xdr:rowOff>85058</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35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76185</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44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103721</xdr:rowOff>
    </xdr:from>
    <xdr:to>
      <xdr:col>36</xdr:col>
      <xdr:colOff>165100</xdr:colOff>
      <xdr:row>78</xdr:row>
      <xdr:rowOff>33871</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30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24998</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339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15766</xdr:rowOff>
    </xdr:from>
    <xdr:to>
      <xdr:col>55</xdr:col>
      <xdr:colOff>0</xdr:colOff>
      <xdr:row>99</xdr:row>
      <xdr:rowOff>87644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6989316"/>
          <a:ext cx="838200" cy="7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79229</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5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28873</xdr:rowOff>
    </xdr:from>
    <xdr:to>
      <xdr:col>50</xdr:col>
      <xdr:colOff>114300</xdr:colOff>
      <xdr:row>99</xdr:row>
      <xdr:rowOff>87644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8750300" y="17002423"/>
          <a:ext cx="889000" cy="5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102371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56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28873</xdr:rowOff>
    </xdr:from>
    <xdr:to>
      <xdr:col>45</xdr:col>
      <xdr:colOff>177800</xdr:colOff>
      <xdr:row>99</xdr:row>
      <xdr:rowOff>41532</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7002423"/>
          <a:ext cx="889000" cy="1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72697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41532</xdr:rowOff>
    </xdr:from>
    <xdr:to>
      <xdr:col>41</xdr:col>
      <xdr:colOff>50800</xdr:colOff>
      <xdr:row>99</xdr:row>
      <xdr:rowOff>65308</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7015082"/>
          <a:ext cx="889000" cy="2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39039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4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106486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56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136416</xdr:rowOff>
    </xdr:from>
    <xdr:to>
      <xdr:col>55</xdr:col>
      <xdr:colOff>50800</xdr:colOff>
      <xdr:row>99</xdr:row>
      <xdr:rowOff>66566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93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114843</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91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36844</xdr:rowOff>
    </xdr:from>
    <xdr:to>
      <xdr:col>50</xdr:col>
      <xdr:colOff>165100</xdr:colOff>
      <xdr:row>99</xdr:row>
      <xdr:rowOff>138444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701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129571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71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149523</xdr:rowOff>
    </xdr:from>
    <xdr:to>
      <xdr:col>46</xdr:col>
      <xdr:colOff>38100</xdr:colOff>
      <xdr:row>99</xdr:row>
      <xdr:rowOff>79673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95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70800</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704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162182</xdr:rowOff>
    </xdr:from>
    <xdr:to>
      <xdr:col>41</xdr:col>
      <xdr:colOff>101600</xdr:colOff>
      <xdr:row>99</xdr:row>
      <xdr:rowOff>92332</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96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83459</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705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14508</xdr:rowOff>
    </xdr:from>
    <xdr:to>
      <xdr:col>36</xdr:col>
      <xdr:colOff>165100</xdr:colOff>
      <xdr:row>99</xdr:row>
      <xdr:rowOff>116108</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98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107235</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708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57480</xdr:rowOff>
    </xdr:from>
    <xdr:to>
      <xdr:col>85</xdr:col>
      <xdr:colOff>127000</xdr:colOff>
      <xdr:row>37</xdr:row>
      <xdr:rowOff>80073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5481300" y="6401130"/>
          <a:ext cx="838200" cy="2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61218</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061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80073</xdr:rowOff>
    </xdr:from>
    <xdr:to>
      <xdr:col>81</xdr:col>
      <xdr:colOff>50800</xdr:colOff>
      <xdr:row>37</xdr:row>
      <xdr:rowOff>116231</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423723"/>
          <a:ext cx="889000" cy="3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39768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0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116231</xdr:rowOff>
    </xdr:from>
    <xdr:to>
      <xdr:col>76</xdr:col>
      <xdr:colOff>114300</xdr:colOff>
      <xdr:row>37</xdr:row>
      <xdr:rowOff>119393</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459881"/>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92308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119393</xdr:rowOff>
    </xdr:from>
    <xdr:to>
      <xdr:col>71</xdr:col>
      <xdr:colOff>177800</xdr:colOff>
      <xdr:row>37</xdr:row>
      <xdr:rowOff>135433</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463043"/>
          <a:ext cx="889000" cy="1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87584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0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89184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6680</xdr:rowOff>
    </xdr:from>
    <xdr:to>
      <xdr:col>85</xdr:col>
      <xdr:colOff>177800</xdr:colOff>
      <xdr:row>37</xdr:row>
      <xdr:rowOff>108280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35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156557</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32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29273</xdr:rowOff>
    </xdr:from>
    <xdr:to>
      <xdr:col>81</xdr:col>
      <xdr:colOff>101600</xdr:colOff>
      <xdr:row>37</xdr:row>
      <xdr:rowOff>130873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37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122000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46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65431</xdr:rowOff>
    </xdr:from>
    <xdr:to>
      <xdr:col>76</xdr:col>
      <xdr:colOff>165100</xdr:colOff>
      <xdr:row>37</xdr:row>
      <xdr:rowOff>167030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4090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158157</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50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68593</xdr:rowOff>
    </xdr:from>
    <xdr:to>
      <xdr:col>72</xdr:col>
      <xdr:colOff>38100</xdr:colOff>
      <xdr:row>37</xdr:row>
      <xdr:rowOff>170193</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41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161320</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50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84633</xdr:rowOff>
    </xdr:from>
    <xdr:to>
      <xdr:col>67</xdr:col>
      <xdr:colOff>101600</xdr:colOff>
      <xdr:row>38</xdr:row>
      <xdr:rowOff>14783</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42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5910</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52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75181</xdr:rowOff>
    </xdr:from>
    <xdr:to>
      <xdr:col>85</xdr:col>
      <xdr:colOff>127000</xdr:colOff>
      <xdr:row>58</xdr:row>
      <xdr:rowOff>83845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9847831"/>
          <a:ext cx="838200" cy="18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23110</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795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83845</xdr:rowOff>
    </xdr:from>
    <xdr:to>
      <xdr:col>81</xdr:col>
      <xdr:colOff>50800</xdr:colOff>
      <xdr:row>59</xdr:row>
      <xdr:rowOff>21340</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4592300" y="10027945"/>
          <a:ext cx="889000" cy="10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41314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158924</xdr:rowOff>
    </xdr:from>
    <xdr:to>
      <xdr:col>76</xdr:col>
      <xdr:colOff>114300</xdr:colOff>
      <xdr:row>59</xdr:row>
      <xdr:rowOff>21340</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3703300" y="10103024"/>
          <a:ext cx="889000" cy="3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90866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158924</xdr:rowOff>
    </xdr:from>
    <xdr:to>
      <xdr:col>71</xdr:col>
      <xdr:colOff>177800</xdr:colOff>
      <xdr:row>59</xdr:row>
      <xdr:rowOff>32443</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2814300" y="10103024"/>
          <a:ext cx="889000" cy="4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71424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93500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69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24381</xdr:rowOff>
    </xdr:from>
    <xdr:to>
      <xdr:col>85</xdr:col>
      <xdr:colOff>177800</xdr:colOff>
      <xdr:row>57</xdr:row>
      <xdr:rowOff>125981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79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47258</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64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33045</xdr:rowOff>
    </xdr:from>
    <xdr:to>
      <xdr:col>81</xdr:col>
      <xdr:colOff>101600</xdr:colOff>
      <xdr:row>58</xdr:row>
      <xdr:rowOff>134645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9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125772</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1006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141990</xdr:rowOff>
    </xdr:from>
    <xdr:to>
      <xdr:col>76</xdr:col>
      <xdr:colOff>165100</xdr:colOff>
      <xdr:row>59</xdr:row>
      <xdr:rowOff>72140</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1008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63267</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1017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108124</xdr:rowOff>
    </xdr:from>
    <xdr:to>
      <xdr:col>72</xdr:col>
      <xdr:colOff>38100</xdr:colOff>
      <xdr:row>59</xdr:row>
      <xdr:rowOff>38274</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1005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29401</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1014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153093</xdr:rowOff>
    </xdr:from>
    <xdr:to>
      <xdr:col>67</xdr:col>
      <xdr:colOff>101600</xdr:colOff>
      <xdr:row>59</xdr:row>
      <xdr:rowOff>83243</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1009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74370</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1018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40584</xdr:rowOff>
    </xdr:from>
    <xdr:to>
      <xdr:col>85</xdr:col>
      <xdr:colOff>127000</xdr:colOff>
      <xdr:row>79</xdr:row>
      <xdr:rowOff>44298</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5481300" y="13585134"/>
          <a:ext cx="838200" cy="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40584</xdr:rowOff>
    </xdr:from>
    <xdr:to>
      <xdr:col>81</xdr:col>
      <xdr:colOff>50800</xdr:colOff>
      <xdr:row>79</xdr:row>
      <xdr:rowOff>40584</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4592300" y="135851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160945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40584</xdr:rowOff>
    </xdr:from>
    <xdr:to>
      <xdr:col>76</xdr:col>
      <xdr:colOff>114300</xdr:colOff>
      <xdr:row>79</xdr:row>
      <xdr:rowOff>41173</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3703300" y="13585134"/>
          <a:ext cx="889000" cy="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3763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41173</xdr:rowOff>
    </xdr:from>
    <xdr:to>
      <xdr:col>71</xdr:col>
      <xdr:colOff>177800</xdr:colOff>
      <xdr:row>79</xdr:row>
      <xdr:rowOff>43535</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2814300" y="13585723"/>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164948</xdr:rowOff>
    </xdr:from>
    <xdr:to>
      <xdr:col>85</xdr:col>
      <xdr:colOff>177800</xdr:colOff>
      <xdr:row>79</xdr:row>
      <xdr:rowOff>95098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6268700" y="135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79875</xdr:rowOff>
    </xdr:from>
    <xdr:ext cx="249299"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4529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161234</xdr:rowOff>
    </xdr:from>
    <xdr:to>
      <xdr:col>81</xdr:col>
      <xdr:colOff>101600</xdr:colOff>
      <xdr:row>79</xdr:row>
      <xdr:rowOff>91384</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5430500" y="1353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82511</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292017" y="13627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161234</xdr:rowOff>
    </xdr:from>
    <xdr:to>
      <xdr:col>76</xdr:col>
      <xdr:colOff>165100</xdr:colOff>
      <xdr:row>79</xdr:row>
      <xdr:rowOff>91384</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4541500" y="1353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82511</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403017" y="13627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161823</xdr:rowOff>
    </xdr:from>
    <xdr:to>
      <xdr:col>72</xdr:col>
      <xdr:colOff>38100</xdr:colOff>
      <xdr:row>79</xdr:row>
      <xdr:rowOff>91973</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3652500" y="135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83100</xdr:rowOff>
    </xdr:from>
    <xdr:ext cx="378565"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514017" y="13627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164185</xdr:rowOff>
    </xdr:from>
    <xdr:to>
      <xdr:col>67</xdr:col>
      <xdr:colOff>101600</xdr:colOff>
      <xdr:row>79</xdr:row>
      <xdr:rowOff>94335</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2763500" y="135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85462</xdr:rowOff>
    </xdr:from>
    <xdr:ext cx="313932"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657333" y="13630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65717</xdr:rowOff>
    </xdr:from>
    <xdr:to>
      <xdr:col>85</xdr:col>
      <xdr:colOff>127000</xdr:colOff>
      <xdr:row>97</xdr:row>
      <xdr:rowOff>77110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6696367"/>
          <a:ext cx="838200" cy="1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112813</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40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77110</xdr:rowOff>
    </xdr:from>
    <xdr:to>
      <xdr:col>81</xdr:col>
      <xdr:colOff>50800</xdr:colOff>
      <xdr:row>97</xdr:row>
      <xdr:rowOff>97561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4592300" y="16707760"/>
          <a:ext cx="889000" cy="2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62217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34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97561</xdr:rowOff>
    </xdr:from>
    <xdr:to>
      <xdr:col>76</xdr:col>
      <xdr:colOff>114300</xdr:colOff>
      <xdr:row>97</xdr:row>
      <xdr:rowOff>108778</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3703300" y="16728211"/>
          <a:ext cx="889000" cy="1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70904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35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106865</xdr:rowOff>
    </xdr:from>
    <xdr:to>
      <xdr:col>71</xdr:col>
      <xdr:colOff>177800</xdr:colOff>
      <xdr:row>97</xdr:row>
      <xdr:rowOff>108778</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2814300" y="16737515"/>
          <a:ext cx="889000" cy="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66651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35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53514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3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14917</xdr:rowOff>
    </xdr:from>
    <xdr:to>
      <xdr:col>85</xdr:col>
      <xdr:colOff>177800</xdr:colOff>
      <xdr:row>97</xdr:row>
      <xdr:rowOff>116517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64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164794</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62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26310</xdr:rowOff>
    </xdr:from>
    <xdr:to>
      <xdr:col>81</xdr:col>
      <xdr:colOff>101600</xdr:colOff>
      <xdr:row>97</xdr:row>
      <xdr:rowOff>127910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6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119037</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674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46761</xdr:rowOff>
    </xdr:from>
    <xdr:to>
      <xdr:col>76</xdr:col>
      <xdr:colOff>165100</xdr:colOff>
      <xdr:row>97</xdr:row>
      <xdr:rowOff>148361</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67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139488</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677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57978</xdr:rowOff>
    </xdr:from>
    <xdr:to>
      <xdr:col>72</xdr:col>
      <xdr:colOff>38100</xdr:colOff>
      <xdr:row>97</xdr:row>
      <xdr:rowOff>159578</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68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150705</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678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56065</xdr:rowOff>
    </xdr:from>
    <xdr:to>
      <xdr:col>67</xdr:col>
      <xdr:colOff>101600</xdr:colOff>
      <xdr:row>97</xdr:row>
      <xdr:rowOff>157665</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68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148792</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67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a:extLst>
            <a:ext uri="{FF2B5EF4-FFF2-40B4-BE49-F238E27FC236}">
              <a16:creationId xmlns:a16="http://schemas.microsoft.com/office/drawing/2014/main" id="{00000000-0008-0000-0700-00002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a:extLst>
            <a:ext uri="{FF2B5EF4-FFF2-40B4-BE49-F238E27FC236}">
              <a16:creationId xmlns:a16="http://schemas.microsoft.com/office/drawing/2014/main" id="{00000000-0008-0000-0700-00002B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a:extLst>
            <a:ext uri="{FF2B5EF4-FFF2-40B4-BE49-F238E27FC236}">
              <a16:creationId xmlns:a16="http://schemas.microsoft.com/office/drawing/2014/main" id="{00000000-0008-0000-0700-00002D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a:extLst>
            <a:ext uri="{FF2B5EF4-FFF2-40B4-BE49-F238E27FC236}">
              <a16:creationId xmlns:a16="http://schemas.microsoft.com/office/drawing/2014/main" id="{00000000-0008-0000-0700-000030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a:extLst>
            <a:ext uri="{FF2B5EF4-FFF2-40B4-BE49-F238E27FC236}">
              <a16:creationId xmlns:a16="http://schemas.microsoft.com/office/drawing/2014/main" id="{00000000-0008-0000-0700-000038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a:extLst>
            <a:ext uri="{FF2B5EF4-FFF2-40B4-BE49-F238E27FC236}">
              <a16:creationId xmlns:a16="http://schemas.microsoft.com/office/drawing/2014/main" id="{00000000-0008-0000-0700-000043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a:extLst>
            <a:ext uri="{FF2B5EF4-FFF2-40B4-BE49-F238E27FC236}">
              <a16:creationId xmlns:a16="http://schemas.microsoft.com/office/drawing/2014/main" id="{00000000-0008-0000-0700-00004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総務費は、ふるさと納税受入増による特産品費や包括業務委託料の増加のため、類似団体平均や全国平均を大幅に上回りました。</a:t>
          </a:r>
        </a:p>
        <a:p>
          <a:r>
            <a:rPr kumimoji="1" lang="ja-JP" altLang="en-US" sz="1200">
              <a:latin typeface="ＭＳ Ｐゴシック" panose="020B0600070205080204" pitchFamily="50" charset="-128"/>
              <a:ea typeface="ＭＳ Ｐゴシック" panose="020B0600070205080204" pitchFamily="50" charset="-128"/>
            </a:rPr>
            <a:t>　民生費は、認定こども園の整備事業費が減となり、類似団体平均を下回りました。とはいえ今後も少子化・高齢化の中で扶助費部分の増加が見込まれるため、、「行財政改革プラン」に基づき、歳出適正化に努め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商工費は、類似団体平均を上回りましたが、これは</a:t>
          </a:r>
          <a:r>
            <a:rPr kumimoji="1" lang="en-US" altLang="ja-JP" sz="1200">
              <a:latin typeface="ＭＳ Ｐゴシック" panose="020B0600070205080204" pitchFamily="50" charset="-128"/>
              <a:ea typeface="ＭＳ Ｐゴシック" panose="020B0600070205080204" pitchFamily="50" charset="-128"/>
            </a:rPr>
            <a:t>R</a:t>
          </a:r>
          <a:r>
            <a:rPr kumimoji="1" lang="ja-JP" altLang="en-US" sz="1200">
              <a:latin typeface="ＭＳ Ｐゴシック" panose="020B0600070205080204" pitchFamily="50" charset="-128"/>
              <a:ea typeface="ＭＳ Ｐゴシック" panose="020B0600070205080204" pitchFamily="50" charset="-128"/>
            </a:rPr>
            <a:t>２年度に新型コロナウイルス感染症対策のため市内事業者への支援を行ったことによるものです。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土木費は、道路整備費の抑制により、類似団体平均や全国平均を下回っています。今後も市内の要望を踏まえて計画的な道路整備を行うため事業費の増が見込まれますが、「行財政改革プラン」に基づき投資的経費の抑制を図りながら、適正な事業実施に努めていき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教育費は、類似団体平均や全国平均を上回りましたが、これは給食センター建設事業によるものです。今後も老朽化対策や教育情報化等により事業費の増が見込まれますが、「行財政改革プラン」に基づき投資的経費の抑制を図りながら、適正な事業実施に努めていきます。</a:t>
          </a:r>
        </a:p>
        <a:p>
          <a:r>
            <a:rPr kumimoji="1" lang="ja-JP" altLang="en-US" sz="1200">
              <a:latin typeface="ＭＳ Ｐゴシック" panose="020B0600070205080204" pitchFamily="50" charset="-128"/>
              <a:ea typeface="ＭＳ Ｐゴシック" panose="020B0600070205080204" pitchFamily="50" charset="-128"/>
            </a:rPr>
            <a:t>　公債費は、類似団体を下回っていますが、土地開発公社の解散に係る三セク債や、教育施設環境整備、学校等老朽施設の耐震化工事に係る地方債の償還が増加し、今後ピークを迎えることから更なる負担が懸念されるため、「行財政改革プラン」に基づき、投資的経費にかかる市債の発行を抑制し、公債費負担の軽減を図り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令和２年度は、新型コロナウイルス感染症の影響により、市税収入は減となったものの、ふるさと納税の受入増や国の臨時交付金等により実質単年度収支は約</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千万円の黒字となりました。</a:t>
          </a:r>
        </a:p>
        <a:p>
          <a:r>
            <a:rPr kumimoji="1" lang="ja-JP" altLang="en-US" sz="1200">
              <a:latin typeface="ＭＳ ゴシック" pitchFamily="49" charset="-128"/>
              <a:ea typeface="ＭＳ ゴシック" pitchFamily="49" charset="-128"/>
            </a:rPr>
            <a:t>　今後も、コロナ対策にかかる費用や、少子化・子育て対策のための補助費・扶助費の増加や、新規の大規模事業による投資的経費の増加、また公債費の増加など、歳出増となる見込みですが、「行財政改革プラン」に基づき、歳入確保・歳出適正化に努め、各比率が悪化しないようにしていき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水道事業会計は、毎年堅実に資金剰余額を生み出しています。</a:t>
          </a:r>
        </a:p>
        <a:p>
          <a:r>
            <a:rPr kumimoji="1" lang="ja-JP" altLang="en-US" sz="1400">
              <a:latin typeface="ＭＳ ゴシック" pitchFamily="49" charset="-128"/>
              <a:ea typeface="ＭＳ ゴシック" pitchFamily="49" charset="-128"/>
            </a:rPr>
            <a:t>　下水道事業会計は、下水道整備にかかる企業債償還金が依然として大きな負担となっていますが、今後も、水洗化の促進や適正な維持管理、施設統廃合による経費の節減、資本費平準化債の活用を図りながら、経営健全化に努めます。</a:t>
          </a:r>
        </a:p>
        <a:p>
          <a:r>
            <a:rPr kumimoji="1" lang="ja-JP" altLang="en-US" sz="1400">
              <a:latin typeface="ＭＳ ゴシック" pitchFamily="49" charset="-128"/>
              <a:ea typeface="ＭＳ ゴシック" pitchFamily="49" charset="-128"/>
            </a:rPr>
            <a:t>　病院事業会計は、令和２年度は収支改善となり、資金不足の発生はありませんでした。今後も、資金不足が発生しないよう、経営健全化に努めます。</a:t>
          </a:r>
        </a:p>
        <a:p>
          <a:r>
            <a:rPr kumimoji="1" lang="ja-JP" altLang="en-US" sz="1400">
              <a:latin typeface="ＭＳ ゴシック" pitchFamily="49" charset="-128"/>
              <a:ea typeface="ＭＳ ゴシック" pitchFamily="49" charset="-128"/>
            </a:rPr>
            <a:t>　国民健康保険特別会計などの特別会計については、各会計の事業計画に基づき、持続可能な保険給付サービスが実施・提供できるように、収支バランスのとれた事業運営を維持します。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_20kasai-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68.599999999999994</v>
          </cell>
          <cell r="BX51">
            <v>76.900000000000006</v>
          </cell>
          <cell r="CF51">
            <v>72.7</v>
          </cell>
          <cell r="CN51">
            <v>69.400000000000006</v>
          </cell>
          <cell r="CV51">
            <v>46.6</v>
          </cell>
        </row>
        <row r="53">
          <cell r="BP53">
            <v>52.8</v>
          </cell>
          <cell r="BX53">
            <v>61.4</v>
          </cell>
          <cell r="CF53">
            <v>63.3</v>
          </cell>
          <cell r="CN53">
            <v>65</v>
          </cell>
          <cell r="CV53">
            <v>66.400000000000006</v>
          </cell>
        </row>
        <row r="55">
          <cell r="AN55" t="str">
            <v>類似団体内平均値</v>
          </cell>
          <cell r="BP55">
            <v>52.3</v>
          </cell>
          <cell r="BX55">
            <v>55.4</v>
          </cell>
          <cell r="CF55">
            <v>52.7</v>
          </cell>
          <cell r="CN55">
            <v>49.7</v>
          </cell>
          <cell r="CV55">
            <v>37.299999999999997</v>
          </cell>
        </row>
        <row r="57">
          <cell r="BP57">
            <v>57.1</v>
          </cell>
          <cell r="BX57">
            <v>58.7</v>
          </cell>
          <cell r="CF57">
            <v>59.9</v>
          </cell>
          <cell r="CN57">
            <v>60.1</v>
          </cell>
          <cell r="CV57">
            <v>61.8</v>
          </cell>
        </row>
        <row r="72">
          <cell r="BP72" t="str">
            <v>H28</v>
          </cell>
          <cell r="BX72" t="str">
            <v>H29</v>
          </cell>
          <cell r="CF72" t="str">
            <v>H30</v>
          </cell>
          <cell r="CN72" t="str">
            <v>R01</v>
          </cell>
          <cell r="CV72" t="str">
            <v>R02</v>
          </cell>
        </row>
        <row r="73">
          <cell r="AN73" t="str">
            <v>当該団体値</v>
          </cell>
          <cell r="BP73">
            <v>68.599999999999994</v>
          </cell>
          <cell r="BX73">
            <v>76.900000000000006</v>
          </cell>
          <cell r="CF73">
            <v>72.7</v>
          </cell>
          <cell r="CN73">
            <v>69.400000000000006</v>
          </cell>
          <cell r="CV73">
            <v>46.6</v>
          </cell>
        </row>
        <row r="75">
          <cell r="BP75">
            <v>9.3000000000000007</v>
          </cell>
          <cell r="BX75">
            <v>8</v>
          </cell>
          <cell r="CF75">
            <v>7.9</v>
          </cell>
          <cell r="CN75">
            <v>7.6</v>
          </cell>
          <cell r="CV75">
            <v>8.1</v>
          </cell>
        </row>
        <row r="77">
          <cell r="AN77" t="str">
            <v>類似団体内平均値</v>
          </cell>
          <cell r="BP77">
            <v>52.3</v>
          </cell>
          <cell r="BX77">
            <v>55.4</v>
          </cell>
          <cell r="CF77">
            <v>52.7</v>
          </cell>
          <cell r="CN77">
            <v>49.7</v>
          </cell>
          <cell r="CV77">
            <v>37.299999999999997</v>
          </cell>
        </row>
        <row r="79">
          <cell r="BP79">
            <v>10</v>
          </cell>
          <cell r="BX79">
            <v>9.6999999999999993</v>
          </cell>
          <cell r="CF79">
            <v>9.5</v>
          </cell>
          <cell r="CN79">
            <v>9.1999999999999993</v>
          </cell>
          <cell r="CV79">
            <v>8.6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31618894</v>
      </c>
      <c r="BO4" s="395"/>
      <c r="BP4" s="395"/>
      <c r="BQ4" s="395"/>
      <c r="BR4" s="395"/>
      <c r="BS4" s="395"/>
      <c r="BT4" s="395"/>
      <c r="BU4" s="396"/>
      <c r="BV4" s="394">
        <v>23088370</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5.8</v>
      </c>
      <c r="CU4" s="401"/>
      <c r="CV4" s="401"/>
      <c r="CW4" s="401"/>
      <c r="CX4" s="401"/>
      <c r="CY4" s="401"/>
      <c r="CZ4" s="401"/>
      <c r="DA4" s="402"/>
      <c r="DB4" s="400">
        <v>3.1</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30582516</v>
      </c>
      <c r="BO5" s="432"/>
      <c r="BP5" s="432"/>
      <c r="BQ5" s="432"/>
      <c r="BR5" s="432"/>
      <c r="BS5" s="432"/>
      <c r="BT5" s="432"/>
      <c r="BU5" s="433"/>
      <c r="BV5" s="431">
        <v>22488629</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93.9</v>
      </c>
      <c r="CU5" s="429"/>
      <c r="CV5" s="429"/>
      <c r="CW5" s="429"/>
      <c r="CX5" s="429"/>
      <c r="CY5" s="429"/>
      <c r="CZ5" s="429"/>
      <c r="DA5" s="430"/>
      <c r="DB5" s="428">
        <v>93.8</v>
      </c>
      <c r="DC5" s="429"/>
      <c r="DD5" s="429"/>
      <c r="DE5" s="429"/>
      <c r="DF5" s="429"/>
      <c r="DG5" s="429"/>
      <c r="DH5" s="429"/>
      <c r="DI5" s="430"/>
      <c r="DJ5" s="186"/>
      <c r="DK5" s="186"/>
      <c r="DL5" s="186"/>
      <c r="DM5" s="186"/>
      <c r="DN5" s="186"/>
      <c r="DO5" s="186"/>
    </row>
    <row r="6" spans="1:119" ht="18.75" customHeight="1" x14ac:dyDescent="0.15">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101</v>
      </c>
      <c r="AV6" s="464"/>
      <c r="AW6" s="464"/>
      <c r="AX6" s="464"/>
      <c r="AY6" s="465" t="s">
        <v>102</v>
      </c>
      <c r="AZ6" s="466"/>
      <c r="BA6" s="466"/>
      <c r="BB6" s="466"/>
      <c r="BC6" s="466"/>
      <c r="BD6" s="466"/>
      <c r="BE6" s="466"/>
      <c r="BF6" s="466"/>
      <c r="BG6" s="466"/>
      <c r="BH6" s="466"/>
      <c r="BI6" s="466"/>
      <c r="BJ6" s="466"/>
      <c r="BK6" s="466"/>
      <c r="BL6" s="466"/>
      <c r="BM6" s="467"/>
      <c r="BN6" s="431">
        <v>1036378</v>
      </c>
      <c r="BO6" s="432"/>
      <c r="BP6" s="432"/>
      <c r="BQ6" s="432"/>
      <c r="BR6" s="432"/>
      <c r="BS6" s="432"/>
      <c r="BT6" s="432"/>
      <c r="BU6" s="433"/>
      <c r="BV6" s="431">
        <v>599741</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99.7</v>
      </c>
      <c r="CU6" s="469"/>
      <c r="CV6" s="469"/>
      <c r="CW6" s="469"/>
      <c r="CX6" s="469"/>
      <c r="CY6" s="469"/>
      <c r="CZ6" s="469"/>
      <c r="DA6" s="470"/>
      <c r="DB6" s="468">
        <v>98.8</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101</v>
      </c>
      <c r="AV7" s="464"/>
      <c r="AW7" s="464"/>
      <c r="AX7" s="464"/>
      <c r="AY7" s="465" t="s">
        <v>105</v>
      </c>
      <c r="AZ7" s="466"/>
      <c r="BA7" s="466"/>
      <c r="BB7" s="466"/>
      <c r="BC7" s="466"/>
      <c r="BD7" s="466"/>
      <c r="BE7" s="466"/>
      <c r="BF7" s="466"/>
      <c r="BG7" s="466"/>
      <c r="BH7" s="466"/>
      <c r="BI7" s="466"/>
      <c r="BJ7" s="466"/>
      <c r="BK7" s="466"/>
      <c r="BL7" s="466"/>
      <c r="BM7" s="467"/>
      <c r="BN7" s="431">
        <v>341343</v>
      </c>
      <c r="BO7" s="432"/>
      <c r="BP7" s="432"/>
      <c r="BQ7" s="432"/>
      <c r="BR7" s="432"/>
      <c r="BS7" s="432"/>
      <c r="BT7" s="432"/>
      <c r="BU7" s="433"/>
      <c r="BV7" s="431">
        <v>240029</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11932625</v>
      </c>
      <c r="CU7" s="432"/>
      <c r="CV7" s="432"/>
      <c r="CW7" s="432"/>
      <c r="CX7" s="432"/>
      <c r="CY7" s="432"/>
      <c r="CZ7" s="432"/>
      <c r="DA7" s="433"/>
      <c r="DB7" s="431">
        <v>11556145</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108</v>
      </c>
      <c r="AV8" s="464"/>
      <c r="AW8" s="464"/>
      <c r="AX8" s="464"/>
      <c r="AY8" s="465" t="s">
        <v>109</v>
      </c>
      <c r="AZ8" s="466"/>
      <c r="BA8" s="466"/>
      <c r="BB8" s="466"/>
      <c r="BC8" s="466"/>
      <c r="BD8" s="466"/>
      <c r="BE8" s="466"/>
      <c r="BF8" s="466"/>
      <c r="BG8" s="466"/>
      <c r="BH8" s="466"/>
      <c r="BI8" s="466"/>
      <c r="BJ8" s="466"/>
      <c r="BK8" s="466"/>
      <c r="BL8" s="466"/>
      <c r="BM8" s="467"/>
      <c r="BN8" s="431">
        <v>695035</v>
      </c>
      <c r="BO8" s="432"/>
      <c r="BP8" s="432"/>
      <c r="BQ8" s="432"/>
      <c r="BR8" s="432"/>
      <c r="BS8" s="432"/>
      <c r="BT8" s="432"/>
      <c r="BU8" s="433"/>
      <c r="BV8" s="431">
        <v>359712</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0.66</v>
      </c>
      <c r="CU8" s="472"/>
      <c r="CV8" s="472"/>
      <c r="CW8" s="472"/>
      <c r="CX8" s="472"/>
      <c r="CY8" s="472"/>
      <c r="CZ8" s="472"/>
      <c r="DA8" s="473"/>
      <c r="DB8" s="471">
        <v>0.66</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42700</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93</v>
      </c>
      <c r="AV9" s="464"/>
      <c r="AW9" s="464"/>
      <c r="AX9" s="464"/>
      <c r="AY9" s="465" t="s">
        <v>115</v>
      </c>
      <c r="AZ9" s="466"/>
      <c r="BA9" s="466"/>
      <c r="BB9" s="466"/>
      <c r="BC9" s="466"/>
      <c r="BD9" s="466"/>
      <c r="BE9" s="466"/>
      <c r="BF9" s="466"/>
      <c r="BG9" s="466"/>
      <c r="BH9" s="466"/>
      <c r="BI9" s="466"/>
      <c r="BJ9" s="466"/>
      <c r="BK9" s="466"/>
      <c r="BL9" s="466"/>
      <c r="BM9" s="467"/>
      <c r="BN9" s="431">
        <v>335323</v>
      </c>
      <c r="BO9" s="432"/>
      <c r="BP9" s="432"/>
      <c r="BQ9" s="432"/>
      <c r="BR9" s="432"/>
      <c r="BS9" s="432"/>
      <c r="BT9" s="432"/>
      <c r="BU9" s="433"/>
      <c r="BV9" s="431">
        <v>21850</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9.8000000000000007</v>
      </c>
      <c r="CU9" s="429"/>
      <c r="CV9" s="429"/>
      <c r="CW9" s="429"/>
      <c r="CX9" s="429"/>
      <c r="CY9" s="429"/>
      <c r="CZ9" s="429"/>
      <c r="DA9" s="430"/>
      <c r="DB9" s="428">
        <v>11.6</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44313</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101</v>
      </c>
      <c r="AV10" s="464"/>
      <c r="AW10" s="464"/>
      <c r="AX10" s="464"/>
      <c r="AY10" s="465" t="s">
        <v>119</v>
      </c>
      <c r="AZ10" s="466"/>
      <c r="BA10" s="466"/>
      <c r="BB10" s="466"/>
      <c r="BC10" s="466"/>
      <c r="BD10" s="466"/>
      <c r="BE10" s="466"/>
      <c r="BF10" s="466"/>
      <c r="BG10" s="466"/>
      <c r="BH10" s="466"/>
      <c r="BI10" s="466"/>
      <c r="BJ10" s="466"/>
      <c r="BK10" s="466"/>
      <c r="BL10" s="466"/>
      <c r="BM10" s="467"/>
      <c r="BN10" s="431">
        <v>175185</v>
      </c>
      <c r="BO10" s="432"/>
      <c r="BP10" s="432"/>
      <c r="BQ10" s="432"/>
      <c r="BR10" s="432"/>
      <c r="BS10" s="432"/>
      <c r="BT10" s="432"/>
      <c r="BU10" s="433"/>
      <c r="BV10" s="431">
        <v>165168</v>
      </c>
      <c r="BW10" s="432"/>
      <c r="BX10" s="432"/>
      <c r="BY10" s="432"/>
      <c r="BZ10" s="432"/>
      <c r="CA10" s="432"/>
      <c r="CB10" s="432"/>
      <c r="CC10" s="433"/>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121</v>
      </c>
      <c r="M11" s="486"/>
      <c r="N11" s="486"/>
      <c r="O11" s="486"/>
      <c r="P11" s="486"/>
      <c r="Q11" s="487"/>
      <c r="R11" s="488" t="s">
        <v>122</v>
      </c>
      <c r="S11" s="489"/>
      <c r="T11" s="489"/>
      <c r="U11" s="489"/>
      <c r="V11" s="490"/>
      <c r="W11" s="419"/>
      <c r="X11" s="420"/>
      <c r="Y11" s="420"/>
      <c r="Z11" s="420"/>
      <c r="AA11" s="420"/>
      <c r="AB11" s="420"/>
      <c r="AC11" s="420"/>
      <c r="AD11" s="420"/>
      <c r="AE11" s="420"/>
      <c r="AF11" s="420"/>
      <c r="AG11" s="420"/>
      <c r="AH11" s="420"/>
      <c r="AI11" s="420"/>
      <c r="AJ11" s="420"/>
      <c r="AK11" s="420"/>
      <c r="AL11" s="423"/>
      <c r="AM11" s="460" t="s">
        <v>123</v>
      </c>
      <c r="AN11" s="461"/>
      <c r="AO11" s="461"/>
      <c r="AP11" s="461"/>
      <c r="AQ11" s="461"/>
      <c r="AR11" s="461"/>
      <c r="AS11" s="461"/>
      <c r="AT11" s="462"/>
      <c r="AU11" s="463" t="s">
        <v>101</v>
      </c>
      <c r="AV11" s="464"/>
      <c r="AW11" s="464"/>
      <c r="AX11" s="464"/>
      <c r="AY11" s="465" t="s">
        <v>124</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125</v>
      </c>
      <c r="CE11" s="435"/>
      <c r="CF11" s="435"/>
      <c r="CG11" s="435"/>
      <c r="CH11" s="435"/>
      <c r="CI11" s="435"/>
      <c r="CJ11" s="435"/>
      <c r="CK11" s="435"/>
      <c r="CL11" s="435"/>
      <c r="CM11" s="435"/>
      <c r="CN11" s="435"/>
      <c r="CO11" s="435"/>
      <c r="CP11" s="435"/>
      <c r="CQ11" s="435"/>
      <c r="CR11" s="435"/>
      <c r="CS11" s="436"/>
      <c r="CT11" s="471" t="s">
        <v>126</v>
      </c>
      <c r="CU11" s="472"/>
      <c r="CV11" s="472"/>
      <c r="CW11" s="472"/>
      <c r="CX11" s="472"/>
      <c r="CY11" s="472"/>
      <c r="CZ11" s="472"/>
      <c r="DA11" s="473"/>
      <c r="DB11" s="471" t="s">
        <v>126</v>
      </c>
      <c r="DC11" s="472"/>
      <c r="DD11" s="472"/>
      <c r="DE11" s="472"/>
      <c r="DF11" s="472"/>
      <c r="DG11" s="472"/>
      <c r="DH11" s="472"/>
      <c r="DI11" s="473"/>
      <c r="DJ11" s="186"/>
      <c r="DK11" s="186"/>
      <c r="DL11" s="186"/>
      <c r="DM11" s="186"/>
      <c r="DN11" s="186"/>
      <c r="DO11" s="186"/>
    </row>
    <row r="12" spans="1:119" ht="18.75" customHeight="1" x14ac:dyDescent="0.15">
      <c r="A12" s="187"/>
      <c r="B12" s="491" t="s">
        <v>127</v>
      </c>
      <c r="C12" s="492"/>
      <c r="D12" s="492"/>
      <c r="E12" s="492"/>
      <c r="F12" s="492"/>
      <c r="G12" s="492"/>
      <c r="H12" s="492"/>
      <c r="I12" s="492"/>
      <c r="J12" s="492"/>
      <c r="K12" s="493"/>
      <c r="L12" s="500" t="s">
        <v>128</v>
      </c>
      <c r="M12" s="501"/>
      <c r="N12" s="501"/>
      <c r="O12" s="501"/>
      <c r="P12" s="501"/>
      <c r="Q12" s="502"/>
      <c r="R12" s="503">
        <v>43482</v>
      </c>
      <c r="S12" s="504"/>
      <c r="T12" s="504"/>
      <c r="U12" s="504"/>
      <c r="V12" s="505"/>
      <c r="W12" s="506" t="s">
        <v>1</v>
      </c>
      <c r="X12" s="464"/>
      <c r="Y12" s="464"/>
      <c r="Z12" s="464"/>
      <c r="AA12" s="464"/>
      <c r="AB12" s="507"/>
      <c r="AC12" s="508" t="s">
        <v>129</v>
      </c>
      <c r="AD12" s="509"/>
      <c r="AE12" s="509"/>
      <c r="AF12" s="509"/>
      <c r="AG12" s="510"/>
      <c r="AH12" s="508" t="s">
        <v>130</v>
      </c>
      <c r="AI12" s="509"/>
      <c r="AJ12" s="509"/>
      <c r="AK12" s="509"/>
      <c r="AL12" s="511"/>
      <c r="AM12" s="460" t="s">
        <v>131</v>
      </c>
      <c r="AN12" s="461"/>
      <c r="AO12" s="461"/>
      <c r="AP12" s="461"/>
      <c r="AQ12" s="461"/>
      <c r="AR12" s="461"/>
      <c r="AS12" s="461"/>
      <c r="AT12" s="462"/>
      <c r="AU12" s="463" t="s">
        <v>101</v>
      </c>
      <c r="AV12" s="464"/>
      <c r="AW12" s="464"/>
      <c r="AX12" s="464"/>
      <c r="AY12" s="465" t="s">
        <v>132</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0</v>
      </c>
      <c r="BW12" s="432"/>
      <c r="BX12" s="432"/>
      <c r="BY12" s="432"/>
      <c r="BZ12" s="432"/>
      <c r="CA12" s="432"/>
      <c r="CB12" s="432"/>
      <c r="CC12" s="433"/>
      <c r="CD12" s="434" t="s">
        <v>133</v>
      </c>
      <c r="CE12" s="435"/>
      <c r="CF12" s="435"/>
      <c r="CG12" s="435"/>
      <c r="CH12" s="435"/>
      <c r="CI12" s="435"/>
      <c r="CJ12" s="435"/>
      <c r="CK12" s="435"/>
      <c r="CL12" s="435"/>
      <c r="CM12" s="435"/>
      <c r="CN12" s="435"/>
      <c r="CO12" s="435"/>
      <c r="CP12" s="435"/>
      <c r="CQ12" s="435"/>
      <c r="CR12" s="435"/>
      <c r="CS12" s="436"/>
      <c r="CT12" s="471" t="s">
        <v>126</v>
      </c>
      <c r="CU12" s="472"/>
      <c r="CV12" s="472"/>
      <c r="CW12" s="472"/>
      <c r="CX12" s="472"/>
      <c r="CY12" s="472"/>
      <c r="CZ12" s="472"/>
      <c r="DA12" s="473"/>
      <c r="DB12" s="471" t="s">
        <v>126</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134</v>
      </c>
      <c r="N13" s="523"/>
      <c r="O13" s="523"/>
      <c r="P13" s="523"/>
      <c r="Q13" s="524"/>
      <c r="R13" s="515">
        <v>42155</v>
      </c>
      <c r="S13" s="516"/>
      <c r="T13" s="516"/>
      <c r="U13" s="516"/>
      <c r="V13" s="517"/>
      <c r="W13" s="447" t="s">
        <v>135</v>
      </c>
      <c r="X13" s="448"/>
      <c r="Y13" s="448"/>
      <c r="Z13" s="448"/>
      <c r="AA13" s="448"/>
      <c r="AB13" s="438"/>
      <c r="AC13" s="482">
        <v>809</v>
      </c>
      <c r="AD13" s="483"/>
      <c r="AE13" s="483"/>
      <c r="AF13" s="483"/>
      <c r="AG13" s="525"/>
      <c r="AH13" s="482">
        <v>702</v>
      </c>
      <c r="AI13" s="483"/>
      <c r="AJ13" s="483"/>
      <c r="AK13" s="483"/>
      <c r="AL13" s="484"/>
      <c r="AM13" s="460" t="s">
        <v>136</v>
      </c>
      <c r="AN13" s="461"/>
      <c r="AO13" s="461"/>
      <c r="AP13" s="461"/>
      <c r="AQ13" s="461"/>
      <c r="AR13" s="461"/>
      <c r="AS13" s="461"/>
      <c r="AT13" s="462"/>
      <c r="AU13" s="463" t="s">
        <v>137</v>
      </c>
      <c r="AV13" s="464"/>
      <c r="AW13" s="464"/>
      <c r="AX13" s="464"/>
      <c r="AY13" s="465" t="s">
        <v>138</v>
      </c>
      <c r="AZ13" s="466"/>
      <c r="BA13" s="466"/>
      <c r="BB13" s="466"/>
      <c r="BC13" s="466"/>
      <c r="BD13" s="466"/>
      <c r="BE13" s="466"/>
      <c r="BF13" s="466"/>
      <c r="BG13" s="466"/>
      <c r="BH13" s="466"/>
      <c r="BI13" s="466"/>
      <c r="BJ13" s="466"/>
      <c r="BK13" s="466"/>
      <c r="BL13" s="466"/>
      <c r="BM13" s="467"/>
      <c r="BN13" s="431">
        <v>510508</v>
      </c>
      <c r="BO13" s="432"/>
      <c r="BP13" s="432"/>
      <c r="BQ13" s="432"/>
      <c r="BR13" s="432"/>
      <c r="BS13" s="432"/>
      <c r="BT13" s="432"/>
      <c r="BU13" s="433"/>
      <c r="BV13" s="431">
        <v>187018</v>
      </c>
      <c r="BW13" s="432"/>
      <c r="BX13" s="432"/>
      <c r="BY13" s="432"/>
      <c r="BZ13" s="432"/>
      <c r="CA13" s="432"/>
      <c r="CB13" s="432"/>
      <c r="CC13" s="433"/>
      <c r="CD13" s="434" t="s">
        <v>139</v>
      </c>
      <c r="CE13" s="435"/>
      <c r="CF13" s="435"/>
      <c r="CG13" s="435"/>
      <c r="CH13" s="435"/>
      <c r="CI13" s="435"/>
      <c r="CJ13" s="435"/>
      <c r="CK13" s="435"/>
      <c r="CL13" s="435"/>
      <c r="CM13" s="435"/>
      <c r="CN13" s="435"/>
      <c r="CO13" s="435"/>
      <c r="CP13" s="435"/>
      <c r="CQ13" s="435"/>
      <c r="CR13" s="435"/>
      <c r="CS13" s="436"/>
      <c r="CT13" s="428">
        <v>8.1</v>
      </c>
      <c r="CU13" s="429"/>
      <c r="CV13" s="429"/>
      <c r="CW13" s="429"/>
      <c r="CX13" s="429"/>
      <c r="CY13" s="429"/>
      <c r="CZ13" s="429"/>
      <c r="DA13" s="430"/>
      <c r="DB13" s="428">
        <v>7.6</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140</v>
      </c>
      <c r="M14" s="513"/>
      <c r="N14" s="513"/>
      <c r="O14" s="513"/>
      <c r="P14" s="513"/>
      <c r="Q14" s="514"/>
      <c r="R14" s="515">
        <v>44080</v>
      </c>
      <c r="S14" s="516"/>
      <c r="T14" s="516"/>
      <c r="U14" s="516"/>
      <c r="V14" s="517"/>
      <c r="W14" s="421"/>
      <c r="X14" s="422"/>
      <c r="Y14" s="422"/>
      <c r="Z14" s="422"/>
      <c r="AA14" s="422"/>
      <c r="AB14" s="411"/>
      <c r="AC14" s="518">
        <v>3.9</v>
      </c>
      <c r="AD14" s="519"/>
      <c r="AE14" s="519"/>
      <c r="AF14" s="519"/>
      <c r="AG14" s="520"/>
      <c r="AH14" s="518">
        <v>3.4</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141</v>
      </c>
      <c r="CE14" s="527"/>
      <c r="CF14" s="527"/>
      <c r="CG14" s="527"/>
      <c r="CH14" s="527"/>
      <c r="CI14" s="527"/>
      <c r="CJ14" s="527"/>
      <c r="CK14" s="527"/>
      <c r="CL14" s="527"/>
      <c r="CM14" s="527"/>
      <c r="CN14" s="527"/>
      <c r="CO14" s="527"/>
      <c r="CP14" s="527"/>
      <c r="CQ14" s="527"/>
      <c r="CR14" s="527"/>
      <c r="CS14" s="528"/>
      <c r="CT14" s="529">
        <v>46.6</v>
      </c>
      <c r="CU14" s="530"/>
      <c r="CV14" s="530"/>
      <c r="CW14" s="530"/>
      <c r="CX14" s="530"/>
      <c r="CY14" s="530"/>
      <c r="CZ14" s="530"/>
      <c r="DA14" s="531"/>
      <c r="DB14" s="529">
        <v>69.400000000000006</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142</v>
      </c>
      <c r="N15" s="523"/>
      <c r="O15" s="523"/>
      <c r="P15" s="523"/>
      <c r="Q15" s="524"/>
      <c r="R15" s="515">
        <v>42766</v>
      </c>
      <c r="S15" s="516"/>
      <c r="T15" s="516"/>
      <c r="U15" s="516"/>
      <c r="V15" s="517"/>
      <c r="W15" s="447" t="s">
        <v>143</v>
      </c>
      <c r="X15" s="448"/>
      <c r="Y15" s="448"/>
      <c r="Z15" s="448"/>
      <c r="AA15" s="448"/>
      <c r="AB15" s="438"/>
      <c r="AC15" s="482">
        <v>8935</v>
      </c>
      <c r="AD15" s="483"/>
      <c r="AE15" s="483"/>
      <c r="AF15" s="483"/>
      <c r="AG15" s="525"/>
      <c r="AH15" s="482">
        <v>8693</v>
      </c>
      <c r="AI15" s="483"/>
      <c r="AJ15" s="483"/>
      <c r="AK15" s="483"/>
      <c r="AL15" s="484"/>
      <c r="AM15" s="460"/>
      <c r="AN15" s="461"/>
      <c r="AO15" s="461"/>
      <c r="AP15" s="461"/>
      <c r="AQ15" s="461"/>
      <c r="AR15" s="461"/>
      <c r="AS15" s="461"/>
      <c r="AT15" s="462"/>
      <c r="AU15" s="463"/>
      <c r="AV15" s="464"/>
      <c r="AW15" s="464"/>
      <c r="AX15" s="464"/>
      <c r="AY15" s="391" t="s">
        <v>144</v>
      </c>
      <c r="AZ15" s="392"/>
      <c r="BA15" s="392"/>
      <c r="BB15" s="392"/>
      <c r="BC15" s="392"/>
      <c r="BD15" s="392"/>
      <c r="BE15" s="392"/>
      <c r="BF15" s="392"/>
      <c r="BG15" s="392"/>
      <c r="BH15" s="392"/>
      <c r="BI15" s="392"/>
      <c r="BJ15" s="392"/>
      <c r="BK15" s="392"/>
      <c r="BL15" s="392"/>
      <c r="BM15" s="393"/>
      <c r="BN15" s="394">
        <v>6280069</v>
      </c>
      <c r="BO15" s="395"/>
      <c r="BP15" s="395"/>
      <c r="BQ15" s="395"/>
      <c r="BR15" s="395"/>
      <c r="BS15" s="395"/>
      <c r="BT15" s="395"/>
      <c r="BU15" s="396"/>
      <c r="BV15" s="394">
        <v>6145085</v>
      </c>
      <c r="BW15" s="395"/>
      <c r="BX15" s="395"/>
      <c r="BY15" s="395"/>
      <c r="BZ15" s="395"/>
      <c r="CA15" s="395"/>
      <c r="CB15" s="395"/>
      <c r="CC15" s="396"/>
      <c r="CD15" s="532" t="s">
        <v>145</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146</v>
      </c>
      <c r="M16" s="543"/>
      <c r="N16" s="543"/>
      <c r="O16" s="543"/>
      <c r="P16" s="543"/>
      <c r="Q16" s="544"/>
      <c r="R16" s="535" t="s">
        <v>147</v>
      </c>
      <c r="S16" s="536"/>
      <c r="T16" s="536"/>
      <c r="U16" s="536"/>
      <c r="V16" s="537"/>
      <c r="W16" s="421"/>
      <c r="X16" s="422"/>
      <c r="Y16" s="422"/>
      <c r="Z16" s="422"/>
      <c r="AA16" s="422"/>
      <c r="AB16" s="411"/>
      <c r="AC16" s="518">
        <v>42.9</v>
      </c>
      <c r="AD16" s="519"/>
      <c r="AE16" s="519"/>
      <c r="AF16" s="519"/>
      <c r="AG16" s="520"/>
      <c r="AH16" s="518">
        <v>41.8</v>
      </c>
      <c r="AI16" s="519"/>
      <c r="AJ16" s="519"/>
      <c r="AK16" s="519"/>
      <c r="AL16" s="521"/>
      <c r="AM16" s="460"/>
      <c r="AN16" s="461"/>
      <c r="AO16" s="461"/>
      <c r="AP16" s="461"/>
      <c r="AQ16" s="461"/>
      <c r="AR16" s="461"/>
      <c r="AS16" s="461"/>
      <c r="AT16" s="462"/>
      <c r="AU16" s="463"/>
      <c r="AV16" s="464"/>
      <c r="AW16" s="464"/>
      <c r="AX16" s="464"/>
      <c r="AY16" s="465" t="s">
        <v>148</v>
      </c>
      <c r="AZ16" s="466"/>
      <c r="BA16" s="466"/>
      <c r="BB16" s="466"/>
      <c r="BC16" s="466"/>
      <c r="BD16" s="466"/>
      <c r="BE16" s="466"/>
      <c r="BF16" s="466"/>
      <c r="BG16" s="466"/>
      <c r="BH16" s="466"/>
      <c r="BI16" s="466"/>
      <c r="BJ16" s="466"/>
      <c r="BK16" s="466"/>
      <c r="BL16" s="466"/>
      <c r="BM16" s="467"/>
      <c r="BN16" s="431">
        <v>9533745</v>
      </c>
      <c r="BO16" s="432"/>
      <c r="BP16" s="432"/>
      <c r="BQ16" s="432"/>
      <c r="BR16" s="432"/>
      <c r="BS16" s="432"/>
      <c r="BT16" s="432"/>
      <c r="BU16" s="433"/>
      <c r="BV16" s="431">
        <v>9193114</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149</v>
      </c>
      <c r="N17" s="539"/>
      <c r="O17" s="539"/>
      <c r="P17" s="539"/>
      <c r="Q17" s="540"/>
      <c r="R17" s="535" t="s">
        <v>150</v>
      </c>
      <c r="S17" s="536"/>
      <c r="T17" s="536"/>
      <c r="U17" s="536"/>
      <c r="V17" s="537"/>
      <c r="W17" s="447" t="s">
        <v>151</v>
      </c>
      <c r="X17" s="448"/>
      <c r="Y17" s="448"/>
      <c r="Z17" s="448"/>
      <c r="AA17" s="448"/>
      <c r="AB17" s="438"/>
      <c r="AC17" s="482">
        <v>11082</v>
      </c>
      <c r="AD17" s="483"/>
      <c r="AE17" s="483"/>
      <c r="AF17" s="483"/>
      <c r="AG17" s="525"/>
      <c r="AH17" s="482">
        <v>11379</v>
      </c>
      <c r="AI17" s="483"/>
      <c r="AJ17" s="483"/>
      <c r="AK17" s="483"/>
      <c r="AL17" s="484"/>
      <c r="AM17" s="460"/>
      <c r="AN17" s="461"/>
      <c r="AO17" s="461"/>
      <c r="AP17" s="461"/>
      <c r="AQ17" s="461"/>
      <c r="AR17" s="461"/>
      <c r="AS17" s="461"/>
      <c r="AT17" s="462"/>
      <c r="AU17" s="463"/>
      <c r="AV17" s="464"/>
      <c r="AW17" s="464"/>
      <c r="AX17" s="464"/>
      <c r="AY17" s="465" t="s">
        <v>152</v>
      </c>
      <c r="AZ17" s="466"/>
      <c r="BA17" s="466"/>
      <c r="BB17" s="466"/>
      <c r="BC17" s="466"/>
      <c r="BD17" s="466"/>
      <c r="BE17" s="466"/>
      <c r="BF17" s="466"/>
      <c r="BG17" s="466"/>
      <c r="BH17" s="466"/>
      <c r="BI17" s="466"/>
      <c r="BJ17" s="466"/>
      <c r="BK17" s="466"/>
      <c r="BL17" s="466"/>
      <c r="BM17" s="467"/>
      <c r="BN17" s="431">
        <v>8033528</v>
      </c>
      <c r="BO17" s="432"/>
      <c r="BP17" s="432"/>
      <c r="BQ17" s="432"/>
      <c r="BR17" s="432"/>
      <c r="BS17" s="432"/>
      <c r="BT17" s="432"/>
      <c r="BU17" s="433"/>
      <c r="BV17" s="431">
        <v>7920001</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153</v>
      </c>
      <c r="C18" s="474"/>
      <c r="D18" s="474"/>
      <c r="E18" s="546"/>
      <c r="F18" s="546"/>
      <c r="G18" s="546"/>
      <c r="H18" s="546"/>
      <c r="I18" s="546"/>
      <c r="J18" s="546"/>
      <c r="K18" s="546"/>
      <c r="L18" s="547">
        <v>150.97999999999999</v>
      </c>
      <c r="M18" s="547"/>
      <c r="N18" s="547"/>
      <c r="O18" s="547"/>
      <c r="P18" s="547"/>
      <c r="Q18" s="547"/>
      <c r="R18" s="548"/>
      <c r="S18" s="548"/>
      <c r="T18" s="548"/>
      <c r="U18" s="548"/>
      <c r="V18" s="549"/>
      <c r="W18" s="449"/>
      <c r="X18" s="450"/>
      <c r="Y18" s="450"/>
      <c r="Z18" s="450"/>
      <c r="AA18" s="450"/>
      <c r="AB18" s="441"/>
      <c r="AC18" s="550">
        <v>53.2</v>
      </c>
      <c r="AD18" s="551"/>
      <c r="AE18" s="551"/>
      <c r="AF18" s="551"/>
      <c r="AG18" s="552"/>
      <c r="AH18" s="550">
        <v>54.8</v>
      </c>
      <c r="AI18" s="551"/>
      <c r="AJ18" s="551"/>
      <c r="AK18" s="551"/>
      <c r="AL18" s="553"/>
      <c r="AM18" s="460"/>
      <c r="AN18" s="461"/>
      <c r="AO18" s="461"/>
      <c r="AP18" s="461"/>
      <c r="AQ18" s="461"/>
      <c r="AR18" s="461"/>
      <c r="AS18" s="461"/>
      <c r="AT18" s="462"/>
      <c r="AU18" s="463"/>
      <c r="AV18" s="464"/>
      <c r="AW18" s="464"/>
      <c r="AX18" s="464"/>
      <c r="AY18" s="465" t="s">
        <v>154</v>
      </c>
      <c r="AZ18" s="466"/>
      <c r="BA18" s="466"/>
      <c r="BB18" s="466"/>
      <c r="BC18" s="466"/>
      <c r="BD18" s="466"/>
      <c r="BE18" s="466"/>
      <c r="BF18" s="466"/>
      <c r="BG18" s="466"/>
      <c r="BH18" s="466"/>
      <c r="BI18" s="466"/>
      <c r="BJ18" s="466"/>
      <c r="BK18" s="466"/>
      <c r="BL18" s="466"/>
      <c r="BM18" s="467"/>
      <c r="BN18" s="431">
        <v>11385901</v>
      </c>
      <c r="BO18" s="432"/>
      <c r="BP18" s="432"/>
      <c r="BQ18" s="432"/>
      <c r="BR18" s="432"/>
      <c r="BS18" s="432"/>
      <c r="BT18" s="432"/>
      <c r="BU18" s="433"/>
      <c r="BV18" s="431">
        <v>11159377</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155</v>
      </c>
      <c r="C19" s="474"/>
      <c r="D19" s="474"/>
      <c r="E19" s="546"/>
      <c r="F19" s="546"/>
      <c r="G19" s="546"/>
      <c r="H19" s="546"/>
      <c r="I19" s="546"/>
      <c r="J19" s="546"/>
      <c r="K19" s="546"/>
      <c r="L19" s="554">
        <v>283</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156</v>
      </c>
      <c r="AZ19" s="466"/>
      <c r="BA19" s="466"/>
      <c r="BB19" s="466"/>
      <c r="BC19" s="466"/>
      <c r="BD19" s="466"/>
      <c r="BE19" s="466"/>
      <c r="BF19" s="466"/>
      <c r="BG19" s="466"/>
      <c r="BH19" s="466"/>
      <c r="BI19" s="466"/>
      <c r="BJ19" s="466"/>
      <c r="BK19" s="466"/>
      <c r="BL19" s="466"/>
      <c r="BM19" s="467"/>
      <c r="BN19" s="431">
        <v>18288873</v>
      </c>
      <c r="BO19" s="432"/>
      <c r="BP19" s="432"/>
      <c r="BQ19" s="432"/>
      <c r="BR19" s="432"/>
      <c r="BS19" s="432"/>
      <c r="BT19" s="432"/>
      <c r="BU19" s="433"/>
      <c r="BV19" s="431">
        <v>15013627</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157</v>
      </c>
      <c r="C20" s="474"/>
      <c r="D20" s="474"/>
      <c r="E20" s="546"/>
      <c r="F20" s="546"/>
      <c r="G20" s="546"/>
      <c r="H20" s="546"/>
      <c r="I20" s="546"/>
      <c r="J20" s="546"/>
      <c r="K20" s="546"/>
      <c r="L20" s="554">
        <v>16245</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158</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159</v>
      </c>
      <c r="C22" s="569"/>
      <c r="D22" s="570"/>
      <c r="E22" s="443" t="s">
        <v>1</v>
      </c>
      <c r="F22" s="448"/>
      <c r="G22" s="448"/>
      <c r="H22" s="448"/>
      <c r="I22" s="448"/>
      <c r="J22" s="448"/>
      <c r="K22" s="438"/>
      <c r="L22" s="443" t="s">
        <v>160</v>
      </c>
      <c r="M22" s="448"/>
      <c r="N22" s="448"/>
      <c r="O22" s="448"/>
      <c r="P22" s="438"/>
      <c r="Q22" s="577" t="s">
        <v>161</v>
      </c>
      <c r="R22" s="578"/>
      <c r="S22" s="578"/>
      <c r="T22" s="578"/>
      <c r="U22" s="578"/>
      <c r="V22" s="579"/>
      <c r="W22" s="583" t="s">
        <v>162</v>
      </c>
      <c r="X22" s="569"/>
      <c r="Y22" s="570"/>
      <c r="Z22" s="443" t="s">
        <v>1</v>
      </c>
      <c r="AA22" s="448"/>
      <c r="AB22" s="448"/>
      <c r="AC22" s="448"/>
      <c r="AD22" s="448"/>
      <c r="AE22" s="448"/>
      <c r="AF22" s="448"/>
      <c r="AG22" s="438"/>
      <c r="AH22" s="596" t="s">
        <v>163</v>
      </c>
      <c r="AI22" s="448"/>
      <c r="AJ22" s="448"/>
      <c r="AK22" s="448"/>
      <c r="AL22" s="438"/>
      <c r="AM22" s="596" t="s">
        <v>164</v>
      </c>
      <c r="AN22" s="597"/>
      <c r="AO22" s="597"/>
      <c r="AP22" s="597"/>
      <c r="AQ22" s="597"/>
      <c r="AR22" s="598"/>
      <c r="AS22" s="577" t="s">
        <v>161</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165</v>
      </c>
      <c r="AZ23" s="392"/>
      <c r="BA23" s="392"/>
      <c r="BB23" s="392"/>
      <c r="BC23" s="392"/>
      <c r="BD23" s="392"/>
      <c r="BE23" s="392"/>
      <c r="BF23" s="392"/>
      <c r="BG23" s="392"/>
      <c r="BH23" s="392"/>
      <c r="BI23" s="392"/>
      <c r="BJ23" s="392"/>
      <c r="BK23" s="392"/>
      <c r="BL23" s="392"/>
      <c r="BM23" s="393"/>
      <c r="BN23" s="431">
        <v>20187945</v>
      </c>
      <c r="BO23" s="432"/>
      <c r="BP23" s="432"/>
      <c r="BQ23" s="432"/>
      <c r="BR23" s="432"/>
      <c r="BS23" s="432"/>
      <c r="BT23" s="432"/>
      <c r="BU23" s="433"/>
      <c r="BV23" s="431">
        <v>19864613</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166</v>
      </c>
      <c r="F24" s="461"/>
      <c r="G24" s="461"/>
      <c r="H24" s="461"/>
      <c r="I24" s="461"/>
      <c r="J24" s="461"/>
      <c r="K24" s="462"/>
      <c r="L24" s="482">
        <v>1</v>
      </c>
      <c r="M24" s="483"/>
      <c r="N24" s="483"/>
      <c r="O24" s="483"/>
      <c r="P24" s="525"/>
      <c r="Q24" s="482">
        <v>8930</v>
      </c>
      <c r="R24" s="483"/>
      <c r="S24" s="483"/>
      <c r="T24" s="483"/>
      <c r="U24" s="483"/>
      <c r="V24" s="525"/>
      <c r="W24" s="584"/>
      <c r="X24" s="572"/>
      <c r="Y24" s="573"/>
      <c r="Z24" s="481" t="s">
        <v>167</v>
      </c>
      <c r="AA24" s="461"/>
      <c r="AB24" s="461"/>
      <c r="AC24" s="461"/>
      <c r="AD24" s="461"/>
      <c r="AE24" s="461"/>
      <c r="AF24" s="461"/>
      <c r="AG24" s="462"/>
      <c r="AH24" s="482">
        <v>233</v>
      </c>
      <c r="AI24" s="483"/>
      <c r="AJ24" s="483"/>
      <c r="AK24" s="483"/>
      <c r="AL24" s="525"/>
      <c r="AM24" s="482">
        <v>778220</v>
      </c>
      <c r="AN24" s="483"/>
      <c r="AO24" s="483"/>
      <c r="AP24" s="483"/>
      <c r="AQ24" s="483"/>
      <c r="AR24" s="525"/>
      <c r="AS24" s="482">
        <v>3340</v>
      </c>
      <c r="AT24" s="483"/>
      <c r="AU24" s="483"/>
      <c r="AV24" s="483"/>
      <c r="AW24" s="483"/>
      <c r="AX24" s="484"/>
      <c r="AY24" s="604" t="s">
        <v>168</v>
      </c>
      <c r="AZ24" s="605"/>
      <c r="BA24" s="605"/>
      <c r="BB24" s="605"/>
      <c r="BC24" s="605"/>
      <c r="BD24" s="605"/>
      <c r="BE24" s="605"/>
      <c r="BF24" s="605"/>
      <c r="BG24" s="605"/>
      <c r="BH24" s="605"/>
      <c r="BI24" s="605"/>
      <c r="BJ24" s="605"/>
      <c r="BK24" s="605"/>
      <c r="BL24" s="605"/>
      <c r="BM24" s="606"/>
      <c r="BN24" s="431">
        <v>17701038</v>
      </c>
      <c r="BO24" s="432"/>
      <c r="BP24" s="432"/>
      <c r="BQ24" s="432"/>
      <c r="BR24" s="432"/>
      <c r="BS24" s="432"/>
      <c r="BT24" s="432"/>
      <c r="BU24" s="433"/>
      <c r="BV24" s="431">
        <v>17617107</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169</v>
      </c>
      <c r="F25" s="461"/>
      <c r="G25" s="461"/>
      <c r="H25" s="461"/>
      <c r="I25" s="461"/>
      <c r="J25" s="461"/>
      <c r="K25" s="462"/>
      <c r="L25" s="482">
        <v>1</v>
      </c>
      <c r="M25" s="483"/>
      <c r="N25" s="483"/>
      <c r="O25" s="483"/>
      <c r="P25" s="525"/>
      <c r="Q25" s="482">
        <v>7140</v>
      </c>
      <c r="R25" s="483"/>
      <c r="S25" s="483"/>
      <c r="T25" s="483"/>
      <c r="U25" s="483"/>
      <c r="V25" s="525"/>
      <c r="W25" s="584"/>
      <c r="X25" s="572"/>
      <c r="Y25" s="573"/>
      <c r="Z25" s="481" t="s">
        <v>170</v>
      </c>
      <c r="AA25" s="461"/>
      <c r="AB25" s="461"/>
      <c r="AC25" s="461"/>
      <c r="AD25" s="461"/>
      <c r="AE25" s="461"/>
      <c r="AF25" s="461"/>
      <c r="AG25" s="462"/>
      <c r="AH25" s="482" t="s">
        <v>171</v>
      </c>
      <c r="AI25" s="483"/>
      <c r="AJ25" s="483"/>
      <c r="AK25" s="483"/>
      <c r="AL25" s="525"/>
      <c r="AM25" s="482" t="s">
        <v>172</v>
      </c>
      <c r="AN25" s="483"/>
      <c r="AO25" s="483"/>
      <c r="AP25" s="483"/>
      <c r="AQ25" s="483"/>
      <c r="AR25" s="525"/>
      <c r="AS25" s="482" t="s">
        <v>172</v>
      </c>
      <c r="AT25" s="483"/>
      <c r="AU25" s="483"/>
      <c r="AV25" s="483"/>
      <c r="AW25" s="483"/>
      <c r="AX25" s="484"/>
      <c r="AY25" s="391" t="s">
        <v>173</v>
      </c>
      <c r="AZ25" s="392"/>
      <c r="BA25" s="392"/>
      <c r="BB25" s="392"/>
      <c r="BC25" s="392"/>
      <c r="BD25" s="392"/>
      <c r="BE25" s="392"/>
      <c r="BF25" s="392"/>
      <c r="BG25" s="392"/>
      <c r="BH25" s="392"/>
      <c r="BI25" s="392"/>
      <c r="BJ25" s="392"/>
      <c r="BK25" s="392"/>
      <c r="BL25" s="392"/>
      <c r="BM25" s="393"/>
      <c r="BN25" s="394">
        <v>1012912</v>
      </c>
      <c r="BO25" s="395"/>
      <c r="BP25" s="395"/>
      <c r="BQ25" s="395"/>
      <c r="BR25" s="395"/>
      <c r="BS25" s="395"/>
      <c r="BT25" s="395"/>
      <c r="BU25" s="396"/>
      <c r="BV25" s="394">
        <v>1262919</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174</v>
      </c>
      <c r="F26" s="461"/>
      <c r="G26" s="461"/>
      <c r="H26" s="461"/>
      <c r="I26" s="461"/>
      <c r="J26" s="461"/>
      <c r="K26" s="462"/>
      <c r="L26" s="482">
        <v>1</v>
      </c>
      <c r="M26" s="483"/>
      <c r="N26" s="483"/>
      <c r="O26" s="483"/>
      <c r="P26" s="525"/>
      <c r="Q26" s="482">
        <v>6400</v>
      </c>
      <c r="R26" s="483"/>
      <c r="S26" s="483"/>
      <c r="T26" s="483"/>
      <c r="U26" s="483"/>
      <c r="V26" s="525"/>
      <c r="W26" s="584"/>
      <c r="X26" s="572"/>
      <c r="Y26" s="573"/>
      <c r="Z26" s="481" t="s">
        <v>175</v>
      </c>
      <c r="AA26" s="594"/>
      <c r="AB26" s="594"/>
      <c r="AC26" s="594"/>
      <c r="AD26" s="594"/>
      <c r="AE26" s="594"/>
      <c r="AF26" s="594"/>
      <c r="AG26" s="595"/>
      <c r="AH26" s="482">
        <v>14</v>
      </c>
      <c r="AI26" s="483"/>
      <c r="AJ26" s="483"/>
      <c r="AK26" s="483"/>
      <c r="AL26" s="525"/>
      <c r="AM26" s="482">
        <v>50008</v>
      </c>
      <c r="AN26" s="483"/>
      <c r="AO26" s="483"/>
      <c r="AP26" s="483"/>
      <c r="AQ26" s="483"/>
      <c r="AR26" s="525"/>
      <c r="AS26" s="482">
        <v>3572</v>
      </c>
      <c r="AT26" s="483"/>
      <c r="AU26" s="483"/>
      <c r="AV26" s="483"/>
      <c r="AW26" s="483"/>
      <c r="AX26" s="484"/>
      <c r="AY26" s="434" t="s">
        <v>176</v>
      </c>
      <c r="AZ26" s="435"/>
      <c r="BA26" s="435"/>
      <c r="BB26" s="435"/>
      <c r="BC26" s="435"/>
      <c r="BD26" s="435"/>
      <c r="BE26" s="435"/>
      <c r="BF26" s="435"/>
      <c r="BG26" s="435"/>
      <c r="BH26" s="435"/>
      <c r="BI26" s="435"/>
      <c r="BJ26" s="435"/>
      <c r="BK26" s="435"/>
      <c r="BL26" s="435"/>
      <c r="BM26" s="436"/>
      <c r="BN26" s="431" t="s">
        <v>177</v>
      </c>
      <c r="BO26" s="432"/>
      <c r="BP26" s="432"/>
      <c r="BQ26" s="432"/>
      <c r="BR26" s="432"/>
      <c r="BS26" s="432"/>
      <c r="BT26" s="432"/>
      <c r="BU26" s="433"/>
      <c r="BV26" s="431" t="s">
        <v>171</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178</v>
      </c>
      <c r="F27" s="461"/>
      <c r="G27" s="461"/>
      <c r="H27" s="461"/>
      <c r="I27" s="461"/>
      <c r="J27" s="461"/>
      <c r="K27" s="462"/>
      <c r="L27" s="482">
        <v>1</v>
      </c>
      <c r="M27" s="483"/>
      <c r="N27" s="483"/>
      <c r="O27" s="483"/>
      <c r="P27" s="525"/>
      <c r="Q27" s="482">
        <v>4510</v>
      </c>
      <c r="R27" s="483"/>
      <c r="S27" s="483"/>
      <c r="T27" s="483"/>
      <c r="U27" s="483"/>
      <c r="V27" s="525"/>
      <c r="W27" s="584"/>
      <c r="X27" s="572"/>
      <c r="Y27" s="573"/>
      <c r="Z27" s="481" t="s">
        <v>179</v>
      </c>
      <c r="AA27" s="461"/>
      <c r="AB27" s="461"/>
      <c r="AC27" s="461"/>
      <c r="AD27" s="461"/>
      <c r="AE27" s="461"/>
      <c r="AF27" s="461"/>
      <c r="AG27" s="462"/>
      <c r="AH27" s="482">
        <v>56</v>
      </c>
      <c r="AI27" s="483"/>
      <c r="AJ27" s="483"/>
      <c r="AK27" s="483"/>
      <c r="AL27" s="525"/>
      <c r="AM27" s="482">
        <v>180256</v>
      </c>
      <c r="AN27" s="483"/>
      <c r="AO27" s="483"/>
      <c r="AP27" s="483"/>
      <c r="AQ27" s="483"/>
      <c r="AR27" s="525"/>
      <c r="AS27" s="482">
        <v>3219</v>
      </c>
      <c r="AT27" s="483"/>
      <c r="AU27" s="483"/>
      <c r="AV27" s="483"/>
      <c r="AW27" s="483"/>
      <c r="AX27" s="484"/>
      <c r="AY27" s="526" t="s">
        <v>180</v>
      </c>
      <c r="AZ27" s="527"/>
      <c r="BA27" s="527"/>
      <c r="BB27" s="527"/>
      <c r="BC27" s="527"/>
      <c r="BD27" s="527"/>
      <c r="BE27" s="527"/>
      <c r="BF27" s="527"/>
      <c r="BG27" s="527"/>
      <c r="BH27" s="527"/>
      <c r="BI27" s="527"/>
      <c r="BJ27" s="527"/>
      <c r="BK27" s="527"/>
      <c r="BL27" s="527"/>
      <c r="BM27" s="528"/>
      <c r="BN27" s="607" t="s">
        <v>172</v>
      </c>
      <c r="BO27" s="608"/>
      <c r="BP27" s="608"/>
      <c r="BQ27" s="608"/>
      <c r="BR27" s="608"/>
      <c r="BS27" s="608"/>
      <c r="BT27" s="608"/>
      <c r="BU27" s="609"/>
      <c r="BV27" s="607" t="s">
        <v>171</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181</v>
      </c>
      <c r="F28" s="461"/>
      <c r="G28" s="461"/>
      <c r="H28" s="461"/>
      <c r="I28" s="461"/>
      <c r="J28" s="461"/>
      <c r="K28" s="462"/>
      <c r="L28" s="482">
        <v>1</v>
      </c>
      <c r="M28" s="483"/>
      <c r="N28" s="483"/>
      <c r="O28" s="483"/>
      <c r="P28" s="525"/>
      <c r="Q28" s="482">
        <v>3800</v>
      </c>
      <c r="R28" s="483"/>
      <c r="S28" s="483"/>
      <c r="T28" s="483"/>
      <c r="U28" s="483"/>
      <c r="V28" s="525"/>
      <c r="W28" s="584"/>
      <c r="X28" s="572"/>
      <c r="Y28" s="573"/>
      <c r="Z28" s="481" t="s">
        <v>182</v>
      </c>
      <c r="AA28" s="461"/>
      <c r="AB28" s="461"/>
      <c r="AC28" s="461"/>
      <c r="AD28" s="461"/>
      <c r="AE28" s="461"/>
      <c r="AF28" s="461"/>
      <c r="AG28" s="462"/>
      <c r="AH28" s="482" t="s">
        <v>126</v>
      </c>
      <c r="AI28" s="483"/>
      <c r="AJ28" s="483"/>
      <c r="AK28" s="483"/>
      <c r="AL28" s="525"/>
      <c r="AM28" s="482" t="s">
        <v>126</v>
      </c>
      <c r="AN28" s="483"/>
      <c r="AO28" s="483"/>
      <c r="AP28" s="483"/>
      <c r="AQ28" s="483"/>
      <c r="AR28" s="525"/>
      <c r="AS28" s="482" t="s">
        <v>171</v>
      </c>
      <c r="AT28" s="483"/>
      <c r="AU28" s="483"/>
      <c r="AV28" s="483"/>
      <c r="AW28" s="483"/>
      <c r="AX28" s="484"/>
      <c r="AY28" s="610" t="s">
        <v>183</v>
      </c>
      <c r="AZ28" s="611"/>
      <c r="BA28" s="611"/>
      <c r="BB28" s="612"/>
      <c r="BC28" s="391" t="s">
        <v>47</v>
      </c>
      <c r="BD28" s="392"/>
      <c r="BE28" s="392"/>
      <c r="BF28" s="392"/>
      <c r="BG28" s="392"/>
      <c r="BH28" s="392"/>
      <c r="BI28" s="392"/>
      <c r="BJ28" s="392"/>
      <c r="BK28" s="392"/>
      <c r="BL28" s="392"/>
      <c r="BM28" s="393"/>
      <c r="BN28" s="394">
        <v>2019731</v>
      </c>
      <c r="BO28" s="395"/>
      <c r="BP28" s="395"/>
      <c r="BQ28" s="395"/>
      <c r="BR28" s="395"/>
      <c r="BS28" s="395"/>
      <c r="BT28" s="395"/>
      <c r="BU28" s="396"/>
      <c r="BV28" s="394">
        <v>1844546</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184</v>
      </c>
      <c r="F29" s="461"/>
      <c r="G29" s="461"/>
      <c r="H29" s="461"/>
      <c r="I29" s="461"/>
      <c r="J29" s="461"/>
      <c r="K29" s="462"/>
      <c r="L29" s="482">
        <v>13</v>
      </c>
      <c r="M29" s="483"/>
      <c r="N29" s="483"/>
      <c r="O29" s="483"/>
      <c r="P29" s="525"/>
      <c r="Q29" s="482">
        <v>3500</v>
      </c>
      <c r="R29" s="483"/>
      <c r="S29" s="483"/>
      <c r="T29" s="483"/>
      <c r="U29" s="483"/>
      <c r="V29" s="525"/>
      <c r="W29" s="585"/>
      <c r="X29" s="586"/>
      <c r="Y29" s="587"/>
      <c r="Z29" s="481" t="s">
        <v>185</v>
      </c>
      <c r="AA29" s="461"/>
      <c r="AB29" s="461"/>
      <c r="AC29" s="461"/>
      <c r="AD29" s="461"/>
      <c r="AE29" s="461"/>
      <c r="AF29" s="461"/>
      <c r="AG29" s="462"/>
      <c r="AH29" s="482">
        <v>289</v>
      </c>
      <c r="AI29" s="483"/>
      <c r="AJ29" s="483"/>
      <c r="AK29" s="483"/>
      <c r="AL29" s="525"/>
      <c r="AM29" s="482">
        <v>958476</v>
      </c>
      <c r="AN29" s="483"/>
      <c r="AO29" s="483"/>
      <c r="AP29" s="483"/>
      <c r="AQ29" s="483"/>
      <c r="AR29" s="525"/>
      <c r="AS29" s="482">
        <v>3317</v>
      </c>
      <c r="AT29" s="483"/>
      <c r="AU29" s="483"/>
      <c r="AV29" s="483"/>
      <c r="AW29" s="483"/>
      <c r="AX29" s="484"/>
      <c r="AY29" s="613"/>
      <c r="AZ29" s="614"/>
      <c r="BA29" s="614"/>
      <c r="BB29" s="615"/>
      <c r="BC29" s="465" t="s">
        <v>186</v>
      </c>
      <c r="BD29" s="466"/>
      <c r="BE29" s="466"/>
      <c r="BF29" s="466"/>
      <c r="BG29" s="466"/>
      <c r="BH29" s="466"/>
      <c r="BI29" s="466"/>
      <c r="BJ29" s="466"/>
      <c r="BK29" s="466"/>
      <c r="BL29" s="466"/>
      <c r="BM29" s="467"/>
      <c r="BN29" s="431">
        <v>458380</v>
      </c>
      <c r="BO29" s="432"/>
      <c r="BP29" s="432"/>
      <c r="BQ29" s="432"/>
      <c r="BR29" s="432"/>
      <c r="BS29" s="432"/>
      <c r="BT29" s="432"/>
      <c r="BU29" s="433"/>
      <c r="BV29" s="431">
        <v>458335</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187</v>
      </c>
      <c r="X30" s="592"/>
      <c r="Y30" s="592"/>
      <c r="Z30" s="592"/>
      <c r="AA30" s="592"/>
      <c r="AB30" s="592"/>
      <c r="AC30" s="592"/>
      <c r="AD30" s="592"/>
      <c r="AE30" s="592"/>
      <c r="AF30" s="592"/>
      <c r="AG30" s="593"/>
      <c r="AH30" s="550">
        <v>99.3</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2968240</v>
      </c>
      <c r="BO30" s="608"/>
      <c r="BP30" s="608"/>
      <c r="BQ30" s="608"/>
      <c r="BR30" s="608"/>
      <c r="BS30" s="608"/>
      <c r="BT30" s="608"/>
      <c r="BU30" s="609"/>
      <c r="BV30" s="607">
        <v>1293030</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194</v>
      </c>
      <c r="D33" s="455"/>
      <c r="E33" s="420" t="s">
        <v>195</v>
      </c>
      <c r="F33" s="420"/>
      <c r="G33" s="420"/>
      <c r="H33" s="420"/>
      <c r="I33" s="420"/>
      <c r="J33" s="420"/>
      <c r="K33" s="420"/>
      <c r="L33" s="420"/>
      <c r="M33" s="420"/>
      <c r="N33" s="420"/>
      <c r="O33" s="420"/>
      <c r="P33" s="420"/>
      <c r="Q33" s="420"/>
      <c r="R33" s="420"/>
      <c r="S33" s="420"/>
      <c r="T33" s="216"/>
      <c r="U33" s="455" t="s">
        <v>196</v>
      </c>
      <c r="V33" s="455"/>
      <c r="W33" s="420" t="s">
        <v>195</v>
      </c>
      <c r="X33" s="420"/>
      <c r="Y33" s="420"/>
      <c r="Z33" s="420"/>
      <c r="AA33" s="420"/>
      <c r="AB33" s="420"/>
      <c r="AC33" s="420"/>
      <c r="AD33" s="420"/>
      <c r="AE33" s="420"/>
      <c r="AF33" s="420"/>
      <c r="AG33" s="420"/>
      <c r="AH33" s="420"/>
      <c r="AI33" s="420"/>
      <c r="AJ33" s="420"/>
      <c r="AK33" s="420"/>
      <c r="AL33" s="216"/>
      <c r="AM33" s="455" t="s">
        <v>194</v>
      </c>
      <c r="AN33" s="455"/>
      <c r="AO33" s="420" t="s">
        <v>197</v>
      </c>
      <c r="AP33" s="420"/>
      <c r="AQ33" s="420"/>
      <c r="AR33" s="420"/>
      <c r="AS33" s="420"/>
      <c r="AT33" s="420"/>
      <c r="AU33" s="420"/>
      <c r="AV33" s="420"/>
      <c r="AW33" s="420"/>
      <c r="AX33" s="420"/>
      <c r="AY33" s="420"/>
      <c r="AZ33" s="420"/>
      <c r="BA33" s="420"/>
      <c r="BB33" s="420"/>
      <c r="BC33" s="420"/>
      <c r="BD33" s="217"/>
      <c r="BE33" s="420" t="s">
        <v>198</v>
      </c>
      <c r="BF33" s="420"/>
      <c r="BG33" s="420" t="s">
        <v>199</v>
      </c>
      <c r="BH33" s="420"/>
      <c r="BI33" s="420"/>
      <c r="BJ33" s="420"/>
      <c r="BK33" s="420"/>
      <c r="BL33" s="420"/>
      <c r="BM33" s="420"/>
      <c r="BN33" s="420"/>
      <c r="BO33" s="420"/>
      <c r="BP33" s="420"/>
      <c r="BQ33" s="420"/>
      <c r="BR33" s="420"/>
      <c r="BS33" s="420"/>
      <c r="BT33" s="420"/>
      <c r="BU33" s="420"/>
      <c r="BV33" s="217"/>
      <c r="BW33" s="455" t="s">
        <v>198</v>
      </c>
      <c r="BX33" s="455"/>
      <c r="BY33" s="420" t="s">
        <v>200</v>
      </c>
      <c r="BZ33" s="420"/>
      <c r="CA33" s="420"/>
      <c r="CB33" s="420"/>
      <c r="CC33" s="420"/>
      <c r="CD33" s="420"/>
      <c r="CE33" s="420"/>
      <c r="CF33" s="420"/>
      <c r="CG33" s="420"/>
      <c r="CH33" s="420"/>
      <c r="CI33" s="420"/>
      <c r="CJ33" s="420"/>
      <c r="CK33" s="420"/>
      <c r="CL33" s="420"/>
      <c r="CM33" s="420"/>
      <c r="CN33" s="216"/>
      <c r="CO33" s="455" t="s">
        <v>196</v>
      </c>
      <c r="CP33" s="455"/>
      <c r="CQ33" s="420" t="s">
        <v>201</v>
      </c>
      <c r="CR33" s="420"/>
      <c r="CS33" s="420"/>
      <c r="CT33" s="420"/>
      <c r="CU33" s="420"/>
      <c r="CV33" s="420"/>
      <c r="CW33" s="420"/>
      <c r="CX33" s="420"/>
      <c r="CY33" s="420"/>
      <c r="CZ33" s="420"/>
      <c r="DA33" s="420"/>
      <c r="DB33" s="420"/>
      <c r="DC33" s="420"/>
      <c r="DD33" s="420"/>
      <c r="DE33" s="420"/>
      <c r="DF33" s="216"/>
      <c r="DG33" s="619" t="s">
        <v>202</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IF('各会計、関係団体の財政状況及び健全化判断比率'!B31="","",'各会計、関係団体の財政状況及び健全化判断比率'!B31)</f>
        <v>下水道事業会計</v>
      </c>
      <c r="AP34" s="621"/>
      <c r="AQ34" s="621"/>
      <c r="AR34" s="621"/>
      <c r="AS34" s="621"/>
      <c r="AT34" s="621"/>
      <c r="AU34" s="621"/>
      <c r="AV34" s="621"/>
      <c r="AW34" s="621"/>
      <c r="AX34" s="621"/>
      <c r="AY34" s="621"/>
      <c r="AZ34" s="621"/>
      <c r="BA34" s="621"/>
      <c r="BB34" s="621"/>
      <c r="BC34" s="621"/>
      <c r="BD34" s="214"/>
      <c r="BE34" s="620">
        <f>IF(BG34="","",MAX(C34:D43,U34:V43,AM34:AN43)+1)</f>
        <v>9</v>
      </c>
      <c r="BF34" s="620"/>
      <c r="BG34" s="621" t="str">
        <f>IF('各会計、関係団体の財政状況及び健全化判断比率'!B34="","",'各会計、関係団体の財政状況及び健全化判断比率'!B34)</f>
        <v>産業団地整備事業特別会計</v>
      </c>
      <c r="BH34" s="621"/>
      <c r="BI34" s="621"/>
      <c r="BJ34" s="621"/>
      <c r="BK34" s="621"/>
      <c r="BL34" s="621"/>
      <c r="BM34" s="621"/>
      <c r="BN34" s="621"/>
      <c r="BO34" s="621"/>
      <c r="BP34" s="621"/>
      <c r="BQ34" s="621"/>
      <c r="BR34" s="621"/>
      <c r="BS34" s="621"/>
      <c r="BT34" s="621"/>
      <c r="BU34" s="621"/>
      <c r="BV34" s="214"/>
      <c r="BW34" s="620">
        <f>IF(BY34="","",MAX(C34:D43,U34:V43,AM34:AN43,BE34:BF43)+1)</f>
        <v>10</v>
      </c>
      <c r="BX34" s="620"/>
      <c r="BY34" s="621" t="str">
        <f>IF('各会計、関係団体の財政状況及び健全化判断比率'!B68="","",'各会計、関係団体の財政状況及び健全化判断比率'!B68)</f>
        <v>兵庫県市町村職員退職手当組合</v>
      </c>
      <c r="BZ34" s="621"/>
      <c r="CA34" s="621"/>
      <c r="CB34" s="621"/>
      <c r="CC34" s="621"/>
      <c r="CD34" s="621"/>
      <c r="CE34" s="621"/>
      <c r="CF34" s="621"/>
      <c r="CG34" s="621"/>
      <c r="CH34" s="621"/>
      <c r="CI34" s="621"/>
      <c r="CJ34" s="621"/>
      <c r="CK34" s="621"/>
      <c r="CL34" s="621"/>
      <c r="CM34" s="621"/>
      <c r="CN34" s="214"/>
      <c r="CO34" s="620">
        <f>IF(CQ34="","",MAX(C34:D43,U34:V43,AM34:AN43,BE34:BF43,BW34:BX43)+1)</f>
        <v>18</v>
      </c>
      <c r="CP34" s="620"/>
      <c r="CQ34" s="621" t="str">
        <f>IF('各会計、関係団体の財政状況及び健全化判断比率'!BS7="","",'各会計、関係団体の財政状況及び健全化判断比率'!BS7)</f>
        <v>株式会社加西北条都市開発</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公園墓地整備事業特別会計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f t="shared" ref="AM35:AM43" si="0">IF(AO35="","",AM34+1)</f>
        <v>7</v>
      </c>
      <c r="AN35" s="620"/>
      <c r="AO35" s="621" t="str">
        <f>IF('各会計、関係団体の財政状況及び健全化判断比率'!B32="","",'各会計、関係団体の財政状況及び健全化判断比率'!B32)</f>
        <v>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11</v>
      </c>
      <c r="BX35" s="620"/>
      <c r="BY35" s="621" t="str">
        <f>IF('各会計、関係団体の財政状況及び健全化判断比率'!B69="","",'各会計、関係団体の財政状況及び健全化判断比率'!B69)</f>
        <v>兵庫県後期高齢者医療広域連合（一般会計）</v>
      </c>
      <c r="BZ35" s="621"/>
      <c r="CA35" s="621"/>
      <c r="CB35" s="621"/>
      <c r="CC35" s="621"/>
      <c r="CD35" s="621"/>
      <c r="CE35" s="621"/>
      <c r="CF35" s="621"/>
      <c r="CG35" s="621"/>
      <c r="CH35" s="621"/>
      <c r="CI35" s="621"/>
      <c r="CJ35" s="621"/>
      <c r="CK35" s="621"/>
      <c r="CL35" s="621"/>
      <c r="CM35" s="621"/>
      <c r="CN35" s="214"/>
      <c r="CO35" s="620">
        <f t="shared" ref="CO35:CO43" si="3">IF(CQ35="","",CO34+1)</f>
        <v>19</v>
      </c>
      <c r="CP35" s="620"/>
      <c r="CQ35" s="621" t="str">
        <f>IF('各会計、関係団体の財政状況及び健全化判断比率'!BS8="","",'各会計、関係団体の財政状況及び健全化判断比率'!BS8)</f>
        <v>北条鉄道株式会社</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f t="shared" si="0"/>
        <v>8</v>
      </c>
      <c r="AN36" s="620"/>
      <c r="AO36" s="621" t="str">
        <f>IF('各会計、関係団体の財政状況及び健全化判断比率'!B33="","",'各会計、関係団体の財政状況及び健全化判断比率'!B33)</f>
        <v>病院事業会計</v>
      </c>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12</v>
      </c>
      <c r="BX36" s="620"/>
      <c r="BY36" s="621" t="str">
        <f>IF('各会計、関係団体の財政状況及び健全化判断比率'!B70="","",'各会計、関係団体の財政状況及び健全化判断比率'!B70)</f>
        <v>兵庫県後期高齢者医療広域連合（特別会計）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13</v>
      </c>
      <c r="BX37" s="620"/>
      <c r="BY37" s="621" t="str">
        <f>IF('各会計、関係団体の財政状況及び健全化判断比率'!B71="","",'各会計、関係団体の財政状況及び健全化判断比率'!B71)</f>
        <v>北はりま消防組合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14</v>
      </c>
      <c r="BX38" s="620"/>
      <c r="BY38" s="621" t="str">
        <f>IF('各会計、関係団体の財政状況及び健全化判断比率'!B72="","",'各会計、関係団体の財政状況及び健全化判断比率'!B72)</f>
        <v>播磨内陸医務事業組合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15</v>
      </c>
      <c r="BX39" s="620"/>
      <c r="BY39" s="621" t="str">
        <f>IF('各会計、関係団体の財政状況及び健全化判断比率'!B73="","",'各会計、関係団体の財政状況及び健全化判断比率'!B73)</f>
        <v>北播磨こども発達支援センター事務組合わかあゆ園</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16</v>
      </c>
      <c r="BX40" s="620"/>
      <c r="BY40" s="621" t="str">
        <f>IF('各会計、関係団体の財政状況及び健全化判断比率'!B74="","",'各会計、関係団体の財政状況及び健全化判断比率'!B74)</f>
        <v>市川町外三ヶ市町共有財産事務組合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17</v>
      </c>
      <c r="BX41" s="620"/>
      <c r="BY41" s="621" t="str">
        <f>IF('各会計、関係団体の財政状況及び健全化判断比率'!B75="","",'各会計、関係団体の財政状況及び健全化判断比率'!B75)</f>
        <v>小野加東加西環境施設事務組合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W+yc0xSLLbC6do4cNC3vJsm2625czTTGRudOmNj9A8KhaRdwAcO3qlgwsstP1TSZaFkscFaLmD+K8zcUg95PoA==" saltValue="sYEm4IhdLlufSob5VeiKv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15" t="s">
        <v>556</v>
      </c>
      <c r="D34" s="1215"/>
      <c r="E34" s="1216"/>
      <c r="F34" s="32">
        <v>8.58</v>
      </c>
      <c r="G34" s="33">
        <v>9.84</v>
      </c>
      <c r="H34" s="33">
        <v>10.39</v>
      </c>
      <c r="I34" s="33">
        <v>11.27</v>
      </c>
      <c r="J34" s="34">
        <v>11.76</v>
      </c>
      <c r="K34" s="22"/>
      <c r="L34" s="22"/>
      <c r="M34" s="22"/>
      <c r="N34" s="22"/>
      <c r="O34" s="22"/>
      <c r="P34" s="22"/>
    </row>
    <row r="35" spans="1:16" ht="39" customHeight="1" x14ac:dyDescent="0.15">
      <c r="A35" s="22"/>
      <c r="B35" s="35"/>
      <c r="C35" s="1209" t="s">
        <v>557</v>
      </c>
      <c r="D35" s="1210"/>
      <c r="E35" s="1211"/>
      <c r="F35" s="36" t="s">
        <v>509</v>
      </c>
      <c r="G35" s="37" t="s">
        <v>509</v>
      </c>
      <c r="H35" s="37" t="s">
        <v>509</v>
      </c>
      <c r="I35" s="37">
        <v>0</v>
      </c>
      <c r="J35" s="38">
        <v>7.58</v>
      </c>
      <c r="K35" s="22"/>
      <c r="L35" s="22"/>
      <c r="M35" s="22"/>
      <c r="N35" s="22"/>
      <c r="O35" s="22"/>
      <c r="P35" s="22"/>
    </row>
    <row r="36" spans="1:16" ht="39" customHeight="1" x14ac:dyDescent="0.15">
      <c r="A36" s="22"/>
      <c r="B36" s="35"/>
      <c r="C36" s="1209" t="s">
        <v>558</v>
      </c>
      <c r="D36" s="1210"/>
      <c r="E36" s="1211"/>
      <c r="F36" s="36">
        <v>3.73</v>
      </c>
      <c r="G36" s="37">
        <v>5.78</v>
      </c>
      <c r="H36" s="37">
        <v>6.75</v>
      </c>
      <c r="I36" s="37">
        <v>7.25</v>
      </c>
      <c r="J36" s="38">
        <v>6.64</v>
      </c>
      <c r="K36" s="22"/>
      <c r="L36" s="22"/>
      <c r="M36" s="22"/>
      <c r="N36" s="22"/>
      <c r="O36" s="22"/>
      <c r="P36" s="22"/>
    </row>
    <row r="37" spans="1:16" ht="39" customHeight="1" x14ac:dyDescent="0.15">
      <c r="A37" s="22"/>
      <c r="B37" s="35"/>
      <c r="C37" s="1209" t="s">
        <v>559</v>
      </c>
      <c r="D37" s="1210"/>
      <c r="E37" s="1211"/>
      <c r="F37" s="36">
        <v>0.19</v>
      </c>
      <c r="G37" s="37">
        <v>0.42</v>
      </c>
      <c r="H37" s="37">
        <v>2.84</v>
      </c>
      <c r="I37" s="37">
        <v>3.01</v>
      </c>
      <c r="J37" s="38">
        <v>5.71</v>
      </c>
      <c r="K37" s="22"/>
      <c r="L37" s="22"/>
      <c r="M37" s="22"/>
      <c r="N37" s="22"/>
      <c r="O37" s="22"/>
      <c r="P37" s="22"/>
    </row>
    <row r="38" spans="1:16" ht="39" customHeight="1" x14ac:dyDescent="0.15">
      <c r="A38" s="22"/>
      <c r="B38" s="35"/>
      <c r="C38" s="1209" t="s">
        <v>560</v>
      </c>
      <c r="D38" s="1210"/>
      <c r="E38" s="1211"/>
      <c r="F38" s="36">
        <v>2.73</v>
      </c>
      <c r="G38" s="37">
        <v>2.95</v>
      </c>
      <c r="H38" s="37">
        <v>1.83</v>
      </c>
      <c r="I38" s="37">
        <v>1.1499999999999999</v>
      </c>
      <c r="J38" s="38">
        <v>0.96</v>
      </c>
      <c r="K38" s="22"/>
      <c r="L38" s="22"/>
      <c r="M38" s="22"/>
      <c r="N38" s="22"/>
      <c r="O38" s="22"/>
      <c r="P38" s="22"/>
    </row>
    <row r="39" spans="1:16" ht="39" customHeight="1" x14ac:dyDescent="0.15">
      <c r="A39" s="22"/>
      <c r="B39" s="35"/>
      <c r="C39" s="1209" t="s">
        <v>561</v>
      </c>
      <c r="D39" s="1210"/>
      <c r="E39" s="1211"/>
      <c r="F39" s="36">
        <v>0.23</v>
      </c>
      <c r="G39" s="37">
        <v>0.26</v>
      </c>
      <c r="H39" s="37">
        <v>0.75</v>
      </c>
      <c r="I39" s="37">
        <v>0.65</v>
      </c>
      <c r="J39" s="38">
        <v>0.53</v>
      </c>
      <c r="K39" s="22"/>
      <c r="L39" s="22"/>
      <c r="M39" s="22"/>
      <c r="N39" s="22"/>
      <c r="O39" s="22"/>
      <c r="P39" s="22"/>
    </row>
    <row r="40" spans="1:16" ht="39" customHeight="1" x14ac:dyDescent="0.15">
      <c r="A40" s="22"/>
      <c r="B40" s="35"/>
      <c r="C40" s="1209" t="s">
        <v>562</v>
      </c>
      <c r="D40" s="1210"/>
      <c r="E40" s="1211"/>
      <c r="F40" s="36">
        <v>0.05</v>
      </c>
      <c r="G40" s="37">
        <v>0.05</v>
      </c>
      <c r="H40" s="37">
        <v>0.08</v>
      </c>
      <c r="I40" s="37">
        <v>0.09</v>
      </c>
      <c r="J40" s="38">
        <v>0.1</v>
      </c>
      <c r="K40" s="22"/>
      <c r="L40" s="22"/>
      <c r="M40" s="22"/>
      <c r="N40" s="22"/>
      <c r="O40" s="22"/>
      <c r="P40" s="22"/>
    </row>
    <row r="41" spans="1:16" ht="39" customHeight="1" x14ac:dyDescent="0.15">
      <c r="A41" s="22"/>
      <c r="B41" s="35"/>
      <c r="C41" s="1209" t="s">
        <v>563</v>
      </c>
      <c r="D41" s="1210"/>
      <c r="E41" s="1211"/>
      <c r="F41" s="36">
        <v>0.01</v>
      </c>
      <c r="G41" s="37">
        <v>0.12</v>
      </c>
      <c r="H41" s="37">
        <v>0.13</v>
      </c>
      <c r="I41" s="37">
        <v>0.02</v>
      </c>
      <c r="J41" s="38">
        <v>0.02</v>
      </c>
      <c r="K41" s="22"/>
      <c r="L41" s="22"/>
      <c r="M41" s="22"/>
      <c r="N41" s="22"/>
      <c r="O41" s="22"/>
      <c r="P41" s="22"/>
    </row>
    <row r="42" spans="1:16" ht="39" customHeight="1" x14ac:dyDescent="0.15">
      <c r="A42" s="22"/>
      <c r="B42" s="39"/>
      <c r="C42" s="1209" t="s">
        <v>564</v>
      </c>
      <c r="D42" s="1210"/>
      <c r="E42" s="1211"/>
      <c r="F42" s="36" t="s">
        <v>509</v>
      </c>
      <c r="G42" s="37" t="s">
        <v>565</v>
      </c>
      <c r="H42" s="37" t="s">
        <v>566</v>
      </c>
      <c r="I42" s="37" t="s">
        <v>567</v>
      </c>
      <c r="J42" s="38" t="s">
        <v>509</v>
      </c>
      <c r="K42" s="22"/>
      <c r="L42" s="22"/>
      <c r="M42" s="22"/>
      <c r="N42" s="22"/>
      <c r="O42" s="22"/>
      <c r="P42" s="22"/>
    </row>
    <row r="43" spans="1:16" ht="39" customHeight="1" thickBot="1" x14ac:dyDescent="0.2">
      <c r="A43" s="22"/>
      <c r="B43" s="40"/>
      <c r="C43" s="1212" t="s">
        <v>568</v>
      </c>
      <c r="D43" s="1213"/>
      <c r="E43" s="1214"/>
      <c r="F43" s="41">
        <v>0.76</v>
      </c>
      <c r="G43" s="42">
        <v>0.59</v>
      </c>
      <c r="H43" s="42">
        <v>0.53</v>
      </c>
      <c r="I43" s="42">
        <v>0.52</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MtYv/LBZbVwt1WIYXbzJvc7ox8OT3r3Bf3ElMbJiYhMZLKpdWq644dkI+3UdO4IbwbxYjF0Hq6Fiv6ZiSVq/Q==" saltValue="BNxwd1zTj3yKa1aK3TAS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17" t="s">
        <v>10</v>
      </c>
      <c r="C45" s="1218"/>
      <c r="D45" s="58"/>
      <c r="E45" s="1223" t="s">
        <v>11</v>
      </c>
      <c r="F45" s="1223"/>
      <c r="G45" s="1223"/>
      <c r="H45" s="1223"/>
      <c r="I45" s="1223"/>
      <c r="J45" s="1224"/>
      <c r="K45" s="59">
        <v>1656</v>
      </c>
      <c r="L45" s="60">
        <v>1632</v>
      </c>
      <c r="M45" s="60">
        <v>1690</v>
      </c>
      <c r="N45" s="60">
        <v>1794</v>
      </c>
      <c r="O45" s="61">
        <v>1835</v>
      </c>
      <c r="P45" s="48"/>
      <c r="Q45" s="48"/>
      <c r="R45" s="48"/>
      <c r="S45" s="48"/>
      <c r="T45" s="48"/>
      <c r="U45" s="48"/>
    </row>
    <row r="46" spans="1:21" ht="30.75" customHeight="1" x14ac:dyDescent="0.15">
      <c r="A46" s="48"/>
      <c r="B46" s="1219"/>
      <c r="C46" s="1220"/>
      <c r="D46" s="62"/>
      <c r="E46" s="1225" t="s">
        <v>12</v>
      </c>
      <c r="F46" s="1225"/>
      <c r="G46" s="1225"/>
      <c r="H46" s="1225"/>
      <c r="I46" s="1225"/>
      <c r="J46" s="1226"/>
      <c r="K46" s="63" t="s">
        <v>509</v>
      </c>
      <c r="L46" s="64" t="s">
        <v>509</v>
      </c>
      <c r="M46" s="64" t="s">
        <v>509</v>
      </c>
      <c r="N46" s="64" t="s">
        <v>509</v>
      </c>
      <c r="O46" s="65" t="s">
        <v>509</v>
      </c>
      <c r="P46" s="48"/>
      <c r="Q46" s="48"/>
      <c r="R46" s="48"/>
      <c r="S46" s="48"/>
      <c r="T46" s="48"/>
      <c r="U46" s="48"/>
    </row>
    <row r="47" spans="1:21" ht="30.75" customHeight="1" x14ac:dyDescent="0.15">
      <c r="A47" s="48"/>
      <c r="B47" s="1219"/>
      <c r="C47" s="1220"/>
      <c r="D47" s="62"/>
      <c r="E47" s="1225" t="s">
        <v>13</v>
      </c>
      <c r="F47" s="1225"/>
      <c r="G47" s="1225"/>
      <c r="H47" s="1225"/>
      <c r="I47" s="1225"/>
      <c r="J47" s="1226"/>
      <c r="K47" s="63" t="s">
        <v>509</v>
      </c>
      <c r="L47" s="64" t="s">
        <v>509</v>
      </c>
      <c r="M47" s="64" t="s">
        <v>509</v>
      </c>
      <c r="N47" s="64" t="s">
        <v>509</v>
      </c>
      <c r="O47" s="65" t="s">
        <v>509</v>
      </c>
      <c r="P47" s="48"/>
      <c r="Q47" s="48"/>
      <c r="R47" s="48"/>
      <c r="S47" s="48"/>
      <c r="T47" s="48"/>
      <c r="U47" s="48"/>
    </row>
    <row r="48" spans="1:21" ht="30.75" customHeight="1" x14ac:dyDescent="0.15">
      <c r="A48" s="48"/>
      <c r="B48" s="1219"/>
      <c r="C48" s="1220"/>
      <c r="D48" s="62"/>
      <c r="E48" s="1225" t="s">
        <v>14</v>
      </c>
      <c r="F48" s="1225"/>
      <c r="G48" s="1225"/>
      <c r="H48" s="1225"/>
      <c r="I48" s="1225"/>
      <c r="J48" s="1226"/>
      <c r="K48" s="63">
        <v>1282</v>
      </c>
      <c r="L48" s="64">
        <v>1018</v>
      </c>
      <c r="M48" s="64">
        <v>971</v>
      </c>
      <c r="N48" s="64">
        <v>968</v>
      </c>
      <c r="O48" s="65">
        <v>958</v>
      </c>
      <c r="P48" s="48"/>
      <c r="Q48" s="48"/>
      <c r="R48" s="48"/>
      <c r="S48" s="48"/>
      <c r="T48" s="48"/>
      <c r="U48" s="48"/>
    </row>
    <row r="49" spans="1:21" ht="30.75" customHeight="1" x14ac:dyDescent="0.15">
      <c r="A49" s="48"/>
      <c r="B49" s="1219"/>
      <c r="C49" s="1220"/>
      <c r="D49" s="62"/>
      <c r="E49" s="1225" t="s">
        <v>15</v>
      </c>
      <c r="F49" s="1225"/>
      <c r="G49" s="1225"/>
      <c r="H49" s="1225"/>
      <c r="I49" s="1225"/>
      <c r="J49" s="1226"/>
      <c r="K49" s="63">
        <v>79</v>
      </c>
      <c r="L49" s="64">
        <v>77</v>
      </c>
      <c r="M49" s="64">
        <v>81</v>
      </c>
      <c r="N49" s="64">
        <v>56</v>
      </c>
      <c r="O49" s="65">
        <v>57</v>
      </c>
      <c r="P49" s="48"/>
      <c r="Q49" s="48"/>
      <c r="R49" s="48"/>
      <c r="S49" s="48"/>
      <c r="T49" s="48"/>
      <c r="U49" s="48"/>
    </row>
    <row r="50" spans="1:21" ht="30.75" customHeight="1" x14ac:dyDescent="0.15">
      <c r="A50" s="48"/>
      <c r="B50" s="1219"/>
      <c r="C50" s="1220"/>
      <c r="D50" s="62"/>
      <c r="E50" s="1225" t="s">
        <v>16</v>
      </c>
      <c r="F50" s="1225"/>
      <c r="G50" s="1225"/>
      <c r="H50" s="1225"/>
      <c r="I50" s="1225"/>
      <c r="J50" s="1226"/>
      <c r="K50" s="63">
        <v>21</v>
      </c>
      <c r="L50" s="64">
        <v>12</v>
      </c>
      <c r="M50" s="64">
        <v>8</v>
      </c>
      <c r="N50" s="64">
        <v>1</v>
      </c>
      <c r="O50" s="65">
        <v>0</v>
      </c>
      <c r="P50" s="48"/>
      <c r="Q50" s="48"/>
      <c r="R50" s="48"/>
      <c r="S50" s="48"/>
      <c r="T50" s="48"/>
      <c r="U50" s="48"/>
    </row>
    <row r="51" spans="1:21" ht="30.75" customHeight="1" x14ac:dyDescent="0.15">
      <c r="A51" s="48"/>
      <c r="B51" s="1221"/>
      <c r="C51" s="1222"/>
      <c r="D51" s="66"/>
      <c r="E51" s="1225" t="s">
        <v>17</v>
      </c>
      <c r="F51" s="1225"/>
      <c r="G51" s="1225"/>
      <c r="H51" s="1225"/>
      <c r="I51" s="1225"/>
      <c r="J51" s="1226"/>
      <c r="K51" s="63" t="s">
        <v>509</v>
      </c>
      <c r="L51" s="64" t="s">
        <v>509</v>
      </c>
      <c r="M51" s="64" t="s">
        <v>509</v>
      </c>
      <c r="N51" s="64" t="s">
        <v>509</v>
      </c>
      <c r="O51" s="65" t="s">
        <v>509</v>
      </c>
      <c r="P51" s="48"/>
      <c r="Q51" s="48"/>
      <c r="R51" s="48"/>
      <c r="S51" s="48"/>
      <c r="T51" s="48"/>
      <c r="U51" s="48"/>
    </row>
    <row r="52" spans="1:21" ht="30.75" customHeight="1" x14ac:dyDescent="0.15">
      <c r="A52" s="48"/>
      <c r="B52" s="1227" t="s">
        <v>18</v>
      </c>
      <c r="C52" s="1228"/>
      <c r="D52" s="66"/>
      <c r="E52" s="1225" t="s">
        <v>19</v>
      </c>
      <c r="F52" s="1225"/>
      <c r="G52" s="1225"/>
      <c r="H52" s="1225"/>
      <c r="I52" s="1225"/>
      <c r="J52" s="1226"/>
      <c r="K52" s="63">
        <v>2155</v>
      </c>
      <c r="L52" s="64">
        <v>2087</v>
      </c>
      <c r="M52" s="64">
        <v>1967</v>
      </c>
      <c r="N52" s="64">
        <v>2023</v>
      </c>
      <c r="O52" s="65">
        <v>1992</v>
      </c>
      <c r="P52" s="48"/>
      <c r="Q52" s="48"/>
      <c r="R52" s="48"/>
      <c r="S52" s="48"/>
      <c r="T52" s="48"/>
      <c r="U52" s="48"/>
    </row>
    <row r="53" spans="1:21" ht="30.75" customHeight="1" thickBot="1" x14ac:dyDescent="0.2">
      <c r="A53" s="48"/>
      <c r="B53" s="1229" t="s">
        <v>20</v>
      </c>
      <c r="C53" s="1230"/>
      <c r="D53" s="67"/>
      <c r="E53" s="1231" t="s">
        <v>21</v>
      </c>
      <c r="F53" s="1231"/>
      <c r="G53" s="1231"/>
      <c r="H53" s="1231"/>
      <c r="I53" s="1231"/>
      <c r="J53" s="1232"/>
      <c r="K53" s="68">
        <v>883</v>
      </c>
      <c r="L53" s="69">
        <v>652</v>
      </c>
      <c r="M53" s="69">
        <v>783</v>
      </c>
      <c r="N53" s="69">
        <v>796</v>
      </c>
      <c r="O53" s="70">
        <v>858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33" t="s">
        <v>24</v>
      </c>
      <c r="C57" s="1234"/>
      <c r="D57" s="1237" t="s">
        <v>25</v>
      </c>
      <c r="E57" s="1238"/>
      <c r="F57" s="1238"/>
      <c r="G57" s="1238"/>
      <c r="H57" s="1238"/>
      <c r="I57" s="1238"/>
      <c r="J57" s="1239"/>
      <c r="K57" s="83" t="s">
        <v>585</v>
      </c>
      <c r="L57" s="84" t="s">
        <v>585</v>
      </c>
      <c r="M57" s="84" t="s">
        <v>585</v>
      </c>
      <c r="N57" s="84" t="s">
        <v>585</v>
      </c>
      <c r="O57" s="85" t="s">
        <v>585</v>
      </c>
    </row>
    <row r="58" spans="1:21" ht="31.5" customHeight="1" thickBot="1" x14ac:dyDescent="0.2">
      <c r="B58" s="1235"/>
      <c r="C58" s="1236"/>
      <c r="D58" s="1240" t="s">
        <v>26</v>
      </c>
      <c r="E58" s="1241"/>
      <c r="F58" s="1241"/>
      <c r="G58" s="1241"/>
      <c r="H58" s="1241"/>
      <c r="I58" s="1241"/>
      <c r="J58" s="1242"/>
      <c r="K58" s="86" t="s">
        <v>585</v>
      </c>
      <c r="L58" s="87" t="s">
        <v>585</v>
      </c>
      <c r="M58" s="87" t="s">
        <v>585</v>
      </c>
      <c r="N58" s="87" t="s">
        <v>585</v>
      </c>
      <c r="O58" s="88" t="s">
        <v>585</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RhoZDcAGgPbxIGLqcBO1refWd+Q/7+Eu6b3X8MfSDfhYhgIrb2EXjrLvLfop0HFqXbkgGGxwc7dKm+Z+OIxA==" saltValue="XMltv3P9Ig1KV4Vpfb+HY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550</v>
      </c>
      <c r="J40" s="100" t="s">
        <v>551</v>
      </c>
      <c r="K40" s="100" t="s">
        <v>552</v>
      </c>
      <c r="L40" s="100" t="s">
        <v>553</v>
      </c>
      <c r="M40" s="101" t="s">
        <v>554</v>
      </c>
    </row>
    <row r="41" spans="2:13" ht="27.75" customHeight="1" x14ac:dyDescent="0.15">
      <c r="B41" s="1243" t="s">
        <v>29</v>
      </c>
      <c r="C41" s="1244"/>
      <c r="D41" s="102"/>
      <c r="E41" s="1249" t="s">
        <v>30</v>
      </c>
      <c r="F41" s="1249"/>
      <c r="G41" s="1249"/>
      <c r="H41" s="1250"/>
      <c r="I41" s="103">
        <v>19361</v>
      </c>
      <c r="J41" s="104">
        <v>19742</v>
      </c>
      <c r="K41" s="104">
        <v>19422</v>
      </c>
      <c r="L41" s="104">
        <v>19865</v>
      </c>
      <c r="M41" s="105">
        <v>20188</v>
      </c>
    </row>
    <row r="42" spans="2:13" ht="27.75" customHeight="1" x14ac:dyDescent="0.15">
      <c r="B42" s="1245"/>
      <c r="C42" s="1246"/>
      <c r="D42" s="106"/>
      <c r="E42" s="1251" t="s">
        <v>31</v>
      </c>
      <c r="F42" s="1251"/>
      <c r="G42" s="1251"/>
      <c r="H42" s="1252"/>
      <c r="I42" s="107">
        <v>24</v>
      </c>
      <c r="J42" s="108">
        <v>12</v>
      </c>
      <c r="K42" s="108">
        <v>1</v>
      </c>
      <c r="L42" s="108">
        <v>488</v>
      </c>
      <c r="M42" s="109">
        <v>488</v>
      </c>
    </row>
    <row r="43" spans="2:13" ht="27.75" customHeight="1" x14ac:dyDescent="0.15">
      <c r="B43" s="1245"/>
      <c r="C43" s="1246"/>
      <c r="D43" s="106"/>
      <c r="E43" s="1251" t="s">
        <v>32</v>
      </c>
      <c r="F43" s="1251"/>
      <c r="G43" s="1251"/>
      <c r="H43" s="1252"/>
      <c r="I43" s="107">
        <v>14246</v>
      </c>
      <c r="J43" s="108">
        <v>13811</v>
      </c>
      <c r="K43" s="108">
        <v>13654</v>
      </c>
      <c r="L43" s="108">
        <v>13020</v>
      </c>
      <c r="M43" s="109">
        <v>12122</v>
      </c>
    </row>
    <row r="44" spans="2:13" ht="27.75" customHeight="1" x14ac:dyDescent="0.15">
      <c r="B44" s="1245"/>
      <c r="C44" s="1246"/>
      <c r="D44" s="106"/>
      <c r="E44" s="1251" t="s">
        <v>33</v>
      </c>
      <c r="F44" s="1251"/>
      <c r="G44" s="1251"/>
      <c r="H44" s="1252"/>
      <c r="I44" s="107">
        <v>53</v>
      </c>
      <c r="J44" s="108">
        <v>134</v>
      </c>
      <c r="K44" s="108">
        <v>115</v>
      </c>
      <c r="L44" s="108">
        <v>92</v>
      </c>
      <c r="M44" s="109">
        <v>66</v>
      </c>
    </row>
    <row r="45" spans="2:13" ht="27.75" customHeight="1" x14ac:dyDescent="0.15">
      <c r="B45" s="1245"/>
      <c r="C45" s="1246"/>
      <c r="D45" s="106"/>
      <c r="E45" s="1251" t="s">
        <v>34</v>
      </c>
      <c r="F45" s="1251"/>
      <c r="G45" s="1251"/>
      <c r="H45" s="1252"/>
      <c r="I45" s="107">
        <v>1330</v>
      </c>
      <c r="J45" s="108">
        <v>1385</v>
      </c>
      <c r="K45" s="108">
        <v>1383</v>
      </c>
      <c r="L45" s="108">
        <v>1423</v>
      </c>
      <c r="M45" s="109">
        <v>1495</v>
      </c>
    </row>
    <row r="46" spans="2:13" ht="27.75" customHeight="1" x14ac:dyDescent="0.15">
      <c r="B46" s="1245"/>
      <c r="C46" s="1246"/>
      <c r="D46" s="110"/>
      <c r="E46" s="1251" t="s">
        <v>35</v>
      </c>
      <c r="F46" s="1251"/>
      <c r="G46" s="1251"/>
      <c r="H46" s="1252"/>
      <c r="I46" s="107" t="s">
        <v>509</v>
      </c>
      <c r="J46" s="108" t="s">
        <v>509</v>
      </c>
      <c r="K46" s="108" t="s">
        <v>509</v>
      </c>
      <c r="L46" s="108" t="s">
        <v>509</v>
      </c>
      <c r="M46" s="109" t="s">
        <v>509</v>
      </c>
    </row>
    <row r="47" spans="2:13" ht="27.75" customHeight="1" x14ac:dyDescent="0.15">
      <c r="B47" s="1245"/>
      <c r="C47" s="1246"/>
      <c r="D47" s="111"/>
      <c r="E47" s="1253" t="s">
        <v>36</v>
      </c>
      <c r="F47" s="1254"/>
      <c r="G47" s="1254"/>
      <c r="H47" s="1255"/>
      <c r="I47" s="107" t="s">
        <v>509</v>
      </c>
      <c r="J47" s="108" t="s">
        <v>509</v>
      </c>
      <c r="K47" s="108" t="s">
        <v>509</v>
      </c>
      <c r="L47" s="108" t="s">
        <v>509</v>
      </c>
      <c r="M47" s="109" t="s">
        <v>509</v>
      </c>
    </row>
    <row r="48" spans="2:13" ht="27.75" customHeight="1" x14ac:dyDescent="0.15">
      <c r="B48" s="1245"/>
      <c r="C48" s="1246"/>
      <c r="D48" s="106"/>
      <c r="E48" s="1251" t="s">
        <v>37</v>
      </c>
      <c r="F48" s="1251"/>
      <c r="G48" s="1251"/>
      <c r="H48" s="1252"/>
      <c r="I48" s="107" t="s">
        <v>509</v>
      </c>
      <c r="J48" s="108" t="s">
        <v>509</v>
      </c>
      <c r="K48" s="108" t="s">
        <v>509</v>
      </c>
      <c r="L48" s="108" t="s">
        <v>509</v>
      </c>
      <c r="M48" s="109" t="s">
        <v>509</v>
      </c>
    </row>
    <row r="49" spans="2:13" ht="27.75" customHeight="1" x14ac:dyDescent="0.15">
      <c r="B49" s="1247"/>
      <c r="C49" s="1248"/>
      <c r="D49" s="106"/>
      <c r="E49" s="1251" t="s">
        <v>38</v>
      </c>
      <c r="F49" s="1251"/>
      <c r="G49" s="1251"/>
      <c r="H49" s="1252"/>
      <c r="I49" s="107" t="s">
        <v>509</v>
      </c>
      <c r="J49" s="108" t="s">
        <v>509</v>
      </c>
      <c r="K49" s="108" t="s">
        <v>509</v>
      </c>
      <c r="L49" s="108" t="s">
        <v>509</v>
      </c>
      <c r="M49" s="109" t="s">
        <v>509</v>
      </c>
    </row>
    <row r="50" spans="2:13" ht="27.75" customHeight="1" x14ac:dyDescent="0.15">
      <c r="B50" s="1256" t="s">
        <v>39</v>
      </c>
      <c r="C50" s="1257"/>
      <c r="D50" s="112"/>
      <c r="E50" s="1251" t="s">
        <v>40</v>
      </c>
      <c r="F50" s="1251"/>
      <c r="G50" s="1251"/>
      <c r="H50" s="1252"/>
      <c r="I50" s="107">
        <v>3242</v>
      </c>
      <c r="J50" s="108">
        <v>3223</v>
      </c>
      <c r="K50" s="108">
        <v>3599</v>
      </c>
      <c r="L50" s="108">
        <v>4319</v>
      </c>
      <c r="M50" s="109">
        <v>6335</v>
      </c>
    </row>
    <row r="51" spans="2:13" ht="27.75" customHeight="1" x14ac:dyDescent="0.15">
      <c r="B51" s="1245"/>
      <c r="C51" s="1246"/>
      <c r="D51" s="106"/>
      <c r="E51" s="1251" t="s">
        <v>41</v>
      </c>
      <c r="F51" s="1251"/>
      <c r="G51" s="1251"/>
      <c r="H51" s="1252"/>
      <c r="I51" s="107">
        <v>1913</v>
      </c>
      <c r="J51" s="108">
        <v>1830</v>
      </c>
      <c r="K51" s="108">
        <v>1718</v>
      </c>
      <c r="L51" s="108">
        <v>1634</v>
      </c>
      <c r="M51" s="109">
        <v>1554</v>
      </c>
    </row>
    <row r="52" spans="2:13" ht="27.75" customHeight="1" x14ac:dyDescent="0.15">
      <c r="B52" s="1247"/>
      <c r="C52" s="1248"/>
      <c r="D52" s="106"/>
      <c r="E52" s="1251" t="s">
        <v>42</v>
      </c>
      <c r="F52" s="1251"/>
      <c r="G52" s="1251"/>
      <c r="H52" s="1252"/>
      <c r="I52" s="107">
        <v>23195</v>
      </c>
      <c r="J52" s="108">
        <v>22549</v>
      </c>
      <c r="K52" s="108">
        <v>22112</v>
      </c>
      <c r="L52" s="108">
        <v>22120</v>
      </c>
      <c r="M52" s="109">
        <v>21706</v>
      </c>
    </row>
    <row r="53" spans="2:13" ht="27.75" customHeight="1" thickBot="1" x14ac:dyDescent="0.2">
      <c r="B53" s="1258" t="s">
        <v>43</v>
      </c>
      <c r="C53" s="1259"/>
      <c r="D53" s="113"/>
      <c r="E53" s="1260" t="s">
        <v>44</v>
      </c>
      <c r="F53" s="1260"/>
      <c r="G53" s="1260"/>
      <c r="H53" s="1261"/>
      <c r="I53" s="114">
        <v>6665</v>
      </c>
      <c r="J53" s="115">
        <v>7483</v>
      </c>
      <c r="K53" s="115">
        <v>7147</v>
      </c>
      <c r="L53" s="115">
        <v>6815</v>
      </c>
      <c r="M53" s="116">
        <v>4764</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Cr/ARulhQEj+V6quIYay5x7l8GLXyYr6D4myP3aifU+BtenQOTmFGdM//5O+ld0Q+rdixBDw0Fqes6hW2hTyw==" saltValue="JYZEON5/bGLWWQVyGBgcv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270" t="s">
        <v>47</v>
      </c>
      <c r="D55" s="1270"/>
      <c r="E55" s="1271"/>
      <c r="F55" s="128">
        <v>1679</v>
      </c>
      <c r="G55" s="128">
        <v>1845</v>
      </c>
      <c r="H55" s="129">
        <v>2020</v>
      </c>
    </row>
    <row r="56" spans="2:8" ht="52.5" customHeight="1" x14ac:dyDescent="0.15">
      <c r="B56" s="130"/>
      <c r="C56" s="1272" t="s">
        <v>48</v>
      </c>
      <c r="D56" s="1272"/>
      <c r="E56" s="1273"/>
      <c r="F56" s="131">
        <v>458</v>
      </c>
      <c r="G56" s="131">
        <v>458</v>
      </c>
      <c r="H56" s="132">
        <v>458</v>
      </c>
    </row>
    <row r="57" spans="2:8" ht="53.25" customHeight="1" x14ac:dyDescent="0.15">
      <c r="B57" s="130"/>
      <c r="C57" s="1274" t="s">
        <v>49</v>
      </c>
      <c r="D57" s="1274"/>
      <c r="E57" s="1275"/>
      <c r="F57" s="133">
        <v>989</v>
      </c>
      <c r="G57" s="133">
        <v>1293</v>
      </c>
      <c r="H57" s="134">
        <v>2968</v>
      </c>
    </row>
    <row r="58" spans="2:8" ht="45.75" customHeight="1" x14ac:dyDescent="0.15">
      <c r="B58" s="135"/>
      <c r="C58" s="1262" t="s">
        <v>586</v>
      </c>
      <c r="D58" s="1263"/>
      <c r="E58" s="1264"/>
      <c r="F58" s="136">
        <v>327</v>
      </c>
      <c r="G58" s="136">
        <v>632</v>
      </c>
      <c r="H58" s="137">
        <v>2283</v>
      </c>
    </row>
    <row r="59" spans="2:8" ht="45.75" customHeight="1" x14ac:dyDescent="0.15">
      <c r="B59" s="135"/>
      <c r="C59" s="1262" t="s">
        <v>587</v>
      </c>
      <c r="D59" s="1263"/>
      <c r="E59" s="1264"/>
      <c r="F59" s="136">
        <v>485</v>
      </c>
      <c r="G59" s="136">
        <v>490</v>
      </c>
      <c r="H59" s="137">
        <v>519</v>
      </c>
    </row>
    <row r="60" spans="2:8" ht="45.75" customHeight="1" x14ac:dyDescent="0.15">
      <c r="B60" s="135"/>
      <c r="C60" s="1262" t="s">
        <v>588</v>
      </c>
      <c r="D60" s="1263"/>
      <c r="E60" s="1264"/>
      <c r="F60" s="136">
        <v>90</v>
      </c>
      <c r="G60" s="136">
        <v>86</v>
      </c>
      <c r="H60" s="137">
        <v>85</v>
      </c>
    </row>
    <row r="61" spans="2:8" ht="45.75" customHeight="1" x14ac:dyDescent="0.15">
      <c r="B61" s="135"/>
      <c r="C61" s="1262" t="s">
        <v>589</v>
      </c>
      <c r="D61" s="1263"/>
      <c r="E61" s="1264"/>
      <c r="F61" s="136">
        <v>70</v>
      </c>
      <c r="G61" s="136">
        <v>67</v>
      </c>
      <c r="H61" s="137">
        <v>64</v>
      </c>
    </row>
    <row r="62" spans="2:8" ht="45.75" customHeight="1" thickBot="1" x14ac:dyDescent="0.2">
      <c r="B62" s="138"/>
      <c r="C62" s="1265" t="s">
        <v>590</v>
      </c>
      <c r="D62" s="1266"/>
      <c r="E62" s="1267"/>
      <c r="F62" s="139">
        <v>17</v>
      </c>
      <c r="G62" s="139">
        <v>17</v>
      </c>
      <c r="H62" s="140">
        <v>17</v>
      </c>
    </row>
    <row r="63" spans="2:8" ht="52.5" customHeight="1" thickBot="1" x14ac:dyDescent="0.2">
      <c r="B63" s="141"/>
      <c r="C63" s="1268" t="s">
        <v>50</v>
      </c>
      <c r="D63" s="1268"/>
      <c r="E63" s="1269"/>
      <c r="F63" s="142">
        <v>3127</v>
      </c>
      <c r="G63" s="142">
        <v>3596</v>
      </c>
      <c r="H63" s="143">
        <v>5446</v>
      </c>
    </row>
    <row r="64" spans="2:8" ht="15" customHeight="1" x14ac:dyDescent="0.15"/>
  </sheetData>
  <sheetProtection algorithmName="SHA-512" hashValue="pa9qC5lWReVxIrNSXklUEQoEduPQb35q3+Gb5RkHEppPF8NfHOLSJVIp4DR3vvgsV8tsLILQf0FI2bjZSPxRlQ==" saltValue="ABTcSol36y0gx+rdqtK9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AA0F8-FE0F-40FB-894C-CE3444259756}">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1278" customWidth="1"/>
    <col min="2" max="107" width="2.5" style="1278" customWidth="1"/>
    <col min="108" max="108" width="6.125" style="1286" customWidth="1"/>
    <col min="109" max="109" width="5.875" style="1285" customWidth="1"/>
    <col min="110" max="110" width="19.125" style="1278" hidden="1"/>
    <col min="111" max="115" width="12.625" style="1278" hidden="1"/>
    <col min="116" max="349" width="8.625" style="1278" hidden="1"/>
    <col min="350" max="355" width="14.875" style="1278" hidden="1"/>
    <col min="356" max="357" width="15.875" style="1278" hidden="1"/>
    <col min="358" max="363" width="16.125" style="1278" hidden="1"/>
    <col min="364" max="364" width="6.125" style="1278" hidden="1"/>
    <col min="365" max="365" width="3" style="1278" hidden="1"/>
    <col min="366" max="605" width="8.625" style="1278" hidden="1"/>
    <col min="606" max="611" width="14.875" style="1278" hidden="1"/>
    <col min="612" max="613" width="15.875" style="1278" hidden="1"/>
    <col min="614" max="619" width="16.125" style="1278" hidden="1"/>
    <col min="620" max="620" width="6.125" style="1278" hidden="1"/>
    <col min="621" max="621" width="3" style="1278" hidden="1"/>
    <col min="622" max="861" width="8.625" style="1278" hidden="1"/>
    <col min="862" max="867" width="14.875" style="1278" hidden="1"/>
    <col min="868" max="869" width="15.875" style="1278" hidden="1"/>
    <col min="870" max="875" width="16.125" style="1278" hidden="1"/>
    <col min="876" max="876" width="6.125" style="1278" hidden="1"/>
    <col min="877" max="877" width="3" style="1278" hidden="1"/>
    <col min="878" max="1117" width="8.625" style="1278" hidden="1"/>
    <col min="1118" max="1123" width="14.875" style="1278" hidden="1"/>
    <col min="1124" max="1125" width="15.875" style="1278" hidden="1"/>
    <col min="1126" max="1131" width="16.125" style="1278" hidden="1"/>
    <col min="1132" max="1132" width="6.125" style="1278" hidden="1"/>
    <col min="1133" max="1133" width="3" style="1278" hidden="1"/>
    <col min="1134" max="1373" width="8.625" style="1278" hidden="1"/>
    <col min="1374" max="1379" width="14.875" style="1278" hidden="1"/>
    <col min="1380" max="1381" width="15.875" style="1278" hidden="1"/>
    <col min="1382" max="1387" width="16.125" style="1278" hidden="1"/>
    <col min="1388" max="1388" width="6.125" style="1278" hidden="1"/>
    <col min="1389" max="1389" width="3" style="1278" hidden="1"/>
    <col min="1390" max="1629" width="8.625" style="1278" hidden="1"/>
    <col min="1630" max="1635" width="14.875" style="1278" hidden="1"/>
    <col min="1636" max="1637" width="15.875" style="1278" hidden="1"/>
    <col min="1638" max="1643" width="16.125" style="1278" hidden="1"/>
    <col min="1644" max="1644" width="6.125" style="1278" hidden="1"/>
    <col min="1645" max="1645" width="3" style="1278" hidden="1"/>
    <col min="1646" max="1885" width="8.625" style="1278" hidden="1"/>
    <col min="1886" max="1891" width="14.875" style="1278" hidden="1"/>
    <col min="1892" max="1893" width="15.875" style="1278" hidden="1"/>
    <col min="1894" max="1899" width="16.125" style="1278" hidden="1"/>
    <col min="1900" max="1900" width="6.125" style="1278" hidden="1"/>
    <col min="1901" max="1901" width="3" style="1278" hidden="1"/>
    <col min="1902" max="2141" width="8.625" style="1278" hidden="1"/>
    <col min="2142" max="2147" width="14.875" style="1278" hidden="1"/>
    <col min="2148" max="2149" width="15.875" style="1278" hidden="1"/>
    <col min="2150" max="2155" width="16.125" style="1278" hidden="1"/>
    <col min="2156" max="2156" width="6.125" style="1278" hidden="1"/>
    <col min="2157" max="2157" width="3" style="1278" hidden="1"/>
    <col min="2158" max="2397" width="8.625" style="1278" hidden="1"/>
    <col min="2398" max="2403" width="14.875" style="1278" hidden="1"/>
    <col min="2404" max="2405" width="15.875" style="1278" hidden="1"/>
    <col min="2406" max="2411" width="16.125" style="1278" hidden="1"/>
    <col min="2412" max="2412" width="6.125" style="1278" hidden="1"/>
    <col min="2413" max="2413" width="3" style="1278" hidden="1"/>
    <col min="2414" max="2653" width="8.625" style="1278" hidden="1"/>
    <col min="2654" max="2659" width="14.875" style="1278" hidden="1"/>
    <col min="2660" max="2661" width="15.875" style="1278" hidden="1"/>
    <col min="2662" max="2667" width="16.125" style="1278" hidden="1"/>
    <col min="2668" max="2668" width="6.125" style="1278" hidden="1"/>
    <col min="2669" max="2669" width="3" style="1278" hidden="1"/>
    <col min="2670" max="2909" width="8.625" style="1278" hidden="1"/>
    <col min="2910" max="2915" width="14.875" style="1278" hidden="1"/>
    <col min="2916" max="2917" width="15.875" style="1278" hidden="1"/>
    <col min="2918" max="2923" width="16.125" style="1278" hidden="1"/>
    <col min="2924" max="2924" width="6.125" style="1278" hidden="1"/>
    <col min="2925" max="2925" width="3" style="1278" hidden="1"/>
    <col min="2926" max="3165" width="8.625" style="1278" hidden="1"/>
    <col min="3166" max="3171" width="14.875" style="1278" hidden="1"/>
    <col min="3172" max="3173" width="15.875" style="1278" hidden="1"/>
    <col min="3174" max="3179" width="16.125" style="1278" hidden="1"/>
    <col min="3180" max="3180" width="6.125" style="1278" hidden="1"/>
    <col min="3181" max="3181" width="3" style="1278" hidden="1"/>
    <col min="3182" max="3421" width="8.625" style="1278" hidden="1"/>
    <col min="3422" max="3427" width="14.875" style="1278" hidden="1"/>
    <col min="3428" max="3429" width="15.875" style="1278" hidden="1"/>
    <col min="3430" max="3435" width="16.125" style="1278" hidden="1"/>
    <col min="3436" max="3436" width="6.125" style="1278" hidden="1"/>
    <col min="3437" max="3437" width="3" style="1278" hidden="1"/>
    <col min="3438" max="3677" width="8.625" style="1278" hidden="1"/>
    <col min="3678" max="3683" width="14.875" style="1278" hidden="1"/>
    <col min="3684" max="3685" width="15.875" style="1278" hidden="1"/>
    <col min="3686" max="3691" width="16.125" style="1278" hidden="1"/>
    <col min="3692" max="3692" width="6.125" style="1278" hidden="1"/>
    <col min="3693" max="3693" width="3" style="1278" hidden="1"/>
    <col min="3694" max="3933" width="8.625" style="1278" hidden="1"/>
    <col min="3934" max="3939" width="14.875" style="1278" hidden="1"/>
    <col min="3940" max="3941" width="15.875" style="1278" hidden="1"/>
    <col min="3942" max="3947" width="16.125" style="1278" hidden="1"/>
    <col min="3948" max="3948" width="6.125" style="1278" hidden="1"/>
    <col min="3949" max="3949" width="3" style="1278" hidden="1"/>
    <col min="3950" max="4189" width="8.625" style="1278" hidden="1"/>
    <col min="4190" max="4195" width="14.875" style="1278" hidden="1"/>
    <col min="4196" max="4197" width="15.875" style="1278" hidden="1"/>
    <col min="4198" max="4203" width="16.125" style="1278" hidden="1"/>
    <col min="4204" max="4204" width="6.125" style="1278" hidden="1"/>
    <col min="4205" max="4205" width="3" style="1278" hidden="1"/>
    <col min="4206" max="4445" width="8.625" style="1278" hidden="1"/>
    <col min="4446" max="4451" width="14.875" style="1278" hidden="1"/>
    <col min="4452" max="4453" width="15.875" style="1278" hidden="1"/>
    <col min="4454" max="4459" width="16.125" style="1278" hidden="1"/>
    <col min="4460" max="4460" width="6.125" style="1278" hidden="1"/>
    <col min="4461" max="4461" width="3" style="1278" hidden="1"/>
    <col min="4462" max="4701" width="8.625" style="1278" hidden="1"/>
    <col min="4702" max="4707" width="14.875" style="1278" hidden="1"/>
    <col min="4708" max="4709" width="15.875" style="1278" hidden="1"/>
    <col min="4710" max="4715" width="16.125" style="1278" hidden="1"/>
    <col min="4716" max="4716" width="6.125" style="1278" hidden="1"/>
    <col min="4717" max="4717" width="3" style="1278" hidden="1"/>
    <col min="4718" max="4957" width="8.625" style="1278" hidden="1"/>
    <col min="4958" max="4963" width="14.875" style="1278" hidden="1"/>
    <col min="4964" max="4965" width="15.875" style="1278" hidden="1"/>
    <col min="4966" max="4971" width="16.125" style="1278" hidden="1"/>
    <col min="4972" max="4972" width="6.125" style="1278" hidden="1"/>
    <col min="4973" max="4973" width="3" style="1278" hidden="1"/>
    <col min="4974" max="5213" width="8.625" style="1278" hidden="1"/>
    <col min="5214" max="5219" width="14.875" style="1278" hidden="1"/>
    <col min="5220" max="5221" width="15.875" style="1278" hidden="1"/>
    <col min="5222" max="5227" width="16.125" style="1278" hidden="1"/>
    <col min="5228" max="5228" width="6.125" style="1278" hidden="1"/>
    <col min="5229" max="5229" width="3" style="1278" hidden="1"/>
    <col min="5230" max="5469" width="8.625" style="1278" hidden="1"/>
    <col min="5470" max="5475" width="14.875" style="1278" hidden="1"/>
    <col min="5476" max="5477" width="15.875" style="1278" hidden="1"/>
    <col min="5478" max="5483" width="16.125" style="1278" hidden="1"/>
    <col min="5484" max="5484" width="6.125" style="1278" hidden="1"/>
    <col min="5485" max="5485" width="3" style="1278" hidden="1"/>
    <col min="5486" max="5725" width="8.625" style="1278" hidden="1"/>
    <col min="5726" max="5731" width="14.875" style="1278" hidden="1"/>
    <col min="5732" max="5733" width="15.875" style="1278" hidden="1"/>
    <col min="5734" max="5739" width="16.125" style="1278" hidden="1"/>
    <col min="5740" max="5740" width="6.125" style="1278" hidden="1"/>
    <col min="5741" max="5741" width="3" style="1278" hidden="1"/>
    <col min="5742" max="5981" width="8.625" style="1278" hidden="1"/>
    <col min="5982" max="5987" width="14.875" style="1278" hidden="1"/>
    <col min="5988" max="5989" width="15.875" style="1278" hidden="1"/>
    <col min="5990" max="5995" width="16.125" style="1278" hidden="1"/>
    <col min="5996" max="5996" width="6.125" style="1278" hidden="1"/>
    <col min="5997" max="5997" width="3" style="1278" hidden="1"/>
    <col min="5998" max="6237" width="8.625" style="1278" hidden="1"/>
    <col min="6238" max="6243" width="14.875" style="1278" hidden="1"/>
    <col min="6244" max="6245" width="15.875" style="1278" hidden="1"/>
    <col min="6246" max="6251" width="16.125" style="1278" hidden="1"/>
    <col min="6252" max="6252" width="6.125" style="1278" hidden="1"/>
    <col min="6253" max="6253" width="3" style="1278" hidden="1"/>
    <col min="6254" max="6493" width="8.625" style="1278" hidden="1"/>
    <col min="6494" max="6499" width="14.875" style="1278" hidden="1"/>
    <col min="6500" max="6501" width="15.875" style="1278" hidden="1"/>
    <col min="6502" max="6507" width="16.125" style="1278" hidden="1"/>
    <col min="6508" max="6508" width="6.125" style="1278" hidden="1"/>
    <col min="6509" max="6509" width="3" style="1278" hidden="1"/>
    <col min="6510" max="6749" width="8.625" style="1278" hidden="1"/>
    <col min="6750" max="6755" width="14.875" style="1278" hidden="1"/>
    <col min="6756" max="6757" width="15.875" style="1278" hidden="1"/>
    <col min="6758" max="6763" width="16.125" style="1278" hidden="1"/>
    <col min="6764" max="6764" width="6.125" style="1278" hidden="1"/>
    <col min="6765" max="6765" width="3" style="1278" hidden="1"/>
    <col min="6766" max="7005" width="8.625" style="1278" hidden="1"/>
    <col min="7006" max="7011" width="14.875" style="1278" hidden="1"/>
    <col min="7012" max="7013" width="15.875" style="1278" hidden="1"/>
    <col min="7014" max="7019" width="16.125" style="1278" hidden="1"/>
    <col min="7020" max="7020" width="6.125" style="1278" hidden="1"/>
    <col min="7021" max="7021" width="3" style="1278" hidden="1"/>
    <col min="7022" max="7261" width="8.625" style="1278" hidden="1"/>
    <col min="7262" max="7267" width="14.875" style="1278" hidden="1"/>
    <col min="7268" max="7269" width="15.875" style="1278" hidden="1"/>
    <col min="7270" max="7275" width="16.125" style="1278" hidden="1"/>
    <col min="7276" max="7276" width="6.125" style="1278" hidden="1"/>
    <col min="7277" max="7277" width="3" style="1278" hidden="1"/>
    <col min="7278" max="7517" width="8.625" style="1278" hidden="1"/>
    <col min="7518" max="7523" width="14.875" style="1278" hidden="1"/>
    <col min="7524" max="7525" width="15.875" style="1278" hidden="1"/>
    <col min="7526" max="7531" width="16.125" style="1278" hidden="1"/>
    <col min="7532" max="7532" width="6.125" style="1278" hidden="1"/>
    <col min="7533" max="7533" width="3" style="1278" hidden="1"/>
    <col min="7534" max="7773" width="8.625" style="1278" hidden="1"/>
    <col min="7774" max="7779" width="14.875" style="1278" hidden="1"/>
    <col min="7780" max="7781" width="15.875" style="1278" hidden="1"/>
    <col min="7782" max="7787" width="16.125" style="1278" hidden="1"/>
    <col min="7788" max="7788" width="6.125" style="1278" hidden="1"/>
    <col min="7789" max="7789" width="3" style="1278" hidden="1"/>
    <col min="7790" max="8029" width="8.625" style="1278" hidden="1"/>
    <col min="8030" max="8035" width="14.875" style="1278" hidden="1"/>
    <col min="8036" max="8037" width="15.875" style="1278" hidden="1"/>
    <col min="8038" max="8043" width="16.125" style="1278" hidden="1"/>
    <col min="8044" max="8044" width="6.125" style="1278" hidden="1"/>
    <col min="8045" max="8045" width="3" style="1278" hidden="1"/>
    <col min="8046" max="8285" width="8.625" style="1278" hidden="1"/>
    <col min="8286" max="8291" width="14.875" style="1278" hidden="1"/>
    <col min="8292" max="8293" width="15.875" style="1278" hidden="1"/>
    <col min="8294" max="8299" width="16.125" style="1278" hidden="1"/>
    <col min="8300" max="8300" width="6.125" style="1278" hidden="1"/>
    <col min="8301" max="8301" width="3" style="1278" hidden="1"/>
    <col min="8302" max="8541" width="8.625" style="1278" hidden="1"/>
    <col min="8542" max="8547" width="14.875" style="1278" hidden="1"/>
    <col min="8548" max="8549" width="15.875" style="1278" hidden="1"/>
    <col min="8550" max="8555" width="16.125" style="1278" hidden="1"/>
    <col min="8556" max="8556" width="6.125" style="1278" hidden="1"/>
    <col min="8557" max="8557" width="3" style="1278" hidden="1"/>
    <col min="8558" max="8797" width="8.625" style="1278" hidden="1"/>
    <col min="8798" max="8803" width="14.875" style="1278" hidden="1"/>
    <col min="8804" max="8805" width="15.875" style="1278" hidden="1"/>
    <col min="8806" max="8811" width="16.125" style="1278" hidden="1"/>
    <col min="8812" max="8812" width="6.125" style="1278" hidden="1"/>
    <col min="8813" max="8813" width="3" style="1278" hidden="1"/>
    <col min="8814" max="9053" width="8.625" style="1278" hidden="1"/>
    <col min="9054" max="9059" width="14.875" style="1278" hidden="1"/>
    <col min="9060" max="9061" width="15.875" style="1278" hidden="1"/>
    <col min="9062" max="9067" width="16.125" style="1278" hidden="1"/>
    <col min="9068" max="9068" width="6.125" style="1278" hidden="1"/>
    <col min="9069" max="9069" width="3" style="1278" hidden="1"/>
    <col min="9070" max="9309" width="8.625" style="1278" hidden="1"/>
    <col min="9310" max="9315" width="14.875" style="1278" hidden="1"/>
    <col min="9316" max="9317" width="15.875" style="1278" hidden="1"/>
    <col min="9318" max="9323" width="16.125" style="1278" hidden="1"/>
    <col min="9324" max="9324" width="6.125" style="1278" hidden="1"/>
    <col min="9325" max="9325" width="3" style="1278" hidden="1"/>
    <col min="9326" max="9565" width="8.625" style="1278" hidden="1"/>
    <col min="9566" max="9571" width="14.875" style="1278" hidden="1"/>
    <col min="9572" max="9573" width="15.875" style="1278" hidden="1"/>
    <col min="9574" max="9579" width="16.125" style="1278" hidden="1"/>
    <col min="9580" max="9580" width="6.125" style="1278" hidden="1"/>
    <col min="9581" max="9581" width="3" style="1278" hidden="1"/>
    <col min="9582" max="9821" width="8.625" style="1278" hidden="1"/>
    <col min="9822" max="9827" width="14.875" style="1278" hidden="1"/>
    <col min="9828" max="9829" width="15.875" style="1278" hidden="1"/>
    <col min="9830" max="9835" width="16.125" style="1278" hidden="1"/>
    <col min="9836" max="9836" width="6.125" style="1278" hidden="1"/>
    <col min="9837" max="9837" width="3" style="1278" hidden="1"/>
    <col min="9838" max="10077" width="8.625" style="1278" hidden="1"/>
    <col min="10078" max="10083" width="14.875" style="1278" hidden="1"/>
    <col min="10084" max="10085" width="15.875" style="1278" hidden="1"/>
    <col min="10086" max="10091" width="16.125" style="1278" hidden="1"/>
    <col min="10092" max="10092" width="6.125" style="1278" hidden="1"/>
    <col min="10093" max="10093" width="3" style="1278" hidden="1"/>
    <col min="10094" max="10333" width="8.625" style="1278" hidden="1"/>
    <col min="10334" max="10339" width="14.875" style="1278" hidden="1"/>
    <col min="10340" max="10341" width="15.875" style="1278" hidden="1"/>
    <col min="10342" max="10347" width="16.125" style="1278" hidden="1"/>
    <col min="10348" max="10348" width="6.125" style="1278" hidden="1"/>
    <col min="10349" max="10349" width="3" style="1278" hidden="1"/>
    <col min="10350" max="10589" width="8.625" style="1278" hidden="1"/>
    <col min="10590" max="10595" width="14.875" style="1278" hidden="1"/>
    <col min="10596" max="10597" width="15.875" style="1278" hidden="1"/>
    <col min="10598" max="10603" width="16.125" style="1278" hidden="1"/>
    <col min="10604" max="10604" width="6.125" style="1278" hidden="1"/>
    <col min="10605" max="10605" width="3" style="1278" hidden="1"/>
    <col min="10606" max="10845" width="8.625" style="1278" hidden="1"/>
    <col min="10846" max="10851" width="14.875" style="1278" hidden="1"/>
    <col min="10852" max="10853" width="15.875" style="1278" hidden="1"/>
    <col min="10854" max="10859" width="16.125" style="1278" hidden="1"/>
    <col min="10860" max="10860" width="6.125" style="1278" hidden="1"/>
    <col min="10861" max="10861" width="3" style="1278" hidden="1"/>
    <col min="10862" max="11101" width="8.625" style="1278" hidden="1"/>
    <col min="11102" max="11107" width="14.875" style="1278" hidden="1"/>
    <col min="11108" max="11109" width="15.875" style="1278" hidden="1"/>
    <col min="11110" max="11115" width="16.125" style="1278" hidden="1"/>
    <col min="11116" max="11116" width="6.125" style="1278" hidden="1"/>
    <col min="11117" max="11117" width="3" style="1278" hidden="1"/>
    <col min="11118" max="11357" width="8.625" style="1278" hidden="1"/>
    <col min="11358" max="11363" width="14.875" style="1278" hidden="1"/>
    <col min="11364" max="11365" width="15.875" style="1278" hidden="1"/>
    <col min="11366" max="11371" width="16.125" style="1278" hidden="1"/>
    <col min="11372" max="11372" width="6.125" style="1278" hidden="1"/>
    <col min="11373" max="11373" width="3" style="1278" hidden="1"/>
    <col min="11374" max="11613" width="8.625" style="1278" hidden="1"/>
    <col min="11614" max="11619" width="14.875" style="1278" hidden="1"/>
    <col min="11620" max="11621" width="15.875" style="1278" hidden="1"/>
    <col min="11622" max="11627" width="16.125" style="1278" hidden="1"/>
    <col min="11628" max="11628" width="6.125" style="1278" hidden="1"/>
    <col min="11629" max="11629" width="3" style="1278" hidden="1"/>
    <col min="11630" max="11869" width="8.625" style="1278" hidden="1"/>
    <col min="11870" max="11875" width="14.875" style="1278" hidden="1"/>
    <col min="11876" max="11877" width="15.875" style="1278" hidden="1"/>
    <col min="11878" max="11883" width="16.125" style="1278" hidden="1"/>
    <col min="11884" max="11884" width="6.125" style="1278" hidden="1"/>
    <col min="11885" max="11885" width="3" style="1278" hidden="1"/>
    <col min="11886" max="12125" width="8.625" style="1278" hidden="1"/>
    <col min="12126" max="12131" width="14.875" style="1278" hidden="1"/>
    <col min="12132" max="12133" width="15.875" style="1278" hidden="1"/>
    <col min="12134" max="12139" width="16.125" style="1278" hidden="1"/>
    <col min="12140" max="12140" width="6.125" style="1278" hidden="1"/>
    <col min="12141" max="12141" width="3" style="1278" hidden="1"/>
    <col min="12142" max="12381" width="8.625" style="1278" hidden="1"/>
    <col min="12382" max="12387" width="14.875" style="1278" hidden="1"/>
    <col min="12388" max="12389" width="15.875" style="1278" hidden="1"/>
    <col min="12390" max="12395" width="16.125" style="1278" hidden="1"/>
    <col min="12396" max="12396" width="6.125" style="1278" hidden="1"/>
    <col min="12397" max="12397" width="3" style="1278" hidden="1"/>
    <col min="12398" max="12637" width="8.625" style="1278" hidden="1"/>
    <col min="12638" max="12643" width="14.875" style="1278" hidden="1"/>
    <col min="12644" max="12645" width="15.875" style="1278" hidden="1"/>
    <col min="12646" max="12651" width="16.125" style="1278" hidden="1"/>
    <col min="12652" max="12652" width="6.125" style="1278" hidden="1"/>
    <col min="12653" max="12653" width="3" style="1278" hidden="1"/>
    <col min="12654" max="12893" width="8.625" style="1278" hidden="1"/>
    <col min="12894" max="12899" width="14.875" style="1278" hidden="1"/>
    <col min="12900" max="12901" width="15.875" style="1278" hidden="1"/>
    <col min="12902" max="12907" width="16.125" style="1278" hidden="1"/>
    <col min="12908" max="12908" width="6.125" style="1278" hidden="1"/>
    <col min="12909" max="12909" width="3" style="1278" hidden="1"/>
    <col min="12910" max="13149" width="8.625" style="1278" hidden="1"/>
    <col min="13150" max="13155" width="14.875" style="1278" hidden="1"/>
    <col min="13156" max="13157" width="15.875" style="1278" hidden="1"/>
    <col min="13158" max="13163" width="16.125" style="1278" hidden="1"/>
    <col min="13164" max="13164" width="6.125" style="1278" hidden="1"/>
    <col min="13165" max="13165" width="3" style="1278" hidden="1"/>
    <col min="13166" max="13405" width="8.625" style="1278" hidden="1"/>
    <col min="13406" max="13411" width="14.875" style="1278" hidden="1"/>
    <col min="13412" max="13413" width="15.875" style="1278" hidden="1"/>
    <col min="13414" max="13419" width="16.125" style="1278" hidden="1"/>
    <col min="13420" max="13420" width="6.125" style="1278" hidden="1"/>
    <col min="13421" max="13421" width="3" style="1278" hidden="1"/>
    <col min="13422" max="13661" width="8.625" style="1278" hidden="1"/>
    <col min="13662" max="13667" width="14.875" style="1278" hidden="1"/>
    <col min="13668" max="13669" width="15.875" style="1278" hidden="1"/>
    <col min="13670" max="13675" width="16.125" style="1278" hidden="1"/>
    <col min="13676" max="13676" width="6.125" style="1278" hidden="1"/>
    <col min="13677" max="13677" width="3" style="1278" hidden="1"/>
    <col min="13678" max="13917" width="8.625" style="1278" hidden="1"/>
    <col min="13918" max="13923" width="14.875" style="1278" hidden="1"/>
    <col min="13924" max="13925" width="15.875" style="1278" hidden="1"/>
    <col min="13926" max="13931" width="16.125" style="1278" hidden="1"/>
    <col min="13932" max="13932" width="6.125" style="1278" hidden="1"/>
    <col min="13933" max="13933" width="3" style="1278" hidden="1"/>
    <col min="13934" max="14173" width="8.625" style="1278" hidden="1"/>
    <col min="14174" max="14179" width="14.875" style="1278" hidden="1"/>
    <col min="14180" max="14181" width="15.875" style="1278" hidden="1"/>
    <col min="14182" max="14187" width="16.125" style="1278" hidden="1"/>
    <col min="14188" max="14188" width="6.125" style="1278" hidden="1"/>
    <col min="14189" max="14189" width="3" style="1278" hidden="1"/>
    <col min="14190" max="14429" width="8.625" style="1278" hidden="1"/>
    <col min="14430" max="14435" width="14.875" style="1278" hidden="1"/>
    <col min="14436" max="14437" width="15.875" style="1278" hidden="1"/>
    <col min="14438" max="14443" width="16.125" style="1278" hidden="1"/>
    <col min="14444" max="14444" width="6.125" style="1278" hidden="1"/>
    <col min="14445" max="14445" width="3" style="1278" hidden="1"/>
    <col min="14446" max="14685" width="8.625" style="1278" hidden="1"/>
    <col min="14686" max="14691" width="14.875" style="1278" hidden="1"/>
    <col min="14692" max="14693" width="15.875" style="1278" hidden="1"/>
    <col min="14694" max="14699" width="16.125" style="1278" hidden="1"/>
    <col min="14700" max="14700" width="6.125" style="1278" hidden="1"/>
    <col min="14701" max="14701" width="3" style="1278" hidden="1"/>
    <col min="14702" max="14941" width="8.625" style="1278" hidden="1"/>
    <col min="14942" max="14947" width="14.875" style="1278" hidden="1"/>
    <col min="14948" max="14949" width="15.875" style="1278" hidden="1"/>
    <col min="14950" max="14955" width="16.125" style="1278" hidden="1"/>
    <col min="14956" max="14956" width="6.125" style="1278" hidden="1"/>
    <col min="14957" max="14957" width="3" style="1278" hidden="1"/>
    <col min="14958" max="15197" width="8.625" style="1278" hidden="1"/>
    <col min="15198" max="15203" width="14.875" style="1278" hidden="1"/>
    <col min="15204" max="15205" width="15.875" style="1278" hidden="1"/>
    <col min="15206" max="15211" width="16.125" style="1278" hidden="1"/>
    <col min="15212" max="15212" width="6.125" style="1278" hidden="1"/>
    <col min="15213" max="15213" width="3" style="1278" hidden="1"/>
    <col min="15214" max="15453" width="8.625" style="1278" hidden="1"/>
    <col min="15454" max="15459" width="14.875" style="1278" hidden="1"/>
    <col min="15460" max="15461" width="15.875" style="1278" hidden="1"/>
    <col min="15462" max="15467" width="16.125" style="1278" hidden="1"/>
    <col min="15468" max="15468" width="6.125" style="1278" hidden="1"/>
    <col min="15469" max="15469" width="3" style="1278" hidden="1"/>
    <col min="15470" max="15709" width="8.625" style="1278" hidden="1"/>
    <col min="15710" max="15715" width="14.875" style="1278" hidden="1"/>
    <col min="15716" max="15717" width="15.875" style="1278" hidden="1"/>
    <col min="15718" max="15723" width="16.125" style="1278" hidden="1"/>
    <col min="15724" max="15724" width="6.125" style="1278" hidden="1"/>
    <col min="15725" max="15725" width="3" style="1278" hidden="1"/>
    <col min="15726" max="15965" width="8.625" style="1278" hidden="1"/>
    <col min="15966" max="15971" width="14.875" style="1278" hidden="1"/>
    <col min="15972" max="15973" width="15.875" style="1278" hidden="1"/>
    <col min="15974" max="15979" width="16.125" style="1278" hidden="1"/>
    <col min="15980" max="15980" width="6.125" style="1278" hidden="1"/>
    <col min="15981" max="15981" width="3" style="1278" hidden="1"/>
    <col min="15982" max="16221" width="8.625" style="1278" hidden="1"/>
    <col min="16222" max="16227" width="14.875" style="1278" hidden="1"/>
    <col min="16228" max="16229" width="15.875" style="1278" hidden="1"/>
    <col min="16230" max="16235" width="16.125" style="1278" hidden="1"/>
    <col min="16236" max="16236" width="6.125" style="1278" hidden="1"/>
    <col min="16237" max="16237" width="3" style="1278" hidden="1"/>
    <col min="16238" max="16384" width="8.625" style="1278" hidden="1"/>
  </cols>
  <sheetData>
    <row r="1" spans="1:143" ht="42.75" customHeight="1" x14ac:dyDescent="0.15">
      <c r="A1" s="1276"/>
      <c r="B1" s="1277"/>
      <c r="DD1" s="1278"/>
      <c r="DE1" s="1278"/>
    </row>
    <row r="2" spans="1:143" ht="25.5" customHeight="1" x14ac:dyDescent="0.15">
      <c r="A2" s="1279"/>
      <c r="C2" s="1279"/>
      <c r="O2" s="1279"/>
      <c r="P2" s="1279"/>
      <c r="Q2" s="1279"/>
      <c r="R2" s="1279"/>
      <c r="S2" s="1279"/>
      <c r="T2" s="1279"/>
      <c r="U2" s="1279"/>
      <c r="V2" s="1279"/>
      <c r="W2" s="1279"/>
      <c r="X2" s="1279"/>
      <c r="Y2" s="1279"/>
      <c r="Z2" s="1279"/>
      <c r="AA2" s="1279"/>
      <c r="AB2" s="1279"/>
      <c r="AC2" s="1279"/>
      <c r="AD2" s="1279"/>
      <c r="AE2" s="1279"/>
      <c r="AF2" s="1279"/>
      <c r="AG2" s="1279"/>
      <c r="AH2" s="1279"/>
      <c r="AI2" s="1279"/>
      <c r="AU2" s="1279"/>
      <c r="BG2" s="1279"/>
      <c r="BS2" s="1279"/>
      <c r="CE2" s="1279"/>
      <c r="CQ2" s="1279"/>
      <c r="DD2" s="1278"/>
      <c r="DE2" s="1278"/>
    </row>
    <row r="3" spans="1:143" ht="25.5" customHeight="1" x14ac:dyDescent="0.15">
      <c r="A3" s="1279"/>
      <c r="C3" s="1279"/>
      <c r="O3" s="1279"/>
      <c r="P3" s="1279"/>
      <c r="Q3" s="1279"/>
      <c r="R3" s="1279"/>
      <c r="S3" s="1279"/>
      <c r="T3" s="1279"/>
      <c r="U3" s="1279"/>
      <c r="V3" s="1279"/>
      <c r="W3" s="1279"/>
      <c r="X3" s="1279"/>
      <c r="Y3" s="1279"/>
      <c r="Z3" s="1279"/>
      <c r="AA3" s="1279"/>
      <c r="AB3" s="1279"/>
      <c r="AC3" s="1279"/>
      <c r="AD3" s="1279"/>
      <c r="AE3" s="1279"/>
      <c r="AF3" s="1279"/>
      <c r="AG3" s="1279"/>
      <c r="AH3" s="1279"/>
      <c r="AI3" s="1279"/>
      <c r="AU3" s="1279"/>
      <c r="BG3" s="1279"/>
      <c r="BS3" s="1279"/>
      <c r="CE3" s="1279"/>
      <c r="CQ3" s="1279"/>
      <c r="DD3" s="1278"/>
      <c r="DE3" s="1278"/>
    </row>
    <row r="4" spans="1:143" s="292" customFormat="1" x14ac:dyDescent="0.15">
      <c r="A4" s="1279"/>
      <c r="B4" s="1279"/>
      <c r="C4" s="1279"/>
      <c r="D4" s="1279"/>
      <c r="E4" s="1279"/>
      <c r="F4" s="1279"/>
      <c r="G4" s="1279"/>
      <c r="H4" s="1279"/>
      <c r="I4" s="1279"/>
      <c r="J4" s="1279"/>
      <c r="K4" s="1279"/>
      <c r="L4" s="1279"/>
      <c r="M4" s="1279"/>
      <c r="N4" s="1279"/>
      <c r="O4" s="1279"/>
      <c r="P4" s="1279"/>
      <c r="Q4" s="1279"/>
      <c r="R4" s="1279"/>
      <c r="S4" s="1279"/>
      <c r="T4" s="1279"/>
      <c r="U4" s="1279"/>
      <c r="V4" s="1279"/>
      <c r="W4" s="1279"/>
      <c r="X4" s="1279"/>
      <c r="Y4" s="1279"/>
      <c r="Z4" s="1279"/>
      <c r="AA4" s="1279"/>
      <c r="AB4" s="1279"/>
      <c r="AC4" s="1279"/>
      <c r="AD4" s="1279"/>
      <c r="AE4" s="1279"/>
      <c r="AF4" s="1279"/>
      <c r="AG4" s="1279"/>
      <c r="AH4" s="1279"/>
      <c r="AI4" s="1279"/>
      <c r="AJ4" s="1279"/>
      <c r="AK4" s="1279"/>
      <c r="AL4" s="1279"/>
      <c r="AM4" s="1279"/>
      <c r="AN4" s="1279"/>
      <c r="AO4" s="1279"/>
      <c r="AP4" s="1279"/>
      <c r="AQ4" s="1279"/>
      <c r="AR4" s="1279"/>
      <c r="AS4" s="1279"/>
      <c r="AT4" s="1279"/>
      <c r="AU4" s="1279"/>
      <c r="AV4" s="1279"/>
      <c r="AW4" s="1279"/>
      <c r="AX4" s="1279"/>
      <c r="AY4" s="1279"/>
      <c r="AZ4" s="1279"/>
      <c r="BA4" s="1279"/>
      <c r="BB4" s="1279"/>
      <c r="BC4" s="1279"/>
      <c r="BD4" s="1279"/>
      <c r="BE4" s="1279"/>
      <c r="BF4" s="1279"/>
      <c r="BG4" s="1279"/>
      <c r="BH4" s="1279"/>
      <c r="BI4" s="1279"/>
      <c r="BJ4" s="1279"/>
      <c r="BK4" s="1279"/>
      <c r="BL4" s="1279"/>
      <c r="BM4" s="1279"/>
      <c r="BN4" s="1279"/>
      <c r="BO4" s="1279"/>
      <c r="BP4" s="1279"/>
      <c r="BQ4" s="1279"/>
      <c r="BR4" s="1279"/>
      <c r="BS4" s="1279"/>
      <c r="BT4" s="1279"/>
      <c r="BU4" s="1279"/>
      <c r="BV4" s="1279"/>
      <c r="BW4" s="1279"/>
      <c r="BX4" s="1279"/>
      <c r="BY4" s="1279"/>
      <c r="BZ4" s="1279"/>
      <c r="CA4" s="1279"/>
      <c r="CB4" s="1279"/>
      <c r="CC4" s="1279"/>
      <c r="CD4" s="1279"/>
      <c r="CE4" s="1279"/>
      <c r="CF4" s="1279"/>
      <c r="CG4" s="1279"/>
      <c r="CH4" s="1279"/>
      <c r="CI4" s="1279"/>
      <c r="CJ4" s="1279"/>
      <c r="CK4" s="1279"/>
      <c r="CL4" s="1279"/>
      <c r="CM4" s="1279"/>
      <c r="CN4" s="1279"/>
      <c r="CO4" s="1279"/>
      <c r="CP4" s="1279"/>
      <c r="CQ4" s="1279"/>
      <c r="CR4" s="1279"/>
      <c r="CS4" s="1279"/>
      <c r="CT4" s="1279"/>
      <c r="CU4" s="1279"/>
      <c r="CV4" s="1279"/>
      <c r="CW4" s="1279"/>
      <c r="CX4" s="1279"/>
      <c r="CY4" s="1279"/>
      <c r="CZ4" s="1279"/>
      <c r="DA4" s="1279"/>
      <c r="DB4" s="1279"/>
      <c r="DC4" s="1279"/>
      <c r="DD4" s="1279"/>
      <c r="DE4" s="1279"/>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9"/>
      <c r="B5" s="1279"/>
      <c r="C5" s="1279"/>
      <c r="D5" s="1279"/>
      <c r="E5" s="1279"/>
      <c r="F5" s="1279"/>
      <c r="G5" s="1279"/>
      <c r="H5" s="1279"/>
      <c r="I5" s="1279"/>
      <c r="J5" s="1279"/>
      <c r="K5" s="1279"/>
      <c r="L5" s="1279"/>
      <c r="M5" s="1279"/>
      <c r="N5" s="1279"/>
      <c r="O5" s="1279"/>
      <c r="P5" s="1279"/>
      <c r="Q5" s="1279"/>
      <c r="R5" s="1279"/>
      <c r="S5" s="1279"/>
      <c r="T5" s="1279"/>
      <c r="U5" s="1279"/>
      <c r="V5" s="1279"/>
      <c r="W5" s="1279"/>
      <c r="X5" s="1279"/>
      <c r="Y5" s="1279"/>
      <c r="Z5" s="1279"/>
      <c r="AA5" s="1279"/>
      <c r="AB5" s="1279"/>
      <c r="AC5" s="1279"/>
      <c r="AD5" s="1279"/>
      <c r="AE5" s="1279"/>
      <c r="AF5" s="1279"/>
      <c r="AG5" s="1279"/>
      <c r="AH5" s="1279"/>
      <c r="AI5" s="1279"/>
      <c r="AJ5" s="1279"/>
      <c r="AK5" s="1279"/>
      <c r="AL5" s="1279"/>
      <c r="AM5" s="1279"/>
      <c r="AN5" s="1279"/>
      <c r="AO5" s="1279"/>
      <c r="AP5" s="1279"/>
      <c r="AQ5" s="1279"/>
      <c r="AR5" s="1279"/>
      <c r="AS5" s="1279"/>
      <c r="AT5" s="1279"/>
      <c r="AU5" s="1279"/>
      <c r="AV5" s="1279"/>
      <c r="AW5" s="1279"/>
      <c r="AX5" s="1279"/>
      <c r="AY5" s="1279"/>
      <c r="AZ5" s="1279"/>
      <c r="BA5" s="1279"/>
      <c r="BB5" s="1279"/>
      <c r="BC5" s="1279"/>
      <c r="BD5" s="1279"/>
      <c r="BE5" s="1279"/>
      <c r="BF5" s="1279"/>
      <c r="BG5" s="1279"/>
      <c r="BH5" s="1279"/>
      <c r="BI5" s="1279"/>
      <c r="BJ5" s="1279"/>
      <c r="BK5" s="1279"/>
      <c r="BL5" s="1279"/>
      <c r="BM5" s="1279"/>
      <c r="BN5" s="1279"/>
      <c r="BO5" s="1279"/>
      <c r="BP5" s="1279"/>
      <c r="BQ5" s="1279"/>
      <c r="BR5" s="1279"/>
      <c r="BS5" s="1279"/>
      <c r="BT5" s="1279"/>
      <c r="BU5" s="1279"/>
      <c r="BV5" s="1279"/>
      <c r="BW5" s="1279"/>
      <c r="BX5" s="1279"/>
      <c r="BY5" s="1279"/>
      <c r="BZ5" s="1279"/>
      <c r="CA5" s="1279"/>
      <c r="CB5" s="1279"/>
      <c r="CC5" s="1279"/>
      <c r="CD5" s="1279"/>
      <c r="CE5" s="1279"/>
      <c r="CF5" s="1279"/>
      <c r="CG5" s="1279"/>
      <c r="CH5" s="1279"/>
      <c r="CI5" s="1279"/>
      <c r="CJ5" s="1279"/>
      <c r="CK5" s="1279"/>
      <c r="CL5" s="1279"/>
      <c r="CM5" s="1279"/>
      <c r="CN5" s="1279"/>
      <c r="CO5" s="1279"/>
      <c r="CP5" s="1279"/>
      <c r="CQ5" s="1279"/>
      <c r="CR5" s="1279"/>
      <c r="CS5" s="1279"/>
      <c r="CT5" s="1279"/>
      <c r="CU5" s="1279"/>
      <c r="CV5" s="1279"/>
      <c r="CW5" s="1279"/>
      <c r="CX5" s="1279"/>
      <c r="CY5" s="1279"/>
      <c r="CZ5" s="1279"/>
      <c r="DA5" s="1279"/>
      <c r="DB5" s="1279"/>
      <c r="DC5" s="1279"/>
      <c r="DD5" s="1279"/>
      <c r="DE5" s="1279"/>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9"/>
      <c r="B6" s="1279"/>
      <c r="C6" s="1279"/>
      <c r="D6" s="1279"/>
      <c r="E6" s="1279"/>
      <c r="F6" s="1279"/>
      <c r="G6" s="1279"/>
      <c r="H6" s="1279"/>
      <c r="I6" s="1279"/>
      <c r="J6" s="1279"/>
      <c r="K6" s="1279"/>
      <c r="L6" s="1279"/>
      <c r="M6" s="1279"/>
      <c r="N6" s="1279"/>
      <c r="O6" s="1279"/>
      <c r="P6" s="1279"/>
      <c r="Q6" s="1279"/>
      <c r="R6" s="1279"/>
      <c r="S6" s="1279"/>
      <c r="T6" s="1279"/>
      <c r="U6" s="1279"/>
      <c r="V6" s="1279"/>
      <c r="W6" s="1279"/>
      <c r="X6" s="1279"/>
      <c r="Y6" s="1279"/>
      <c r="Z6" s="1279"/>
      <c r="AA6" s="1279"/>
      <c r="AB6" s="1279"/>
      <c r="AC6" s="1279"/>
      <c r="AD6" s="1279"/>
      <c r="AE6" s="1279"/>
      <c r="AF6" s="1279"/>
      <c r="AG6" s="1279"/>
      <c r="AH6" s="1279"/>
      <c r="AI6" s="1279"/>
      <c r="AJ6" s="1279"/>
      <c r="AK6" s="1279"/>
      <c r="AL6" s="1279"/>
      <c r="AM6" s="1279"/>
      <c r="AN6" s="1279"/>
      <c r="AO6" s="1279"/>
      <c r="AP6" s="1279"/>
      <c r="AQ6" s="1279"/>
      <c r="AR6" s="1279"/>
      <c r="AS6" s="1279"/>
      <c r="AT6" s="1279"/>
      <c r="AU6" s="1279"/>
      <c r="AV6" s="1279"/>
      <c r="AW6" s="1279"/>
      <c r="AX6" s="1279"/>
      <c r="AY6" s="1279"/>
      <c r="AZ6" s="1279"/>
      <c r="BA6" s="1279"/>
      <c r="BB6" s="1279"/>
      <c r="BC6" s="1279"/>
      <c r="BD6" s="1279"/>
      <c r="BE6" s="1279"/>
      <c r="BF6" s="1279"/>
      <c r="BG6" s="1279"/>
      <c r="BH6" s="1279"/>
      <c r="BI6" s="1279"/>
      <c r="BJ6" s="1279"/>
      <c r="BK6" s="1279"/>
      <c r="BL6" s="1279"/>
      <c r="BM6" s="1279"/>
      <c r="BN6" s="1279"/>
      <c r="BO6" s="1279"/>
      <c r="BP6" s="1279"/>
      <c r="BQ6" s="1279"/>
      <c r="BR6" s="1279"/>
      <c r="BS6" s="1279"/>
      <c r="BT6" s="1279"/>
      <c r="BU6" s="1279"/>
      <c r="BV6" s="1279"/>
      <c r="BW6" s="1279"/>
      <c r="BX6" s="1279"/>
      <c r="BY6" s="1279"/>
      <c r="BZ6" s="1279"/>
      <c r="CA6" s="1279"/>
      <c r="CB6" s="1279"/>
      <c r="CC6" s="1279"/>
      <c r="CD6" s="1279"/>
      <c r="CE6" s="1279"/>
      <c r="CF6" s="1279"/>
      <c r="CG6" s="1279"/>
      <c r="CH6" s="1279"/>
      <c r="CI6" s="1279"/>
      <c r="CJ6" s="1279"/>
      <c r="CK6" s="1279"/>
      <c r="CL6" s="1279"/>
      <c r="CM6" s="1279"/>
      <c r="CN6" s="1279"/>
      <c r="CO6" s="1279"/>
      <c r="CP6" s="1279"/>
      <c r="CQ6" s="1279"/>
      <c r="CR6" s="1279"/>
      <c r="CS6" s="1279"/>
      <c r="CT6" s="1279"/>
      <c r="CU6" s="1279"/>
      <c r="CV6" s="1279"/>
      <c r="CW6" s="1279"/>
      <c r="CX6" s="1279"/>
      <c r="CY6" s="1279"/>
      <c r="CZ6" s="1279"/>
      <c r="DA6" s="1279"/>
      <c r="DB6" s="1279"/>
      <c r="DC6" s="1279"/>
      <c r="DD6" s="1279"/>
      <c r="DE6" s="1279"/>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9"/>
      <c r="B7" s="1279"/>
      <c r="C7" s="1279"/>
      <c r="D7" s="1279"/>
      <c r="E7" s="1279"/>
      <c r="F7" s="1279"/>
      <c r="G7" s="1279"/>
      <c r="H7" s="1279"/>
      <c r="I7" s="1279"/>
      <c r="J7" s="1279"/>
      <c r="K7" s="1279"/>
      <c r="L7" s="1279"/>
      <c r="M7" s="1279"/>
      <c r="N7" s="1279"/>
      <c r="O7" s="1279"/>
      <c r="P7" s="1279"/>
      <c r="Q7" s="1279"/>
      <c r="R7" s="1279"/>
      <c r="S7" s="1279"/>
      <c r="T7" s="1279"/>
      <c r="U7" s="1279"/>
      <c r="V7" s="1279"/>
      <c r="W7" s="1279"/>
      <c r="X7" s="1279"/>
      <c r="Y7" s="1279"/>
      <c r="Z7" s="1279"/>
      <c r="AA7" s="1279"/>
      <c r="AB7" s="1279"/>
      <c r="AC7" s="1279"/>
      <c r="AD7" s="1279"/>
      <c r="AE7" s="1279"/>
      <c r="AF7" s="1279"/>
      <c r="AG7" s="1279"/>
      <c r="AH7" s="1279"/>
      <c r="AI7" s="1279"/>
      <c r="AJ7" s="1279"/>
      <c r="AK7" s="1279"/>
      <c r="AL7" s="1279"/>
      <c r="AM7" s="1279"/>
      <c r="AN7" s="1279"/>
      <c r="AO7" s="1279"/>
      <c r="AP7" s="1279"/>
      <c r="AQ7" s="1279"/>
      <c r="AR7" s="1279"/>
      <c r="AS7" s="1279"/>
      <c r="AT7" s="1279"/>
      <c r="AU7" s="1279"/>
      <c r="AV7" s="1279"/>
      <c r="AW7" s="1279"/>
      <c r="AX7" s="1279"/>
      <c r="AY7" s="1279"/>
      <c r="AZ7" s="1279"/>
      <c r="BA7" s="1279"/>
      <c r="BB7" s="1279"/>
      <c r="BC7" s="1279"/>
      <c r="BD7" s="1279"/>
      <c r="BE7" s="1279"/>
      <c r="BF7" s="1279"/>
      <c r="BG7" s="1279"/>
      <c r="BH7" s="1279"/>
      <c r="BI7" s="1279"/>
      <c r="BJ7" s="1279"/>
      <c r="BK7" s="1279"/>
      <c r="BL7" s="1279"/>
      <c r="BM7" s="1279"/>
      <c r="BN7" s="1279"/>
      <c r="BO7" s="1279"/>
      <c r="BP7" s="1279"/>
      <c r="BQ7" s="1279"/>
      <c r="BR7" s="1279"/>
      <c r="BS7" s="1279"/>
      <c r="BT7" s="1279"/>
      <c r="BU7" s="1279"/>
      <c r="BV7" s="1279"/>
      <c r="BW7" s="1279"/>
      <c r="BX7" s="1279"/>
      <c r="BY7" s="1279"/>
      <c r="BZ7" s="1279"/>
      <c r="CA7" s="1279"/>
      <c r="CB7" s="1279"/>
      <c r="CC7" s="1279"/>
      <c r="CD7" s="1279"/>
      <c r="CE7" s="1279"/>
      <c r="CF7" s="1279"/>
      <c r="CG7" s="1279"/>
      <c r="CH7" s="1279"/>
      <c r="CI7" s="1279"/>
      <c r="CJ7" s="1279"/>
      <c r="CK7" s="1279"/>
      <c r="CL7" s="1279"/>
      <c r="CM7" s="1279"/>
      <c r="CN7" s="1279"/>
      <c r="CO7" s="1279"/>
      <c r="CP7" s="1279"/>
      <c r="CQ7" s="1279"/>
      <c r="CR7" s="1279"/>
      <c r="CS7" s="1279"/>
      <c r="CT7" s="1279"/>
      <c r="CU7" s="1279"/>
      <c r="CV7" s="1279"/>
      <c r="CW7" s="1279"/>
      <c r="CX7" s="1279"/>
      <c r="CY7" s="1279"/>
      <c r="CZ7" s="1279"/>
      <c r="DA7" s="1279"/>
      <c r="DB7" s="1279"/>
      <c r="DC7" s="1279"/>
      <c r="DD7" s="1279"/>
      <c r="DE7" s="1279"/>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9"/>
      <c r="B8" s="1279"/>
      <c r="C8" s="1279"/>
      <c r="D8" s="1279"/>
      <c r="E8" s="1279"/>
      <c r="F8" s="1279"/>
      <c r="G8" s="1279"/>
      <c r="H8" s="1279"/>
      <c r="I8" s="1279"/>
      <c r="J8" s="1279"/>
      <c r="K8" s="1279"/>
      <c r="L8" s="1279"/>
      <c r="M8" s="1279"/>
      <c r="N8" s="1279"/>
      <c r="O8" s="1279"/>
      <c r="P8" s="1279"/>
      <c r="Q8" s="1279"/>
      <c r="R8" s="1279"/>
      <c r="S8" s="1279"/>
      <c r="T8" s="1279"/>
      <c r="U8" s="1279"/>
      <c r="V8" s="1279"/>
      <c r="W8" s="1279"/>
      <c r="X8" s="1279"/>
      <c r="Y8" s="1279"/>
      <c r="Z8" s="1279"/>
      <c r="AA8" s="1279"/>
      <c r="AB8" s="1279"/>
      <c r="AC8" s="1279"/>
      <c r="AD8" s="1279"/>
      <c r="AE8" s="1279"/>
      <c r="AF8" s="1279"/>
      <c r="AG8" s="1279"/>
      <c r="AH8" s="1279"/>
      <c r="AI8" s="1279"/>
      <c r="AJ8" s="1279"/>
      <c r="AK8" s="1279"/>
      <c r="AL8" s="1279"/>
      <c r="AM8" s="1279"/>
      <c r="AN8" s="1279"/>
      <c r="AO8" s="1279"/>
      <c r="AP8" s="1279"/>
      <c r="AQ8" s="1279"/>
      <c r="AR8" s="1279"/>
      <c r="AS8" s="1279"/>
      <c r="AT8" s="1279"/>
      <c r="AU8" s="1279"/>
      <c r="AV8" s="1279"/>
      <c r="AW8" s="1279"/>
      <c r="AX8" s="1279"/>
      <c r="AY8" s="1279"/>
      <c r="AZ8" s="1279"/>
      <c r="BA8" s="1279"/>
      <c r="BB8" s="1279"/>
      <c r="BC8" s="1279"/>
      <c r="BD8" s="1279"/>
      <c r="BE8" s="1279"/>
      <c r="BF8" s="1279"/>
      <c r="BG8" s="1279"/>
      <c r="BH8" s="1279"/>
      <c r="BI8" s="1279"/>
      <c r="BJ8" s="1279"/>
      <c r="BK8" s="1279"/>
      <c r="BL8" s="1279"/>
      <c r="BM8" s="1279"/>
      <c r="BN8" s="1279"/>
      <c r="BO8" s="1279"/>
      <c r="BP8" s="1279"/>
      <c r="BQ8" s="1279"/>
      <c r="BR8" s="1279"/>
      <c r="BS8" s="1279"/>
      <c r="BT8" s="1279"/>
      <c r="BU8" s="1279"/>
      <c r="BV8" s="1279"/>
      <c r="BW8" s="1279"/>
      <c r="BX8" s="1279"/>
      <c r="BY8" s="1279"/>
      <c r="BZ8" s="1279"/>
      <c r="CA8" s="1279"/>
      <c r="CB8" s="1279"/>
      <c r="CC8" s="1279"/>
      <c r="CD8" s="1279"/>
      <c r="CE8" s="1279"/>
      <c r="CF8" s="1279"/>
      <c r="CG8" s="1279"/>
      <c r="CH8" s="1279"/>
      <c r="CI8" s="1279"/>
      <c r="CJ8" s="1279"/>
      <c r="CK8" s="1279"/>
      <c r="CL8" s="1279"/>
      <c r="CM8" s="1279"/>
      <c r="CN8" s="1279"/>
      <c r="CO8" s="1279"/>
      <c r="CP8" s="1279"/>
      <c r="CQ8" s="1279"/>
      <c r="CR8" s="1279"/>
      <c r="CS8" s="1279"/>
      <c r="CT8" s="1279"/>
      <c r="CU8" s="1279"/>
      <c r="CV8" s="1279"/>
      <c r="CW8" s="1279"/>
      <c r="CX8" s="1279"/>
      <c r="CY8" s="1279"/>
      <c r="CZ8" s="1279"/>
      <c r="DA8" s="1279"/>
      <c r="DB8" s="1279"/>
      <c r="DC8" s="1279"/>
      <c r="DD8" s="1279"/>
      <c r="DE8" s="1279"/>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9"/>
      <c r="B9" s="1279"/>
      <c r="C9" s="1279"/>
      <c r="D9" s="1279"/>
      <c r="E9" s="1279"/>
      <c r="F9" s="1279"/>
      <c r="G9" s="1279"/>
      <c r="H9" s="1279"/>
      <c r="I9" s="1279"/>
      <c r="J9" s="1279"/>
      <c r="K9" s="1279"/>
      <c r="L9" s="1279"/>
      <c r="M9" s="1279"/>
      <c r="N9" s="1279"/>
      <c r="O9" s="1279"/>
      <c r="P9" s="1279"/>
      <c r="Q9" s="1279"/>
      <c r="R9" s="1279"/>
      <c r="S9" s="1279"/>
      <c r="T9" s="1279"/>
      <c r="U9" s="1279"/>
      <c r="V9" s="1279"/>
      <c r="W9" s="1279"/>
      <c r="X9" s="1279"/>
      <c r="Y9" s="1279"/>
      <c r="Z9" s="1279"/>
      <c r="AA9" s="1279"/>
      <c r="AB9" s="1279"/>
      <c r="AC9" s="1279"/>
      <c r="AD9" s="1279"/>
      <c r="AE9" s="1279"/>
      <c r="AF9" s="1279"/>
      <c r="AG9" s="1279"/>
      <c r="AH9" s="1279"/>
      <c r="AI9" s="1279"/>
      <c r="AJ9" s="1279"/>
      <c r="AK9" s="1279"/>
      <c r="AL9" s="1279"/>
      <c r="AM9" s="1279"/>
      <c r="AN9" s="1279"/>
      <c r="AO9" s="1279"/>
      <c r="AP9" s="1279"/>
      <c r="AQ9" s="1279"/>
      <c r="AR9" s="1279"/>
      <c r="AS9" s="1279"/>
      <c r="AT9" s="1279"/>
      <c r="AU9" s="1279"/>
      <c r="AV9" s="1279"/>
      <c r="AW9" s="1279"/>
      <c r="AX9" s="1279"/>
      <c r="AY9" s="1279"/>
      <c r="AZ9" s="1279"/>
      <c r="BA9" s="1279"/>
      <c r="BB9" s="1279"/>
      <c r="BC9" s="1279"/>
      <c r="BD9" s="1279"/>
      <c r="BE9" s="1279"/>
      <c r="BF9" s="1279"/>
      <c r="BG9" s="1279"/>
      <c r="BH9" s="1279"/>
      <c r="BI9" s="1279"/>
      <c r="BJ9" s="1279"/>
      <c r="BK9" s="1279"/>
      <c r="BL9" s="1279"/>
      <c r="BM9" s="1279"/>
      <c r="BN9" s="1279"/>
      <c r="BO9" s="1279"/>
      <c r="BP9" s="1279"/>
      <c r="BQ9" s="1279"/>
      <c r="BR9" s="1279"/>
      <c r="BS9" s="1279"/>
      <c r="BT9" s="1279"/>
      <c r="BU9" s="1279"/>
      <c r="BV9" s="1279"/>
      <c r="BW9" s="1279"/>
      <c r="BX9" s="1279"/>
      <c r="BY9" s="1279"/>
      <c r="BZ9" s="1279"/>
      <c r="CA9" s="1279"/>
      <c r="CB9" s="1279"/>
      <c r="CC9" s="1279"/>
      <c r="CD9" s="1279"/>
      <c r="CE9" s="1279"/>
      <c r="CF9" s="1279"/>
      <c r="CG9" s="1279"/>
      <c r="CH9" s="1279"/>
      <c r="CI9" s="1279"/>
      <c r="CJ9" s="1279"/>
      <c r="CK9" s="1279"/>
      <c r="CL9" s="1279"/>
      <c r="CM9" s="1279"/>
      <c r="CN9" s="1279"/>
      <c r="CO9" s="1279"/>
      <c r="CP9" s="1279"/>
      <c r="CQ9" s="1279"/>
      <c r="CR9" s="1279"/>
      <c r="CS9" s="1279"/>
      <c r="CT9" s="1279"/>
      <c r="CU9" s="1279"/>
      <c r="CV9" s="1279"/>
      <c r="CW9" s="1279"/>
      <c r="CX9" s="1279"/>
      <c r="CY9" s="1279"/>
      <c r="CZ9" s="1279"/>
      <c r="DA9" s="1279"/>
      <c r="DB9" s="1279"/>
      <c r="DC9" s="1279"/>
      <c r="DD9" s="1279"/>
      <c r="DE9" s="1279"/>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9"/>
      <c r="B10" s="1279"/>
      <c r="C10" s="1279"/>
      <c r="D10" s="1279"/>
      <c r="E10" s="1279"/>
      <c r="F10" s="1279"/>
      <c r="G10" s="1279"/>
      <c r="H10" s="1279"/>
      <c r="I10" s="1279"/>
      <c r="J10" s="1279"/>
      <c r="K10" s="1279"/>
      <c r="L10" s="1279"/>
      <c r="M10" s="1279"/>
      <c r="N10" s="1279"/>
      <c r="O10" s="1279"/>
      <c r="P10" s="1279"/>
      <c r="Q10" s="1279"/>
      <c r="R10" s="1279"/>
      <c r="S10" s="1279"/>
      <c r="T10" s="1279"/>
      <c r="U10" s="1279"/>
      <c r="V10" s="1279"/>
      <c r="W10" s="1279"/>
      <c r="X10" s="1279"/>
      <c r="Y10" s="1279"/>
      <c r="Z10" s="1279"/>
      <c r="AA10" s="1279"/>
      <c r="AB10" s="1279"/>
      <c r="AC10" s="1279"/>
      <c r="AD10" s="1279"/>
      <c r="AE10" s="1279"/>
      <c r="AF10" s="1279"/>
      <c r="AG10" s="1279"/>
      <c r="AH10" s="1279"/>
      <c r="AI10" s="1279"/>
      <c r="AJ10" s="1279"/>
      <c r="AK10" s="1279"/>
      <c r="AL10" s="1279"/>
      <c r="AM10" s="1279"/>
      <c r="AN10" s="1279"/>
      <c r="AO10" s="1279"/>
      <c r="AP10" s="1279"/>
      <c r="AQ10" s="1279"/>
      <c r="AR10" s="1279"/>
      <c r="AS10" s="1279"/>
      <c r="AT10" s="1279"/>
      <c r="AU10" s="1279"/>
      <c r="AV10" s="1279"/>
      <c r="AW10" s="1279"/>
      <c r="AX10" s="1279"/>
      <c r="AY10" s="1279"/>
      <c r="AZ10" s="1279"/>
      <c r="BA10" s="1279"/>
      <c r="BB10" s="1279"/>
      <c r="BC10" s="1279"/>
      <c r="BD10" s="1279"/>
      <c r="BE10" s="1279"/>
      <c r="BF10" s="1279"/>
      <c r="BG10" s="1279"/>
      <c r="BH10" s="1279"/>
      <c r="BI10" s="1279"/>
      <c r="BJ10" s="1279"/>
      <c r="BK10" s="1279"/>
      <c r="BL10" s="1279"/>
      <c r="BM10" s="1279"/>
      <c r="BN10" s="1279"/>
      <c r="BO10" s="1279"/>
      <c r="BP10" s="1279"/>
      <c r="BQ10" s="1279"/>
      <c r="BR10" s="1279"/>
      <c r="BS10" s="1279"/>
      <c r="BT10" s="1279"/>
      <c r="BU10" s="1279"/>
      <c r="BV10" s="1279"/>
      <c r="BW10" s="1279"/>
      <c r="BX10" s="1279"/>
      <c r="BY10" s="1279"/>
      <c r="BZ10" s="1279"/>
      <c r="CA10" s="1279"/>
      <c r="CB10" s="1279"/>
      <c r="CC10" s="1279"/>
      <c r="CD10" s="1279"/>
      <c r="CE10" s="1279"/>
      <c r="CF10" s="1279"/>
      <c r="CG10" s="1279"/>
      <c r="CH10" s="1279"/>
      <c r="CI10" s="1279"/>
      <c r="CJ10" s="1279"/>
      <c r="CK10" s="1279"/>
      <c r="CL10" s="1279"/>
      <c r="CM10" s="1279"/>
      <c r="CN10" s="1279"/>
      <c r="CO10" s="1279"/>
      <c r="CP10" s="1279"/>
      <c r="CQ10" s="1279"/>
      <c r="CR10" s="1279"/>
      <c r="CS10" s="1279"/>
      <c r="CT10" s="1279"/>
      <c r="CU10" s="1279"/>
      <c r="CV10" s="1279"/>
      <c r="CW10" s="1279"/>
      <c r="CX10" s="1279"/>
      <c r="CY10" s="1279"/>
      <c r="CZ10" s="1279"/>
      <c r="DA10" s="1279"/>
      <c r="DB10" s="1279"/>
      <c r="DC10" s="1279"/>
      <c r="DD10" s="1279"/>
      <c r="DE10" s="1279"/>
      <c r="DF10" s="293"/>
      <c r="DG10" s="293"/>
      <c r="DH10" s="293"/>
      <c r="DI10" s="293"/>
      <c r="DJ10" s="293"/>
      <c r="DK10" s="293"/>
      <c r="DL10" s="293"/>
      <c r="DM10" s="293"/>
      <c r="DN10" s="293"/>
      <c r="DO10" s="293"/>
      <c r="DP10" s="293"/>
      <c r="DQ10" s="293"/>
      <c r="DR10" s="293"/>
      <c r="DS10" s="293"/>
      <c r="DT10" s="293"/>
      <c r="DU10" s="293"/>
      <c r="DV10" s="293"/>
      <c r="DW10" s="293"/>
      <c r="EM10" s="292" t="s">
        <v>591</v>
      </c>
    </row>
    <row r="11" spans="1:143" s="292" customFormat="1" x14ac:dyDescent="0.15">
      <c r="A11" s="1279"/>
      <c r="B11" s="1279"/>
      <c r="C11" s="1279"/>
      <c r="D11" s="1279"/>
      <c r="E11" s="1279"/>
      <c r="F11" s="1279"/>
      <c r="G11" s="1279"/>
      <c r="H11" s="1279"/>
      <c r="I11" s="1279"/>
      <c r="J11" s="1279"/>
      <c r="K11" s="1279"/>
      <c r="L11" s="1279"/>
      <c r="M11" s="1279"/>
      <c r="N11" s="1279"/>
      <c r="O11" s="1279"/>
      <c r="P11" s="1279"/>
      <c r="Q11" s="1279"/>
      <c r="R11" s="1279"/>
      <c r="S11" s="1279"/>
      <c r="T11" s="1279"/>
      <c r="U11" s="1279"/>
      <c r="V11" s="1279"/>
      <c r="W11" s="1279"/>
      <c r="X11" s="1279"/>
      <c r="Y11" s="1279"/>
      <c r="Z11" s="1279"/>
      <c r="AA11" s="1279"/>
      <c r="AB11" s="1279"/>
      <c r="AC11" s="1279"/>
      <c r="AD11" s="1279"/>
      <c r="AE11" s="1279"/>
      <c r="AF11" s="1279"/>
      <c r="AG11" s="1279"/>
      <c r="AH11" s="1279"/>
      <c r="AI11" s="1279"/>
      <c r="AJ11" s="1279"/>
      <c r="AK11" s="1279"/>
      <c r="AL11" s="1279"/>
      <c r="AM11" s="1279"/>
      <c r="AN11" s="1279"/>
      <c r="AO11" s="1279"/>
      <c r="AP11" s="1279"/>
      <c r="AQ11" s="1279"/>
      <c r="AR11" s="1279"/>
      <c r="AS11" s="1279"/>
      <c r="AT11" s="1279"/>
      <c r="AU11" s="1279"/>
      <c r="AV11" s="1279"/>
      <c r="AW11" s="1279"/>
      <c r="AX11" s="1279"/>
      <c r="AY11" s="1279"/>
      <c r="AZ11" s="1279"/>
      <c r="BA11" s="1279"/>
      <c r="BB11" s="1279"/>
      <c r="BC11" s="1279"/>
      <c r="BD11" s="1279"/>
      <c r="BE11" s="1279"/>
      <c r="BF11" s="1279"/>
      <c r="BG11" s="1279"/>
      <c r="BH11" s="1279"/>
      <c r="BI11" s="1279"/>
      <c r="BJ11" s="1279"/>
      <c r="BK11" s="1279"/>
      <c r="BL11" s="1279"/>
      <c r="BM11" s="1279"/>
      <c r="BN11" s="1279"/>
      <c r="BO11" s="1279"/>
      <c r="BP11" s="1279"/>
      <c r="BQ11" s="1279"/>
      <c r="BR11" s="1279"/>
      <c r="BS11" s="1279"/>
      <c r="BT11" s="1279"/>
      <c r="BU11" s="1279"/>
      <c r="BV11" s="1279"/>
      <c r="BW11" s="1279"/>
      <c r="BX11" s="1279"/>
      <c r="BY11" s="1279"/>
      <c r="BZ11" s="1279"/>
      <c r="CA11" s="1279"/>
      <c r="CB11" s="1279"/>
      <c r="CC11" s="1279"/>
      <c r="CD11" s="1279"/>
      <c r="CE11" s="1279"/>
      <c r="CF11" s="1279"/>
      <c r="CG11" s="1279"/>
      <c r="CH11" s="1279"/>
      <c r="CI11" s="1279"/>
      <c r="CJ11" s="1279"/>
      <c r="CK11" s="1279"/>
      <c r="CL11" s="1279"/>
      <c r="CM11" s="1279"/>
      <c r="CN11" s="1279"/>
      <c r="CO11" s="1279"/>
      <c r="CP11" s="1279"/>
      <c r="CQ11" s="1279"/>
      <c r="CR11" s="1279"/>
      <c r="CS11" s="1279"/>
      <c r="CT11" s="1279"/>
      <c r="CU11" s="1279"/>
      <c r="CV11" s="1279"/>
      <c r="CW11" s="1279"/>
      <c r="CX11" s="1279"/>
      <c r="CY11" s="1279"/>
      <c r="CZ11" s="1279"/>
      <c r="DA11" s="1279"/>
      <c r="DB11" s="1279"/>
      <c r="DC11" s="1279"/>
      <c r="DD11" s="1279"/>
      <c r="DE11" s="1279"/>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9"/>
      <c r="B12" s="1279"/>
      <c r="C12" s="1279"/>
      <c r="D12" s="1279"/>
      <c r="E12" s="1279"/>
      <c r="F12" s="1279"/>
      <c r="G12" s="1279"/>
      <c r="H12" s="1279"/>
      <c r="I12" s="1279"/>
      <c r="J12" s="1279"/>
      <c r="K12" s="1279"/>
      <c r="L12" s="1279"/>
      <c r="M12" s="1279"/>
      <c r="N12" s="1279"/>
      <c r="O12" s="1279"/>
      <c r="P12" s="1279"/>
      <c r="Q12" s="1279"/>
      <c r="R12" s="1279"/>
      <c r="S12" s="1279"/>
      <c r="T12" s="1279"/>
      <c r="U12" s="1279"/>
      <c r="V12" s="1279"/>
      <c r="W12" s="1279"/>
      <c r="X12" s="1279"/>
      <c r="Y12" s="1279"/>
      <c r="Z12" s="1279"/>
      <c r="AA12" s="1279"/>
      <c r="AB12" s="1279"/>
      <c r="AC12" s="1279"/>
      <c r="AD12" s="1279"/>
      <c r="AE12" s="1279"/>
      <c r="AF12" s="1279"/>
      <c r="AG12" s="1279"/>
      <c r="AH12" s="1279"/>
      <c r="AI12" s="1279"/>
      <c r="AJ12" s="1279"/>
      <c r="AK12" s="1279"/>
      <c r="AL12" s="1279"/>
      <c r="AM12" s="1279"/>
      <c r="AN12" s="1279"/>
      <c r="AO12" s="1279"/>
      <c r="AP12" s="1279"/>
      <c r="AQ12" s="1279"/>
      <c r="AR12" s="1279"/>
      <c r="AS12" s="1279"/>
      <c r="AT12" s="1279"/>
      <c r="AU12" s="1279"/>
      <c r="AV12" s="1279"/>
      <c r="AW12" s="1279"/>
      <c r="AX12" s="1279"/>
      <c r="AY12" s="1279"/>
      <c r="AZ12" s="1279"/>
      <c r="BA12" s="1279"/>
      <c r="BB12" s="1279"/>
      <c r="BC12" s="1279"/>
      <c r="BD12" s="1279"/>
      <c r="BE12" s="1279"/>
      <c r="BF12" s="1279"/>
      <c r="BG12" s="1279"/>
      <c r="BH12" s="1279"/>
      <c r="BI12" s="1279"/>
      <c r="BJ12" s="1279"/>
      <c r="BK12" s="1279"/>
      <c r="BL12" s="1279"/>
      <c r="BM12" s="1279"/>
      <c r="BN12" s="1279"/>
      <c r="BO12" s="1279"/>
      <c r="BP12" s="1279"/>
      <c r="BQ12" s="1279"/>
      <c r="BR12" s="1279"/>
      <c r="BS12" s="1279"/>
      <c r="BT12" s="1279"/>
      <c r="BU12" s="1279"/>
      <c r="BV12" s="1279"/>
      <c r="BW12" s="1279"/>
      <c r="BX12" s="1279"/>
      <c r="BY12" s="1279"/>
      <c r="BZ12" s="1279"/>
      <c r="CA12" s="1279"/>
      <c r="CB12" s="1279"/>
      <c r="CC12" s="1279"/>
      <c r="CD12" s="1279"/>
      <c r="CE12" s="1279"/>
      <c r="CF12" s="1279"/>
      <c r="CG12" s="1279"/>
      <c r="CH12" s="1279"/>
      <c r="CI12" s="1279"/>
      <c r="CJ12" s="1279"/>
      <c r="CK12" s="1279"/>
      <c r="CL12" s="1279"/>
      <c r="CM12" s="1279"/>
      <c r="CN12" s="1279"/>
      <c r="CO12" s="1279"/>
      <c r="CP12" s="1279"/>
      <c r="CQ12" s="1279"/>
      <c r="CR12" s="1279"/>
      <c r="CS12" s="1279"/>
      <c r="CT12" s="1279"/>
      <c r="CU12" s="1279"/>
      <c r="CV12" s="1279"/>
      <c r="CW12" s="1279"/>
      <c r="CX12" s="1279"/>
      <c r="CY12" s="1279"/>
      <c r="CZ12" s="1279"/>
      <c r="DA12" s="1279"/>
      <c r="DB12" s="1279"/>
      <c r="DC12" s="1279"/>
      <c r="DD12" s="1279"/>
      <c r="DE12" s="1279"/>
      <c r="DF12" s="293"/>
      <c r="DG12" s="293"/>
      <c r="DH12" s="293"/>
      <c r="DI12" s="293"/>
      <c r="DJ12" s="293"/>
      <c r="DK12" s="293"/>
      <c r="DL12" s="293"/>
      <c r="DM12" s="293"/>
      <c r="DN12" s="293"/>
      <c r="DO12" s="293"/>
      <c r="DP12" s="293"/>
      <c r="DQ12" s="293"/>
      <c r="DR12" s="293"/>
      <c r="DS12" s="293"/>
      <c r="DT12" s="293"/>
      <c r="DU12" s="293"/>
      <c r="DV12" s="293"/>
      <c r="DW12" s="293"/>
      <c r="EM12" s="292" t="s">
        <v>591</v>
      </c>
    </row>
    <row r="13" spans="1:143" s="292" customFormat="1" x14ac:dyDescent="0.15">
      <c r="A13" s="1279"/>
      <c r="B13" s="1279"/>
      <c r="C13" s="1279"/>
      <c r="D13" s="1279"/>
      <c r="E13" s="1279"/>
      <c r="F13" s="1279"/>
      <c r="G13" s="1279"/>
      <c r="H13" s="1279"/>
      <c r="I13" s="1279"/>
      <c r="J13" s="1279"/>
      <c r="K13" s="1279"/>
      <c r="L13" s="1279"/>
      <c r="M13" s="1279"/>
      <c r="N13" s="1279"/>
      <c r="O13" s="1279"/>
      <c r="P13" s="1279"/>
      <c r="Q13" s="1279"/>
      <c r="R13" s="1279"/>
      <c r="S13" s="1279"/>
      <c r="T13" s="1279"/>
      <c r="U13" s="1279"/>
      <c r="V13" s="1279"/>
      <c r="W13" s="1279"/>
      <c r="X13" s="1279"/>
      <c r="Y13" s="1279"/>
      <c r="Z13" s="1279"/>
      <c r="AA13" s="1279"/>
      <c r="AB13" s="1279"/>
      <c r="AC13" s="1279"/>
      <c r="AD13" s="1279"/>
      <c r="AE13" s="1279"/>
      <c r="AF13" s="1279"/>
      <c r="AG13" s="1279"/>
      <c r="AH13" s="1279"/>
      <c r="AI13" s="1279"/>
      <c r="AJ13" s="1279"/>
      <c r="AK13" s="1279"/>
      <c r="AL13" s="1279"/>
      <c r="AM13" s="1279"/>
      <c r="AN13" s="1279"/>
      <c r="AO13" s="1279"/>
      <c r="AP13" s="1279"/>
      <c r="AQ13" s="1279"/>
      <c r="AR13" s="1279"/>
      <c r="AS13" s="1279"/>
      <c r="AT13" s="1279"/>
      <c r="AU13" s="1279"/>
      <c r="AV13" s="1279"/>
      <c r="AW13" s="1279"/>
      <c r="AX13" s="1279"/>
      <c r="AY13" s="1279"/>
      <c r="AZ13" s="1279"/>
      <c r="BA13" s="1279"/>
      <c r="BB13" s="1279"/>
      <c r="BC13" s="1279"/>
      <c r="BD13" s="1279"/>
      <c r="BE13" s="1279"/>
      <c r="BF13" s="1279"/>
      <c r="BG13" s="1279"/>
      <c r="BH13" s="1279"/>
      <c r="BI13" s="1279"/>
      <c r="BJ13" s="1279"/>
      <c r="BK13" s="1279"/>
      <c r="BL13" s="1279"/>
      <c r="BM13" s="1279"/>
      <c r="BN13" s="1279"/>
      <c r="BO13" s="1279"/>
      <c r="BP13" s="1279"/>
      <c r="BQ13" s="1279"/>
      <c r="BR13" s="1279"/>
      <c r="BS13" s="1279"/>
      <c r="BT13" s="1279"/>
      <c r="BU13" s="1279"/>
      <c r="BV13" s="1279"/>
      <c r="BW13" s="1279"/>
      <c r="BX13" s="1279"/>
      <c r="BY13" s="1279"/>
      <c r="BZ13" s="1279"/>
      <c r="CA13" s="1279"/>
      <c r="CB13" s="1279"/>
      <c r="CC13" s="1279"/>
      <c r="CD13" s="1279"/>
      <c r="CE13" s="1279"/>
      <c r="CF13" s="1279"/>
      <c r="CG13" s="1279"/>
      <c r="CH13" s="1279"/>
      <c r="CI13" s="1279"/>
      <c r="CJ13" s="1279"/>
      <c r="CK13" s="1279"/>
      <c r="CL13" s="1279"/>
      <c r="CM13" s="1279"/>
      <c r="CN13" s="1279"/>
      <c r="CO13" s="1279"/>
      <c r="CP13" s="1279"/>
      <c r="CQ13" s="1279"/>
      <c r="CR13" s="1279"/>
      <c r="CS13" s="1279"/>
      <c r="CT13" s="1279"/>
      <c r="CU13" s="1279"/>
      <c r="CV13" s="1279"/>
      <c r="CW13" s="1279"/>
      <c r="CX13" s="1279"/>
      <c r="CY13" s="1279"/>
      <c r="CZ13" s="1279"/>
      <c r="DA13" s="1279"/>
      <c r="DB13" s="1279"/>
      <c r="DC13" s="1279"/>
      <c r="DD13" s="1279"/>
      <c r="DE13" s="1279"/>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9"/>
      <c r="B14" s="1279"/>
      <c r="C14" s="1279"/>
      <c r="D14" s="1279"/>
      <c r="E14" s="1279"/>
      <c r="F14" s="1279"/>
      <c r="G14" s="1279"/>
      <c r="H14" s="1279"/>
      <c r="I14" s="1279"/>
      <c r="J14" s="1279"/>
      <c r="K14" s="1279"/>
      <c r="L14" s="1279"/>
      <c r="M14" s="1279"/>
      <c r="N14" s="1279"/>
      <c r="O14" s="1279"/>
      <c r="P14" s="1279"/>
      <c r="Q14" s="1279"/>
      <c r="R14" s="1279"/>
      <c r="S14" s="1279"/>
      <c r="T14" s="1279"/>
      <c r="U14" s="1279"/>
      <c r="V14" s="1279"/>
      <c r="W14" s="1279"/>
      <c r="X14" s="1279"/>
      <c r="Y14" s="1279"/>
      <c r="Z14" s="1279"/>
      <c r="AA14" s="1279"/>
      <c r="AB14" s="1279"/>
      <c r="AC14" s="1279"/>
      <c r="AD14" s="1279"/>
      <c r="AE14" s="1279"/>
      <c r="AF14" s="1279"/>
      <c r="AG14" s="1279"/>
      <c r="AH14" s="1279"/>
      <c r="AI14" s="1279"/>
      <c r="AJ14" s="1279"/>
      <c r="AK14" s="1279"/>
      <c r="AL14" s="1279"/>
      <c r="AM14" s="1279"/>
      <c r="AN14" s="1279"/>
      <c r="AO14" s="1279"/>
      <c r="AP14" s="1279"/>
      <c r="AQ14" s="1279"/>
      <c r="AR14" s="1279"/>
      <c r="AS14" s="1279"/>
      <c r="AT14" s="1279"/>
      <c r="AU14" s="1279"/>
      <c r="AV14" s="1279"/>
      <c r="AW14" s="1279"/>
      <c r="AX14" s="1279"/>
      <c r="AY14" s="1279"/>
      <c r="AZ14" s="1279"/>
      <c r="BA14" s="1279"/>
      <c r="BB14" s="1279"/>
      <c r="BC14" s="1279"/>
      <c r="BD14" s="1279"/>
      <c r="BE14" s="1279"/>
      <c r="BF14" s="1279"/>
      <c r="BG14" s="1279"/>
      <c r="BH14" s="1279"/>
      <c r="BI14" s="1279"/>
      <c r="BJ14" s="1279"/>
      <c r="BK14" s="1279"/>
      <c r="BL14" s="1279"/>
      <c r="BM14" s="1279"/>
      <c r="BN14" s="1279"/>
      <c r="BO14" s="1279"/>
      <c r="BP14" s="1279"/>
      <c r="BQ14" s="1279"/>
      <c r="BR14" s="1279"/>
      <c r="BS14" s="1279"/>
      <c r="BT14" s="1279"/>
      <c r="BU14" s="1279"/>
      <c r="BV14" s="1279"/>
      <c r="BW14" s="1279"/>
      <c r="BX14" s="1279"/>
      <c r="BY14" s="1279"/>
      <c r="BZ14" s="1279"/>
      <c r="CA14" s="1279"/>
      <c r="CB14" s="1279"/>
      <c r="CC14" s="1279"/>
      <c r="CD14" s="1279"/>
      <c r="CE14" s="1279"/>
      <c r="CF14" s="1279"/>
      <c r="CG14" s="1279"/>
      <c r="CH14" s="1279"/>
      <c r="CI14" s="1279"/>
      <c r="CJ14" s="1279"/>
      <c r="CK14" s="1279"/>
      <c r="CL14" s="1279"/>
      <c r="CM14" s="1279"/>
      <c r="CN14" s="1279"/>
      <c r="CO14" s="1279"/>
      <c r="CP14" s="1279"/>
      <c r="CQ14" s="1279"/>
      <c r="CR14" s="1279"/>
      <c r="CS14" s="1279"/>
      <c r="CT14" s="1279"/>
      <c r="CU14" s="1279"/>
      <c r="CV14" s="1279"/>
      <c r="CW14" s="1279"/>
      <c r="CX14" s="1279"/>
      <c r="CY14" s="1279"/>
      <c r="CZ14" s="1279"/>
      <c r="DA14" s="1279"/>
      <c r="DB14" s="1279"/>
      <c r="DC14" s="1279"/>
      <c r="DD14" s="1279"/>
      <c r="DE14" s="1279"/>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8"/>
      <c r="B15" s="1279"/>
      <c r="C15" s="1279"/>
      <c r="D15" s="1279"/>
      <c r="E15" s="1279"/>
      <c r="F15" s="1279"/>
      <c r="G15" s="1279"/>
      <c r="H15" s="1279"/>
      <c r="I15" s="1279"/>
      <c r="J15" s="1279"/>
      <c r="K15" s="1279"/>
      <c r="L15" s="1279"/>
      <c r="M15" s="1279"/>
      <c r="N15" s="1279"/>
      <c r="O15" s="1279"/>
      <c r="P15" s="1279"/>
      <c r="Q15" s="1279"/>
      <c r="R15" s="1279"/>
      <c r="S15" s="1279"/>
      <c r="T15" s="1279"/>
      <c r="U15" s="1279"/>
      <c r="V15" s="1279"/>
      <c r="W15" s="1279"/>
      <c r="X15" s="1279"/>
      <c r="Y15" s="1279"/>
      <c r="Z15" s="1279"/>
      <c r="AA15" s="1279"/>
      <c r="AB15" s="1279"/>
      <c r="AC15" s="1279"/>
      <c r="AD15" s="1279"/>
      <c r="AE15" s="1279"/>
      <c r="AF15" s="1279"/>
      <c r="AG15" s="1279"/>
      <c r="AH15" s="1279"/>
      <c r="AI15" s="1279"/>
      <c r="AJ15" s="1279"/>
      <c r="AK15" s="1279"/>
      <c r="AL15" s="1279"/>
      <c r="AM15" s="1279"/>
      <c r="AN15" s="1279"/>
      <c r="AO15" s="1279"/>
      <c r="AP15" s="1279"/>
      <c r="AQ15" s="1279"/>
      <c r="AR15" s="1279"/>
      <c r="AS15" s="1279"/>
      <c r="AT15" s="1279"/>
      <c r="AU15" s="1279"/>
      <c r="AV15" s="1279"/>
      <c r="AW15" s="1279"/>
      <c r="AX15" s="1279"/>
      <c r="AY15" s="1279"/>
      <c r="AZ15" s="1279"/>
      <c r="BA15" s="1279"/>
      <c r="BB15" s="1279"/>
      <c r="BC15" s="1279"/>
      <c r="BD15" s="1279"/>
      <c r="BE15" s="1279"/>
      <c r="BF15" s="1279"/>
      <c r="BG15" s="1279"/>
      <c r="BH15" s="1279"/>
      <c r="BI15" s="1279"/>
      <c r="BJ15" s="1279"/>
      <c r="BK15" s="1279"/>
      <c r="BL15" s="1279"/>
      <c r="BM15" s="1279"/>
      <c r="BN15" s="1279"/>
      <c r="BO15" s="1279"/>
      <c r="BP15" s="1279"/>
      <c r="BQ15" s="1279"/>
      <c r="BR15" s="1279"/>
      <c r="BS15" s="1279"/>
      <c r="BT15" s="1279"/>
      <c r="BU15" s="1279"/>
      <c r="BV15" s="1279"/>
      <c r="BW15" s="1279"/>
      <c r="BX15" s="1279"/>
      <c r="BY15" s="1279"/>
      <c r="BZ15" s="1279"/>
      <c r="CA15" s="1279"/>
      <c r="CB15" s="1279"/>
      <c r="CC15" s="1279"/>
      <c r="CD15" s="1279"/>
      <c r="CE15" s="1279"/>
      <c r="CF15" s="1279"/>
      <c r="CG15" s="1279"/>
      <c r="CH15" s="1279"/>
      <c r="CI15" s="1279"/>
      <c r="CJ15" s="1279"/>
      <c r="CK15" s="1279"/>
      <c r="CL15" s="1279"/>
      <c r="CM15" s="1279"/>
      <c r="CN15" s="1279"/>
      <c r="CO15" s="1279"/>
      <c r="CP15" s="1279"/>
      <c r="CQ15" s="1279"/>
      <c r="CR15" s="1279"/>
      <c r="CS15" s="1279"/>
      <c r="CT15" s="1279"/>
      <c r="CU15" s="1279"/>
      <c r="CV15" s="1279"/>
      <c r="CW15" s="1279"/>
      <c r="CX15" s="1279"/>
      <c r="CY15" s="1279"/>
      <c r="CZ15" s="1279"/>
      <c r="DA15" s="1279"/>
      <c r="DB15" s="1279"/>
      <c r="DC15" s="1279"/>
      <c r="DD15" s="1279"/>
      <c r="DE15" s="1279"/>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8"/>
      <c r="B16" s="1279"/>
      <c r="C16" s="1279"/>
      <c r="D16" s="1279"/>
      <c r="E16" s="1279"/>
      <c r="F16" s="1279"/>
      <c r="G16" s="1279"/>
      <c r="H16" s="1279"/>
      <c r="I16" s="1279"/>
      <c r="J16" s="1279"/>
      <c r="K16" s="1279"/>
      <c r="L16" s="1279"/>
      <c r="M16" s="1279"/>
      <c r="N16" s="1279"/>
      <c r="O16" s="1279"/>
      <c r="P16" s="1279"/>
      <c r="Q16" s="1279"/>
      <c r="R16" s="1279"/>
      <c r="S16" s="1279"/>
      <c r="T16" s="1279"/>
      <c r="U16" s="1279"/>
      <c r="V16" s="1279"/>
      <c r="W16" s="1279"/>
      <c r="X16" s="1279"/>
      <c r="Y16" s="1279"/>
      <c r="Z16" s="1279"/>
      <c r="AA16" s="1279"/>
      <c r="AB16" s="1279"/>
      <c r="AC16" s="1279"/>
      <c r="AD16" s="1279"/>
      <c r="AE16" s="1279"/>
      <c r="AF16" s="1279"/>
      <c r="AG16" s="1279"/>
      <c r="AH16" s="1279"/>
      <c r="AI16" s="1279"/>
      <c r="AJ16" s="1279"/>
      <c r="AK16" s="1279"/>
      <c r="AL16" s="1279"/>
      <c r="AM16" s="1279"/>
      <c r="AN16" s="1279"/>
      <c r="AO16" s="1279"/>
      <c r="AP16" s="1279"/>
      <c r="AQ16" s="1279"/>
      <c r="AR16" s="1279"/>
      <c r="AS16" s="1279"/>
      <c r="AT16" s="1279"/>
      <c r="AU16" s="1279"/>
      <c r="AV16" s="1279"/>
      <c r="AW16" s="1279"/>
      <c r="AX16" s="1279"/>
      <c r="AY16" s="1279"/>
      <c r="AZ16" s="1279"/>
      <c r="BA16" s="1279"/>
      <c r="BB16" s="1279"/>
      <c r="BC16" s="1279"/>
      <c r="BD16" s="1279"/>
      <c r="BE16" s="1279"/>
      <c r="BF16" s="1279"/>
      <c r="BG16" s="1279"/>
      <c r="BH16" s="1279"/>
      <c r="BI16" s="1279"/>
      <c r="BJ16" s="1279"/>
      <c r="BK16" s="1279"/>
      <c r="BL16" s="1279"/>
      <c r="BM16" s="1279"/>
      <c r="BN16" s="1279"/>
      <c r="BO16" s="1279"/>
      <c r="BP16" s="1279"/>
      <c r="BQ16" s="1279"/>
      <c r="BR16" s="1279"/>
      <c r="BS16" s="1279"/>
      <c r="BT16" s="1279"/>
      <c r="BU16" s="1279"/>
      <c r="BV16" s="1279"/>
      <c r="BW16" s="1279"/>
      <c r="BX16" s="1279"/>
      <c r="BY16" s="1279"/>
      <c r="BZ16" s="1279"/>
      <c r="CA16" s="1279"/>
      <c r="CB16" s="1279"/>
      <c r="CC16" s="1279"/>
      <c r="CD16" s="1279"/>
      <c r="CE16" s="1279"/>
      <c r="CF16" s="1279"/>
      <c r="CG16" s="1279"/>
      <c r="CH16" s="1279"/>
      <c r="CI16" s="1279"/>
      <c r="CJ16" s="1279"/>
      <c r="CK16" s="1279"/>
      <c r="CL16" s="1279"/>
      <c r="CM16" s="1279"/>
      <c r="CN16" s="1279"/>
      <c r="CO16" s="1279"/>
      <c r="CP16" s="1279"/>
      <c r="CQ16" s="1279"/>
      <c r="CR16" s="1279"/>
      <c r="CS16" s="1279"/>
      <c r="CT16" s="1279"/>
      <c r="CU16" s="1279"/>
      <c r="CV16" s="1279"/>
      <c r="CW16" s="1279"/>
      <c r="CX16" s="1279"/>
      <c r="CY16" s="1279"/>
      <c r="CZ16" s="1279"/>
      <c r="DA16" s="1279"/>
      <c r="DB16" s="1279"/>
      <c r="DC16" s="1279"/>
      <c r="DD16" s="1279"/>
      <c r="DE16" s="1279"/>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8"/>
      <c r="B17" s="1279"/>
      <c r="C17" s="1279"/>
      <c r="D17" s="1279"/>
      <c r="E17" s="1279"/>
      <c r="F17" s="1279"/>
      <c r="G17" s="1279"/>
      <c r="H17" s="1279"/>
      <c r="I17" s="1279"/>
      <c r="J17" s="1279"/>
      <c r="K17" s="1279"/>
      <c r="L17" s="1279"/>
      <c r="M17" s="1279"/>
      <c r="N17" s="1279"/>
      <c r="O17" s="1279"/>
      <c r="P17" s="1279"/>
      <c r="Q17" s="1279"/>
      <c r="R17" s="1279"/>
      <c r="S17" s="1279"/>
      <c r="T17" s="1279"/>
      <c r="U17" s="1279"/>
      <c r="V17" s="1279"/>
      <c r="W17" s="1279"/>
      <c r="X17" s="1279"/>
      <c r="Y17" s="1279"/>
      <c r="Z17" s="1279"/>
      <c r="AA17" s="1279"/>
      <c r="AB17" s="1279"/>
      <c r="AC17" s="1279"/>
      <c r="AD17" s="1279"/>
      <c r="AE17" s="1279"/>
      <c r="AF17" s="1279"/>
      <c r="AG17" s="1279"/>
      <c r="AH17" s="1279"/>
      <c r="AI17" s="1279"/>
      <c r="AJ17" s="1279"/>
      <c r="AK17" s="1279"/>
      <c r="AL17" s="1279"/>
      <c r="AM17" s="1279"/>
      <c r="AN17" s="1279"/>
      <c r="AO17" s="1279"/>
      <c r="AP17" s="1279"/>
      <c r="AQ17" s="1279"/>
      <c r="AR17" s="1279"/>
      <c r="AS17" s="1279"/>
      <c r="AT17" s="1279"/>
      <c r="AU17" s="1279"/>
      <c r="AV17" s="1279"/>
      <c r="AW17" s="1279"/>
      <c r="AX17" s="1279"/>
      <c r="AY17" s="1279"/>
      <c r="AZ17" s="1279"/>
      <c r="BA17" s="1279"/>
      <c r="BB17" s="1279"/>
      <c r="BC17" s="1279"/>
      <c r="BD17" s="1279"/>
      <c r="BE17" s="1279"/>
      <c r="BF17" s="1279"/>
      <c r="BG17" s="1279"/>
      <c r="BH17" s="1279"/>
      <c r="BI17" s="1279"/>
      <c r="BJ17" s="1279"/>
      <c r="BK17" s="1279"/>
      <c r="BL17" s="1279"/>
      <c r="BM17" s="1279"/>
      <c r="BN17" s="1279"/>
      <c r="BO17" s="1279"/>
      <c r="BP17" s="1279"/>
      <c r="BQ17" s="1279"/>
      <c r="BR17" s="1279"/>
      <c r="BS17" s="1279"/>
      <c r="BT17" s="1279"/>
      <c r="BU17" s="1279"/>
      <c r="BV17" s="1279"/>
      <c r="BW17" s="1279"/>
      <c r="BX17" s="1279"/>
      <c r="BY17" s="1279"/>
      <c r="BZ17" s="1279"/>
      <c r="CA17" s="1279"/>
      <c r="CB17" s="1279"/>
      <c r="CC17" s="1279"/>
      <c r="CD17" s="1279"/>
      <c r="CE17" s="1279"/>
      <c r="CF17" s="1279"/>
      <c r="CG17" s="1279"/>
      <c r="CH17" s="1279"/>
      <c r="CI17" s="1279"/>
      <c r="CJ17" s="1279"/>
      <c r="CK17" s="1279"/>
      <c r="CL17" s="1279"/>
      <c r="CM17" s="1279"/>
      <c r="CN17" s="1279"/>
      <c r="CO17" s="1279"/>
      <c r="CP17" s="1279"/>
      <c r="CQ17" s="1279"/>
      <c r="CR17" s="1279"/>
      <c r="CS17" s="1279"/>
      <c r="CT17" s="1279"/>
      <c r="CU17" s="1279"/>
      <c r="CV17" s="1279"/>
      <c r="CW17" s="1279"/>
      <c r="CX17" s="1279"/>
      <c r="CY17" s="1279"/>
      <c r="CZ17" s="1279"/>
      <c r="DA17" s="1279"/>
      <c r="DB17" s="1279"/>
      <c r="DC17" s="1279"/>
      <c r="DD17" s="1279"/>
      <c r="DE17" s="1279"/>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8"/>
      <c r="B18" s="1279"/>
      <c r="C18" s="1279"/>
      <c r="D18" s="1279"/>
      <c r="E18" s="1279"/>
      <c r="F18" s="1279"/>
      <c r="G18" s="1279"/>
      <c r="H18" s="1279"/>
      <c r="I18" s="1279"/>
      <c r="J18" s="1279"/>
      <c r="K18" s="1279"/>
      <c r="L18" s="1279"/>
      <c r="M18" s="1279"/>
      <c r="N18" s="1279"/>
      <c r="O18" s="1279"/>
      <c r="P18" s="1279"/>
      <c r="Q18" s="1279"/>
      <c r="R18" s="1279"/>
      <c r="S18" s="1279"/>
      <c r="T18" s="1279"/>
      <c r="U18" s="1279"/>
      <c r="V18" s="1279"/>
      <c r="W18" s="1279"/>
      <c r="X18" s="1279"/>
      <c r="Y18" s="1279"/>
      <c r="Z18" s="1279"/>
      <c r="AA18" s="1279"/>
      <c r="AB18" s="1279"/>
      <c r="AC18" s="1279"/>
      <c r="AD18" s="1279"/>
      <c r="AE18" s="1279"/>
      <c r="AF18" s="1279"/>
      <c r="AG18" s="1279"/>
      <c r="AH18" s="1279"/>
      <c r="AI18" s="1279"/>
      <c r="AJ18" s="1279"/>
      <c r="AK18" s="1279"/>
      <c r="AL18" s="1279"/>
      <c r="AM18" s="1279"/>
      <c r="AN18" s="1279"/>
      <c r="AO18" s="1279"/>
      <c r="AP18" s="1279"/>
      <c r="AQ18" s="1279"/>
      <c r="AR18" s="1279"/>
      <c r="AS18" s="1279"/>
      <c r="AT18" s="1279"/>
      <c r="AU18" s="1279"/>
      <c r="AV18" s="1279"/>
      <c r="AW18" s="1279"/>
      <c r="AX18" s="1279"/>
      <c r="AY18" s="1279"/>
      <c r="AZ18" s="1279"/>
      <c r="BA18" s="1279"/>
      <c r="BB18" s="1279"/>
      <c r="BC18" s="1279"/>
      <c r="BD18" s="1279"/>
      <c r="BE18" s="1279"/>
      <c r="BF18" s="1279"/>
      <c r="BG18" s="1279"/>
      <c r="BH18" s="1279"/>
      <c r="BI18" s="1279"/>
      <c r="BJ18" s="1279"/>
      <c r="BK18" s="1279"/>
      <c r="BL18" s="1279"/>
      <c r="BM18" s="1279"/>
      <c r="BN18" s="1279"/>
      <c r="BO18" s="1279"/>
      <c r="BP18" s="1279"/>
      <c r="BQ18" s="1279"/>
      <c r="BR18" s="1279"/>
      <c r="BS18" s="1279"/>
      <c r="BT18" s="1279"/>
      <c r="BU18" s="1279"/>
      <c r="BV18" s="1279"/>
      <c r="BW18" s="1279"/>
      <c r="BX18" s="1279"/>
      <c r="BY18" s="1279"/>
      <c r="BZ18" s="1279"/>
      <c r="CA18" s="1279"/>
      <c r="CB18" s="1279"/>
      <c r="CC18" s="1279"/>
      <c r="CD18" s="1279"/>
      <c r="CE18" s="1279"/>
      <c r="CF18" s="1279"/>
      <c r="CG18" s="1279"/>
      <c r="CH18" s="1279"/>
      <c r="CI18" s="1279"/>
      <c r="CJ18" s="1279"/>
      <c r="CK18" s="1279"/>
      <c r="CL18" s="1279"/>
      <c r="CM18" s="1279"/>
      <c r="CN18" s="1279"/>
      <c r="CO18" s="1279"/>
      <c r="CP18" s="1279"/>
      <c r="CQ18" s="1279"/>
      <c r="CR18" s="1279"/>
      <c r="CS18" s="1279"/>
      <c r="CT18" s="1279"/>
      <c r="CU18" s="1279"/>
      <c r="CV18" s="1279"/>
      <c r="CW18" s="1279"/>
      <c r="CX18" s="1279"/>
      <c r="CY18" s="1279"/>
      <c r="CZ18" s="1279"/>
      <c r="DA18" s="1279"/>
      <c r="DB18" s="1279"/>
      <c r="DC18" s="1279"/>
      <c r="DD18" s="1279"/>
      <c r="DE18" s="1279"/>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8"/>
      <c r="DE19" s="1278"/>
    </row>
    <row r="20" spans="1:351" x14ac:dyDescent="0.15">
      <c r="DD20" s="1278"/>
      <c r="DE20" s="1278"/>
    </row>
    <row r="21" spans="1:351" ht="17.25" x14ac:dyDescent="0.15">
      <c r="B21" s="1280"/>
      <c r="C21" s="1281"/>
      <c r="D21" s="1281"/>
      <c r="E21" s="1281"/>
      <c r="F21" s="1281"/>
      <c r="G21" s="1281"/>
      <c r="H21" s="1281"/>
      <c r="I21" s="1281"/>
      <c r="J21" s="1281"/>
      <c r="K21" s="1281"/>
      <c r="L21" s="1281"/>
      <c r="M21" s="1281"/>
      <c r="N21" s="1282"/>
      <c r="O21" s="1281"/>
      <c r="P21" s="1281"/>
      <c r="Q21" s="1281"/>
      <c r="R21" s="1281"/>
      <c r="S21" s="1281"/>
      <c r="T21" s="1281"/>
      <c r="U21" s="1281"/>
      <c r="V21" s="1281"/>
      <c r="W21" s="1281"/>
      <c r="X21" s="1281"/>
      <c r="Y21" s="1281"/>
      <c r="Z21" s="1281"/>
      <c r="AA21" s="1281"/>
      <c r="AB21" s="1281"/>
      <c r="AC21" s="1281"/>
      <c r="AD21" s="1281"/>
      <c r="AE21" s="1281"/>
      <c r="AF21" s="1281"/>
      <c r="AG21" s="1281"/>
      <c r="AH21" s="1281"/>
      <c r="AI21" s="1281"/>
      <c r="AJ21" s="1281"/>
      <c r="AK21" s="1281"/>
      <c r="AL21" s="1281"/>
      <c r="AM21" s="1281"/>
      <c r="AN21" s="1281"/>
      <c r="AO21" s="1281"/>
      <c r="AP21" s="1281"/>
      <c r="AQ21" s="1281"/>
      <c r="AR21" s="1281"/>
      <c r="AS21" s="1281"/>
      <c r="AT21" s="1282"/>
      <c r="AU21" s="1281"/>
      <c r="AV21" s="1281"/>
      <c r="AW21" s="1281"/>
      <c r="AX21" s="1281"/>
      <c r="AY21" s="1281"/>
      <c r="AZ21" s="1281"/>
      <c r="BA21" s="1281"/>
      <c r="BB21" s="1281"/>
      <c r="BC21" s="1281"/>
      <c r="BD21" s="1281"/>
      <c r="BE21" s="1281"/>
      <c r="BF21" s="1282"/>
      <c r="BG21" s="1281"/>
      <c r="BH21" s="1281"/>
      <c r="BI21" s="1281"/>
      <c r="BJ21" s="1281"/>
      <c r="BK21" s="1281"/>
      <c r="BL21" s="1281"/>
      <c r="BM21" s="1281"/>
      <c r="BN21" s="1281"/>
      <c r="BO21" s="1281"/>
      <c r="BP21" s="1281"/>
      <c r="BQ21" s="1281"/>
      <c r="BR21" s="1282"/>
      <c r="BS21" s="1281"/>
      <c r="BT21" s="1281"/>
      <c r="BU21" s="1281"/>
      <c r="BV21" s="1281"/>
      <c r="BW21" s="1281"/>
      <c r="BX21" s="1281"/>
      <c r="BY21" s="1281"/>
      <c r="BZ21" s="1281"/>
      <c r="CA21" s="1281"/>
      <c r="CB21" s="1281"/>
      <c r="CC21" s="1281"/>
      <c r="CD21" s="1282"/>
      <c r="CE21" s="1281"/>
      <c r="CF21" s="1281"/>
      <c r="CG21" s="1281"/>
      <c r="CH21" s="1281"/>
      <c r="CI21" s="1281"/>
      <c r="CJ21" s="1281"/>
      <c r="CK21" s="1281"/>
      <c r="CL21" s="1281"/>
      <c r="CM21" s="1281"/>
      <c r="CN21" s="1281"/>
      <c r="CO21" s="1281"/>
      <c r="CP21" s="1282"/>
      <c r="CQ21" s="1281"/>
      <c r="CR21" s="1281"/>
      <c r="CS21" s="1281"/>
      <c r="CT21" s="1281"/>
      <c r="CU21" s="1281"/>
      <c r="CV21" s="1281"/>
      <c r="CW21" s="1281"/>
      <c r="CX21" s="1281"/>
      <c r="CY21" s="1281"/>
      <c r="CZ21" s="1281"/>
      <c r="DA21" s="1281"/>
      <c r="DB21" s="1282"/>
      <c r="DC21" s="1281"/>
      <c r="DD21" s="1283"/>
      <c r="DE21" s="1278"/>
      <c r="MM21" s="1284"/>
    </row>
    <row r="22" spans="1:351" ht="17.25" x14ac:dyDescent="0.15">
      <c r="B22" s="1285"/>
      <c r="MM22" s="1284"/>
    </row>
    <row r="23" spans="1:351" x14ac:dyDescent="0.15">
      <c r="B23" s="1285"/>
    </row>
    <row r="24" spans="1:351" x14ac:dyDescent="0.15">
      <c r="B24" s="1285"/>
    </row>
    <row r="25" spans="1:351" x14ac:dyDescent="0.15">
      <c r="B25" s="1285"/>
    </row>
    <row r="26" spans="1:351" x14ac:dyDescent="0.15">
      <c r="B26" s="1285"/>
    </row>
    <row r="27" spans="1:351" x14ac:dyDescent="0.15">
      <c r="B27" s="1285"/>
    </row>
    <row r="28" spans="1:351" x14ac:dyDescent="0.15">
      <c r="B28" s="1285"/>
    </row>
    <row r="29" spans="1:351" x14ac:dyDescent="0.15">
      <c r="B29" s="1285"/>
    </row>
    <row r="30" spans="1:351" x14ac:dyDescent="0.15">
      <c r="B30" s="1285"/>
    </row>
    <row r="31" spans="1:351" x14ac:dyDescent="0.15">
      <c r="B31" s="1285"/>
    </row>
    <row r="32" spans="1:351" x14ac:dyDescent="0.15">
      <c r="B32" s="1285"/>
    </row>
    <row r="33" spans="2:109" x14ac:dyDescent="0.15">
      <c r="B33" s="1285"/>
    </row>
    <row r="34" spans="2:109" x14ac:dyDescent="0.15">
      <c r="B34" s="1285"/>
    </row>
    <row r="35" spans="2:109" x14ac:dyDescent="0.15">
      <c r="B35" s="1285"/>
    </row>
    <row r="36" spans="2:109" x14ac:dyDescent="0.15">
      <c r="B36" s="1285"/>
    </row>
    <row r="37" spans="2:109" x14ac:dyDescent="0.15">
      <c r="B37" s="1285"/>
    </row>
    <row r="38" spans="2:109" x14ac:dyDescent="0.15">
      <c r="B38" s="1285"/>
    </row>
    <row r="39" spans="2:109" x14ac:dyDescent="0.15">
      <c r="B39" s="1287"/>
      <c r="C39" s="1288"/>
      <c r="D39" s="1288"/>
      <c r="E39" s="1288"/>
      <c r="F39" s="1288"/>
      <c r="G39" s="1288"/>
      <c r="H39" s="1288"/>
      <c r="I39" s="1288"/>
      <c r="J39" s="1288"/>
      <c r="K39" s="1288"/>
      <c r="L39" s="1288"/>
      <c r="M39" s="1288"/>
      <c r="N39" s="1288"/>
      <c r="O39" s="1288"/>
      <c r="P39" s="1288"/>
      <c r="Q39" s="1288"/>
      <c r="R39" s="1288"/>
      <c r="S39" s="1288"/>
      <c r="T39" s="1288"/>
      <c r="U39" s="1288"/>
      <c r="V39" s="1288"/>
      <c r="W39" s="1288"/>
      <c r="X39" s="1288"/>
      <c r="Y39" s="1288"/>
      <c r="Z39" s="1288"/>
      <c r="AA39" s="1288"/>
      <c r="AB39" s="1288"/>
      <c r="AC39" s="1288"/>
      <c r="AD39" s="1288"/>
      <c r="AE39" s="1288"/>
      <c r="AF39" s="1288"/>
      <c r="AG39" s="1288"/>
      <c r="AH39" s="1288"/>
      <c r="AI39" s="1288"/>
      <c r="AJ39" s="1288"/>
      <c r="AK39" s="1288"/>
      <c r="AL39" s="1288"/>
      <c r="AM39" s="1288"/>
      <c r="AN39" s="1288"/>
      <c r="AO39" s="1288"/>
      <c r="AP39" s="1288"/>
      <c r="AQ39" s="1288"/>
      <c r="AR39" s="1288"/>
      <c r="AS39" s="1288"/>
      <c r="AT39" s="1288"/>
      <c r="AU39" s="1288"/>
      <c r="AV39" s="1288"/>
      <c r="AW39" s="1288"/>
      <c r="AX39" s="1288"/>
      <c r="AY39" s="1288"/>
      <c r="AZ39" s="1288"/>
      <c r="BA39" s="1288"/>
      <c r="BB39" s="1288"/>
      <c r="BC39" s="1288"/>
      <c r="BD39" s="1288"/>
      <c r="BE39" s="1288"/>
      <c r="BF39" s="1288"/>
      <c r="BG39" s="1288"/>
      <c r="BH39" s="1288"/>
      <c r="BI39" s="1288"/>
      <c r="BJ39" s="1288"/>
      <c r="BK39" s="1288"/>
      <c r="BL39" s="1288"/>
      <c r="BM39" s="1288"/>
      <c r="BN39" s="1288"/>
      <c r="BO39" s="1288"/>
      <c r="BP39" s="1288"/>
      <c r="BQ39" s="1288"/>
      <c r="BR39" s="1288"/>
      <c r="BS39" s="1288"/>
      <c r="BT39" s="1288"/>
      <c r="BU39" s="1288"/>
      <c r="BV39" s="1288"/>
      <c r="BW39" s="1288"/>
      <c r="BX39" s="1288"/>
      <c r="BY39" s="1288"/>
      <c r="BZ39" s="1288"/>
      <c r="CA39" s="1288"/>
      <c r="CB39" s="1288"/>
      <c r="CC39" s="1288"/>
      <c r="CD39" s="1288"/>
      <c r="CE39" s="1288"/>
      <c r="CF39" s="1288"/>
      <c r="CG39" s="1288"/>
      <c r="CH39" s="1288"/>
      <c r="CI39" s="1288"/>
      <c r="CJ39" s="1288"/>
      <c r="CK39" s="1288"/>
      <c r="CL39" s="1288"/>
      <c r="CM39" s="1288"/>
      <c r="CN39" s="1288"/>
      <c r="CO39" s="1288"/>
      <c r="CP39" s="1288"/>
      <c r="CQ39" s="1288"/>
      <c r="CR39" s="1288"/>
      <c r="CS39" s="1288"/>
      <c r="CT39" s="1288"/>
      <c r="CU39" s="1288"/>
      <c r="CV39" s="1288"/>
      <c r="CW39" s="1288"/>
      <c r="CX39" s="1288"/>
      <c r="CY39" s="1288"/>
      <c r="CZ39" s="1288"/>
      <c r="DA39" s="1288"/>
      <c r="DB39" s="1288"/>
      <c r="DC39" s="1288"/>
      <c r="DD39" s="1289"/>
    </row>
    <row r="40" spans="2:109" x14ac:dyDescent="0.15">
      <c r="B40" s="1290"/>
      <c r="DD40" s="1290"/>
      <c r="DE40" s="1278"/>
    </row>
    <row r="41" spans="2:109" ht="17.25" x14ac:dyDescent="0.15">
      <c r="B41" s="1291" t="s">
        <v>592</v>
      </c>
      <c r="C41" s="1281"/>
      <c r="D41" s="1281"/>
      <c r="E41" s="1281"/>
      <c r="F41" s="1281"/>
      <c r="G41" s="1281"/>
      <c r="H41" s="1281"/>
      <c r="I41" s="1281"/>
      <c r="J41" s="1281"/>
      <c r="K41" s="1281"/>
      <c r="L41" s="1281"/>
      <c r="M41" s="1281"/>
      <c r="N41" s="1281"/>
      <c r="O41" s="1281"/>
      <c r="P41" s="1281"/>
      <c r="Q41" s="1281"/>
      <c r="R41" s="1281"/>
      <c r="S41" s="1281"/>
      <c r="T41" s="1281"/>
      <c r="U41" s="1281"/>
      <c r="V41" s="1281"/>
      <c r="W41" s="1281"/>
      <c r="X41" s="1281"/>
      <c r="Y41" s="1281"/>
      <c r="Z41" s="1281"/>
      <c r="AA41" s="1281"/>
      <c r="AB41" s="1281"/>
      <c r="AC41" s="1281"/>
      <c r="AD41" s="1281"/>
      <c r="AE41" s="1281"/>
      <c r="AF41" s="1281"/>
      <c r="AG41" s="1281"/>
      <c r="AH41" s="1281"/>
      <c r="AI41" s="1281"/>
      <c r="AJ41" s="1281"/>
      <c r="AK41" s="1281"/>
      <c r="AL41" s="1281"/>
      <c r="AM41" s="1281"/>
      <c r="AN41" s="1281"/>
      <c r="AO41" s="1281"/>
      <c r="AP41" s="1281"/>
      <c r="AQ41" s="1281"/>
      <c r="AR41" s="1281"/>
      <c r="AS41" s="1281"/>
      <c r="AT41" s="1281"/>
      <c r="AU41" s="1281"/>
      <c r="AV41" s="1281"/>
      <c r="AW41" s="1281"/>
      <c r="AX41" s="1281"/>
      <c r="AY41" s="1281"/>
      <c r="AZ41" s="1281"/>
      <c r="BA41" s="1281"/>
      <c r="BB41" s="1281"/>
      <c r="BC41" s="1281"/>
      <c r="BD41" s="1281"/>
      <c r="BE41" s="1281"/>
      <c r="BF41" s="1281"/>
      <c r="BG41" s="1281"/>
      <c r="BH41" s="1281"/>
      <c r="BI41" s="1281"/>
      <c r="BJ41" s="1281"/>
      <c r="BK41" s="1281"/>
      <c r="BL41" s="1281"/>
      <c r="BM41" s="1281"/>
      <c r="BN41" s="1281"/>
      <c r="BO41" s="1281"/>
      <c r="BP41" s="1281"/>
      <c r="BQ41" s="1281"/>
      <c r="BR41" s="1281"/>
      <c r="BS41" s="1281"/>
      <c r="BT41" s="1281"/>
      <c r="BU41" s="1281"/>
      <c r="BV41" s="1281"/>
      <c r="BW41" s="1281"/>
      <c r="BX41" s="1281"/>
      <c r="BY41" s="1281"/>
      <c r="BZ41" s="1281"/>
      <c r="CA41" s="1281"/>
      <c r="CB41" s="1281"/>
      <c r="CC41" s="1281"/>
      <c r="CD41" s="1281"/>
      <c r="CE41" s="1281"/>
      <c r="CF41" s="1281"/>
      <c r="CG41" s="1281"/>
      <c r="CH41" s="1281"/>
      <c r="CI41" s="1281"/>
      <c r="CJ41" s="1281"/>
      <c r="CK41" s="1281"/>
      <c r="CL41" s="1281"/>
      <c r="CM41" s="1281"/>
      <c r="CN41" s="1281"/>
      <c r="CO41" s="1281"/>
      <c r="CP41" s="1281"/>
      <c r="CQ41" s="1281"/>
      <c r="CR41" s="1281"/>
      <c r="CS41" s="1281"/>
      <c r="CT41" s="1281"/>
      <c r="CU41" s="1281"/>
      <c r="CV41" s="1281"/>
      <c r="CW41" s="1281"/>
      <c r="CX41" s="1281"/>
      <c r="CY41" s="1281"/>
      <c r="CZ41" s="1281"/>
      <c r="DA41" s="1281"/>
      <c r="DB41" s="1281"/>
      <c r="DC41" s="1281"/>
      <c r="DD41" s="1283"/>
    </row>
    <row r="42" spans="2:109" x14ac:dyDescent="0.15">
      <c r="B42" s="1285"/>
      <c r="G42" s="1292"/>
      <c r="I42" s="1293"/>
      <c r="J42" s="1293"/>
      <c r="K42" s="1293"/>
      <c r="AM42" s="1292"/>
      <c r="AN42" s="1292" t="s">
        <v>593</v>
      </c>
      <c r="AP42" s="1293"/>
      <c r="AQ42" s="1293"/>
      <c r="AR42" s="1293"/>
      <c r="AY42" s="1292"/>
      <c r="BA42" s="1293"/>
      <c r="BB42" s="1293"/>
      <c r="BC42" s="1293"/>
      <c r="BK42" s="1292"/>
      <c r="BM42" s="1293"/>
      <c r="BN42" s="1293"/>
      <c r="BO42" s="1293"/>
      <c r="BW42" s="1292"/>
      <c r="BY42" s="1293"/>
      <c r="BZ42" s="1293"/>
      <c r="CA42" s="1293"/>
      <c r="CI42" s="1292"/>
      <c r="CK42" s="1293"/>
      <c r="CL42" s="1293"/>
      <c r="CM42" s="1293"/>
      <c r="CU42" s="1292"/>
      <c r="CW42" s="1293"/>
      <c r="CX42" s="1293"/>
      <c r="CY42" s="1293"/>
    </row>
    <row r="43" spans="2:109" ht="13.5" customHeight="1" x14ac:dyDescent="0.15">
      <c r="B43" s="1285"/>
      <c r="AN43" s="1294" t="s">
        <v>594</v>
      </c>
      <c r="AO43" s="1295"/>
      <c r="AP43" s="1295"/>
      <c r="AQ43" s="1295"/>
      <c r="AR43" s="1295"/>
      <c r="AS43" s="1295"/>
      <c r="AT43" s="1295"/>
      <c r="AU43" s="1295"/>
      <c r="AV43" s="1295"/>
      <c r="AW43" s="1295"/>
      <c r="AX43" s="1295"/>
      <c r="AY43" s="1295"/>
      <c r="AZ43" s="1295"/>
      <c r="BA43" s="1295"/>
      <c r="BB43" s="1295"/>
      <c r="BC43" s="1295"/>
      <c r="BD43" s="1295"/>
      <c r="BE43" s="1295"/>
      <c r="BF43" s="1295"/>
      <c r="BG43" s="1295"/>
      <c r="BH43" s="1295"/>
      <c r="BI43" s="1295"/>
      <c r="BJ43" s="1295"/>
      <c r="BK43" s="1295"/>
      <c r="BL43" s="1295"/>
      <c r="BM43" s="1295"/>
      <c r="BN43" s="1295"/>
      <c r="BO43" s="1295"/>
      <c r="BP43" s="1295"/>
      <c r="BQ43" s="1295"/>
      <c r="BR43" s="1295"/>
      <c r="BS43" s="1295"/>
      <c r="BT43" s="1295"/>
      <c r="BU43" s="1295"/>
      <c r="BV43" s="1295"/>
      <c r="BW43" s="1295"/>
      <c r="BX43" s="1295"/>
      <c r="BY43" s="1295"/>
      <c r="BZ43" s="1295"/>
      <c r="CA43" s="1295"/>
      <c r="CB43" s="1295"/>
      <c r="CC43" s="1295"/>
      <c r="CD43" s="1295"/>
      <c r="CE43" s="1295"/>
      <c r="CF43" s="1295"/>
      <c r="CG43" s="1295"/>
      <c r="CH43" s="1295"/>
      <c r="CI43" s="1295"/>
      <c r="CJ43" s="1295"/>
      <c r="CK43" s="1295"/>
      <c r="CL43" s="1295"/>
      <c r="CM43" s="1295"/>
      <c r="CN43" s="1295"/>
      <c r="CO43" s="1295"/>
      <c r="CP43" s="1295"/>
      <c r="CQ43" s="1295"/>
      <c r="CR43" s="1295"/>
      <c r="CS43" s="1295"/>
      <c r="CT43" s="1295"/>
      <c r="CU43" s="1295"/>
      <c r="CV43" s="1295"/>
      <c r="CW43" s="1295"/>
      <c r="CX43" s="1295"/>
      <c r="CY43" s="1295"/>
      <c r="CZ43" s="1295"/>
      <c r="DA43" s="1295"/>
      <c r="DB43" s="1295"/>
      <c r="DC43" s="1296"/>
    </row>
    <row r="44" spans="2:109" x14ac:dyDescent="0.15">
      <c r="B44" s="1285"/>
      <c r="AN44" s="1297"/>
      <c r="AO44" s="1298"/>
      <c r="AP44" s="1298"/>
      <c r="AQ44" s="1298"/>
      <c r="AR44" s="1298"/>
      <c r="AS44" s="1298"/>
      <c r="AT44" s="1298"/>
      <c r="AU44" s="1298"/>
      <c r="AV44" s="1298"/>
      <c r="AW44" s="1298"/>
      <c r="AX44" s="1298"/>
      <c r="AY44" s="1298"/>
      <c r="AZ44" s="1298"/>
      <c r="BA44" s="1298"/>
      <c r="BB44" s="1298"/>
      <c r="BC44" s="1298"/>
      <c r="BD44" s="1298"/>
      <c r="BE44" s="1298"/>
      <c r="BF44" s="1298"/>
      <c r="BG44" s="1298"/>
      <c r="BH44" s="1298"/>
      <c r="BI44" s="1298"/>
      <c r="BJ44" s="1298"/>
      <c r="BK44" s="1298"/>
      <c r="BL44" s="1298"/>
      <c r="BM44" s="1298"/>
      <c r="BN44" s="1298"/>
      <c r="BO44" s="1298"/>
      <c r="BP44" s="1298"/>
      <c r="BQ44" s="1298"/>
      <c r="BR44" s="1298"/>
      <c r="BS44" s="1298"/>
      <c r="BT44" s="1298"/>
      <c r="BU44" s="1298"/>
      <c r="BV44" s="1298"/>
      <c r="BW44" s="1298"/>
      <c r="BX44" s="1298"/>
      <c r="BY44" s="1298"/>
      <c r="BZ44" s="1298"/>
      <c r="CA44" s="1298"/>
      <c r="CB44" s="1298"/>
      <c r="CC44" s="1298"/>
      <c r="CD44" s="1298"/>
      <c r="CE44" s="1298"/>
      <c r="CF44" s="1298"/>
      <c r="CG44" s="1298"/>
      <c r="CH44" s="1298"/>
      <c r="CI44" s="1298"/>
      <c r="CJ44" s="1298"/>
      <c r="CK44" s="1298"/>
      <c r="CL44" s="1298"/>
      <c r="CM44" s="1298"/>
      <c r="CN44" s="1298"/>
      <c r="CO44" s="1298"/>
      <c r="CP44" s="1298"/>
      <c r="CQ44" s="1298"/>
      <c r="CR44" s="1298"/>
      <c r="CS44" s="1298"/>
      <c r="CT44" s="1298"/>
      <c r="CU44" s="1298"/>
      <c r="CV44" s="1298"/>
      <c r="CW44" s="1298"/>
      <c r="CX44" s="1298"/>
      <c r="CY44" s="1298"/>
      <c r="CZ44" s="1298"/>
      <c r="DA44" s="1298"/>
      <c r="DB44" s="1298"/>
      <c r="DC44" s="1299"/>
    </row>
    <row r="45" spans="2:109" x14ac:dyDescent="0.15">
      <c r="B45" s="1285"/>
      <c r="AN45" s="1297"/>
      <c r="AO45" s="1298"/>
      <c r="AP45" s="1298"/>
      <c r="AQ45" s="1298"/>
      <c r="AR45" s="1298"/>
      <c r="AS45" s="1298"/>
      <c r="AT45" s="1298"/>
      <c r="AU45" s="1298"/>
      <c r="AV45" s="1298"/>
      <c r="AW45" s="1298"/>
      <c r="AX45" s="1298"/>
      <c r="AY45" s="1298"/>
      <c r="AZ45" s="1298"/>
      <c r="BA45" s="1298"/>
      <c r="BB45" s="1298"/>
      <c r="BC45" s="1298"/>
      <c r="BD45" s="1298"/>
      <c r="BE45" s="1298"/>
      <c r="BF45" s="1298"/>
      <c r="BG45" s="1298"/>
      <c r="BH45" s="1298"/>
      <c r="BI45" s="1298"/>
      <c r="BJ45" s="1298"/>
      <c r="BK45" s="1298"/>
      <c r="BL45" s="1298"/>
      <c r="BM45" s="1298"/>
      <c r="BN45" s="1298"/>
      <c r="BO45" s="1298"/>
      <c r="BP45" s="1298"/>
      <c r="BQ45" s="1298"/>
      <c r="BR45" s="1298"/>
      <c r="BS45" s="1298"/>
      <c r="BT45" s="1298"/>
      <c r="BU45" s="1298"/>
      <c r="BV45" s="1298"/>
      <c r="BW45" s="1298"/>
      <c r="BX45" s="1298"/>
      <c r="BY45" s="1298"/>
      <c r="BZ45" s="1298"/>
      <c r="CA45" s="1298"/>
      <c r="CB45" s="1298"/>
      <c r="CC45" s="1298"/>
      <c r="CD45" s="1298"/>
      <c r="CE45" s="1298"/>
      <c r="CF45" s="1298"/>
      <c r="CG45" s="1298"/>
      <c r="CH45" s="1298"/>
      <c r="CI45" s="1298"/>
      <c r="CJ45" s="1298"/>
      <c r="CK45" s="1298"/>
      <c r="CL45" s="1298"/>
      <c r="CM45" s="1298"/>
      <c r="CN45" s="1298"/>
      <c r="CO45" s="1298"/>
      <c r="CP45" s="1298"/>
      <c r="CQ45" s="1298"/>
      <c r="CR45" s="1298"/>
      <c r="CS45" s="1298"/>
      <c r="CT45" s="1298"/>
      <c r="CU45" s="1298"/>
      <c r="CV45" s="1298"/>
      <c r="CW45" s="1298"/>
      <c r="CX45" s="1298"/>
      <c r="CY45" s="1298"/>
      <c r="CZ45" s="1298"/>
      <c r="DA45" s="1298"/>
      <c r="DB45" s="1298"/>
      <c r="DC45" s="1299"/>
    </row>
    <row r="46" spans="2:109" x14ac:dyDescent="0.15">
      <c r="B46" s="1285"/>
      <c r="AN46" s="1297"/>
      <c r="AO46" s="1298"/>
      <c r="AP46" s="1298"/>
      <c r="AQ46" s="1298"/>
      <c r="AR46" s="1298"/>
      <c r="AS46" s="1298"/>
      <c r="AT46" s="1298"/>
      <c r="AU46" s="1298"/>
      <c r="AV46" s="1298"/>
      <c r="AW46" s="1298"/>
      <c r="AX46" s="1298"/>
      <c r="AY46" s="1298"/>
      <c r="AZ46" s="1298"/>
      <c r="BA46" s="1298"/>
      <c r="BB46" s="1298"/>
      <c r="BC46" s="1298"/>
      <c r="BD46" s="1298"/>
      <c r="BE46" s="1298"/>
      <c r="BF46" s="1298"/>
      <c r="BG46" s="1298"/>
      <c r="BH46" s="1298"/>
      <c r="BI46" s="1298"/>
      <c r="BJ46" s="1298"/>
      <c r="BK46" s="1298"/>
      <c r="BL46" s="1298"/>
      <c r="BM46" s="1298"/>
      <c r="BN46" s="1298"/>
      <c r="BO46" s="1298"/>
      <c r="BP46" s="1298"/>
      <c r="BQ46" s="1298"/>
      <c r="BR46" s="1298"/>
      <c r="BS46" s="1298"/>
      <c r="BT46" s="1298"/>
      <c r="BU46" s="1298"/>
      <c r="BV46" s="1298"/>
      <c r="BW46" s="1298"/>
      <c r="BX46" s="1298"/>
      <c r="BY46" s="1298"/>
      <c r="BZ46" s="1298"/>
      <c r="CA46" s="1298"/>
      <c r="CB46" s="1298"/>
      <c r="CC46" s="1298"/>
      <c r="CD46" s="1298"/>
      <c r="CE46" s="1298"/>
      <c r="CF46" s="1298"/>
      <c r="CG46" s="1298"/>
      <c r="CH46" s="1298"/>
      <c r="CI46" s="1298"/>
      <c r="CJ46" s="1298"/>
      <c r="CK46" s="1298"/>
      <c r="CL46" s="1298"/>
      <c r="CM46" s="1298"/>
      <c r="CN46" s="1298"/>
      <c r="CO46" s="1298"/>
      <c r="CP46" s="1298"/>
      <c r="CQ46" s="1298"/>
      <c r="CR46" s="1298"/>
      <c r="CS46" s="1298"/>
      <c r="CT46" s="1298"/>
      <c r="CU46" s="1298"/>
      <c r="CV46" s="1298"/>
      <c r="CW46" s="1298"/>
      <c r="CX46" s="1298"/>
      <c r="CY46" s="1298"/>
      <c r="CZ46" s="1298"/>
      <c r="DA46" s="1298"/>
      <c r="DB46" s="1298"/>
      <c r="DC46" s="1299"/>
    </row>
    <row r="47" spans="2:109" x14ac:dyDescent="0.15">
      <c r="B47" s="1285"/>
      <c r="AN47" s="1300"/>
      <c r="AO47" s="1301"/>
      <c r="AP47" s="1301"/>
      <c r="AQ47" s="1301"/>
      <c r="AR47" s="1301"/>
      <c r="AS47" s="1301"/>
      <c r="AT47" s="1301"/>
      <c r="AU47" s="1301"/>
      <c r="AV47" s="1301"/>
      <c r="AW47" s="1301"/>
      <c r="AX47" s="1301"/>
      <c r="AY47" s="1301"/>
      <c r="AZ47" s="1301"/>
      <c r="BA47" s="1301"/>
      <c r="BB47" s="1301"/>
      <c r="BC47" s="1301"/>
      <c r="BD47" s="1301"/>
      <c r="BE47" s="1301"/>
      <c r="BF47" s="1301"/>
      <c r="BG47" s="1301"/>
      <c r="BH47" s="1301"/>
      <c r="BI47" s="1301"/>
      <c r="BJ47" s="1301"/>
      <c r="BK47" s="1301"/>
      <c r="BL47" s="1301"/>
      <c r="BM47" s="1301"/>
      <c r="BN47" s="1301"/>
      <c r="BO47" s="1301"/>
      <c r="BP47" s="1301"/>
      <c r="BQ47" s="1301"/>
      <c r="BR47" s="1301"/>
      <c r="BS47" s="1301"/>
      <c r="BT47" s="1301"/>
      <c r="BU47" s="1301"/>
      <c r="BV47" s="1301"/>
      <c r="BW47" s="1301"/>
      <c r="BX47" s="1301"/>
      <c r="BY47" s="1301"/>
      <c r="BZ47" s="1301"/>
      <c r="CA47" s="1301"/>
      <c r="CB47" s="1301"/>
      <c r="CC47" s="1301"/>
      <c r="CD47" s="1301"/>
      <c r="CE47" s="1301"/>
      <c r="CF47" s="1301"/>
      <c r="CG47" s="1301"/>
      <c r="CH47" s="1301"/>
      <c r="CI47" s="1301"/>
      <c r="CJ47" s="1301"/>
      <c r="CK47" s="1301"/>
      <c r="CL47" s="1301"/>
      <c r="CM47" s="1301"/>
      <c r="CN47" s="1301"/>
      <c r="CO47" s="1301"/>
      <c r="CP47" s="1301"/>
      <c r="CQ47" s="1301"/>
      <c r="CR47" s="1301"/>
      <c r="CS47" s="1301"/>
      <c r="CT47" s="1301"/>
      <c r="CU47" s="1301"/>
      <c r="CV47" s="1301"/>
      <c r="CW47" s="1301"/>
      <c r="CX47" s="1301"/>
      <c r="CY47" s="1301"/>
      <c r="CZ47" s="1301"/>
      <c r="DA47" s="1301"/>
      <c r="DB47" s="1301"/>
      <c r="DC47" s="1302"/>
    </row>
    <row r="48" spans="2:109" x14ac:dyDescent="0.15">
      <c r="B48" s="1285"/>
      <c r="H48" s="1303"/>
      <c r="I48" s="1303"/>
      <c r="J48" s="1303"/>
      <c r="AN48" s="1303"/>
      <c r="AO48" s="1303"/>
      <c r="AP48" s="1303"/>
      <c r="AZ48" s="1303"/>
      <c r="BA48" s="1303"/>
      <c r="BB48" s="1303"/>
      <c r="BL48" s="1303"/>
      <c r="BM48" s="1303"/>
      <c r="BN48" s="1303"/>
      <c r="BX48" s="1303"/>
      <c r="BY48" s="1303"/>
      <c r="BZ48" s="1303"/>
      <c r="CJ48" s="1303"/>
      <c r="CK48" s="1303"/>
      <c r="CL48" s="1303"/>
      <c r="CV48" s="1303"/>
      <c r="CW48" s="1303"/>
      <c r="CX48" s="1303"/>
    </row>
    <row r="49" spans="1:109" x14ac:dyDescent="0.15">
      <c r="B49" s="1285"/>
      <c r="AN49" s="1278" t="s">
        <v>595</v>
      </c>
    </row>
    <row r="50" spans="1:109" x14ac:dyDescent="0.15">
      <c r="B50" s="1285"/>
      <c r="G50" s="1304"/>
      <c r="H50" s="1304"/>
      <c r="I50" s="1304"/>
      <c r="J50" s="1304"/>
      <c r="K50" s="1305"/>
      <c r="L50" s="1305"/>
      <c r="M50" s="1306"/>
      <c r="N50" s="1306"/>
      <c r="AN50" s="1307"/>
      <c r="AO50" s="1308"/>
      <c r="AP50" s="1308"/>
      <c r="AQ50" s="1308"/>
      <c r="AR50" s="1308"/>
      <c r="AS50" s="1308"/>
      <c r="AT50" s="1308"/>
      <c r="AU50" s="1308"/>
      <c r="AV50" s="1308"/>
      <c r="AW50" s="1308"/>
      <c r="AX50" s="1308"/>
      <c r="AY50" s="1308"/>
      <c r="AZ50" s="1308"/>
      <c r="BA50" s="1308"/>
      <c r="BB50" s="1308"/>
      <c r="BC50" s="1308"/>
      <c r="BD50" s="1308"/>
      <c r="BE50" s="1308"/>
      <c r="BF50" s="1308"/>
      <c r="BG50" s="1308"/>
      <c r="BH50" s="1308"/>
      <c r="BI50" s="1308"/>
      <c r="BJ50" s="1308"/>
      <c r="BK50" s="1308"/>
      <c r="BL50" s="1308"/>
      <c r="BM50" s="1308"/>
      <c r="BN50" s="1308"/>
      <c r="BO50" s="1309"/>
      <c r="BP50" s="1310" t="s">
        <v>550</v>
      </c>
      <c r="BQ50" s="1310"/>
      <c r="BR50" s="1310"/>
      <c r="BS50" s="1310"/>
      <c r="BT50" s="1310"/>
      <c r="BU50" s="1310"/>
      <c r="BV50" s="1310"/>
      <c r="BW50" s="1310"/>
      <c r="BX50" s="1310" t="s">
        <v>551</v>
      </c>
      <c r="BY50" s="1310"/>
      <c r="BZ50" s="1310"/>
      <c r="CA50" s="1310"/>
      <c r="CB50" s="1310"/>
      <c r="CC50" s="1310"/>
      <c r="CD50" s="1310"/>
      <c r="CE50" s="1310"/>
      <c r="CF50" s="1310" t="s">
        <v>552</v>
      </c>
      <c r="CG50" s="1310"/>
      <c r="CH50" s="1310"/>
      <c r="CI50" s="1310"/>
      <c r="CJ50" s="1310"/>
      <c r="CK50" s="1310"/>
      <c r="CL50" s="1310"/>
      <c r="CM50" s="1310"/>
      <c r="CN50" s="1310" t="s">
        <v>553</v>
      </c>
      <c r="CO50" s="1310"/>
      <c r="CP50" s="1310"/>
      <c r="CQ50" s="1310"/>
      <c r="CR50" s="1310"/>
      <c r="CS50" s="1310"/>
      <c r="CT50" s="1310"/>
      <c r="CU50" s="1310"/>
      <c r="CV50" s="1310" t="s">
        <v>554</v>
      </c>
      <c r="CW50" s="1310"/>
      <c r="CX50" s="1310"/>
      <c r="CY50" s="1310"/>
      <c r="CZ50" s="1310"/>
      <c r="DA50" s="1310"/>
      <c r="DB50" s="1310"/>
      <c r="DC50" s="1310"/>
    </row>
    <row r="51" spans="1:109" ht="13.5" customHeight="1" x14ac:dyDescent="0.15">
      <c r="B51" s="1285"/>
      <c r="G51" s="1311"/>
      <c r="H51" s="1311"/>
      <c r="I51" s="1312"/>
      <c r="J51" s="1312"/>
      <c r="K51" s="1313"/>
      <c r="L51" s="1313"/>
      <c r="M51" s="1313"/>
      <c r="N51" s="1313"/>
      <c r="AM51" s="1303"/>
      <c r="AN51" s="1314" t="s">
        <v>596</v>
      </c>
      <c r="AO51" s="1314"/>
      <c r="AP51" s="1314"/>
      <c r="AQ51" s="1314"/>
      <c r="AR51" s="1314"/>
      <c r="AS51" s="1314"/>
      <c r="AT51" s="1314"/>
      <c r="AU51" s="1314"/>
      <c r="AV51" s="1314"/>
      <c r="AW51" s="1314"/>
      <c r="AX51" s="1314"/>
      <c r="AY51" s="1314"/>
      <c r="AZ51" s="1314"/>
      <c r="BA51" s="1314"/>
      <c r="BB51" s="1314" t="s">
        <v>597</v>
      </c>
      <c r="BC51" s="1314"/>
      <c r="BD51" s="1314"/>
      <c r="BE51" s="1314"/>
      <c r="BF51" s="1314"/>
      <c r="BG51" s="1314"/>
      <c r="BH51" s="1314"/>
      <c r="BI51" s="1314"/>
      <c r="BJ51" s="1314"/>
      <c r="BK51" s="1314"/>
      <c r="BL51" s="1314"/>
      <c r="BM51" s="1314"/>
      <c r="BN51" s="1314"/>
      <c r="BO51" s="1314"/>
      <c r="BP51" s="1315">
        <v>68.599999999999994</v>
      </c>
      <c r="BQ51" s="1315"/>
      <c r="BR51" s="1315"/>
      <c r="BS51" s="1315"/>
      <c r="BT51" s="1315"/>
      <c r="BU51" s="1315"/>
      <c r="BV51" s="1315"/>
      <c r="BW51" s="1315"/>
      <c r="BX51" s="1315">
        <v>76.900000000000006</v>
      </c>
      <c r="BY51" s="1315"/>
      <c r="BZ51" s="1315"/>
      <c r="CA51" s="1315"/>
      <c r="CB51" s="1315"/>
      <c r="CC51" s="1315"/>
      <c r="CD51" s="1315"/>
      <c r="CE51" s="1315"/>
      <c r="CF51" s="1315">
        <v>72.7</v>
      </c>
      <c r="CG51" s="1315"/>
      <c r="CH51" s="1315"/>
      <c r="CI51" s="1315"/>
      <c r="CJ51" s="1315"/>
      <c r="CK51" s="1315"/>
      <c r="CL51" s="1315"/>
      <c r="CM51" s="1315"/>
      <c r="CN51" s="1315">
        <v>69.400000000000006</v>
      </c>
      <c r="CO51" s="1315"/>
      <c r="CP51" s="1315"/>
      <c r="CQ51" s="1315"/>
      <c r="CR51" s="1315"/>
      <c r="CS51" s="1315"/>
      <c r="CT51" s="1315"/>
      <c r="CU51" s="1315"/>
      <c r="CV51" s="1315">
        <v>46.6</v>
      </c>
      <c r="CW51" s="1315"/>
      <c r="CX51" s="1315"/>
      <c r="CY51" s="1315"/>
      <c r="CZ51" s="1315"/>
      <c r="DA51" s="1315"/>
      <c r="DB51" s="1315"/>
      <c r="DC51" s="1315"/>
    </row>
    <row r="52" spans="1:109" x14ac:dyDescent="0.15">
      <c r="B52" s="1285"/>
      <c r="G52" s="1311"/>
      <c r="H52" s="1311"/>
      <c r="I52" s="1312"/>
      <c r="J52" s="1312"/>
      <c r="K52" s="1313"/>
      <c r="L52" s="1313"/>
      <c r="M52" s="1313"/>
      <c r="N52" s="1313"/>
      <c r="AM52" s="1303"/>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5"/>
      <c r="BQ52" s="1315"/>
      <c r="BR52" s="1315"/>
      <c r="BS52" s="1315"/>
      <c r="BT52" s="1315"/>
      <c r="BU52" s="1315"/>
      <c r="BV52" s="1315"/>
      <c r="BW52" s="1315"/>
      <c r="BX52" s="1315"/>
      <c r="BY52" s="1315"/>
      <c r="BZ52" s="1315"/>
      <c r="CA52" s="1315"/>
      <c r="CB52" s="1315"/>
      <c r="CC52" s="1315"/>
      <c r="CD52" s="1315"/>
      <c r="CE52" s="1315"/>
      <c r="CF52" s="1315"/>
      <c r="CG52" s="1315"/>
      <c r="CH52" s="1315"/>
      <c r="CI52" s="1315"/>
      <c r="CJ52" s="1315"/>
      <c r="CK52" s="1315"/>
      <c r="CL52" s="1315"/>
      <c r="CM52" s="1315"/>
      <c r="CN52" s="1315"/>
      <c r="CO52" s="1315"/>
      <c r="CP52" s="1315"/>
      <c r="CQ52" s="1315"/>
      <c r="CR52" s="1315"/>
      <c r="CS52" s="1315"/>
      <c r="CT52" s="1315"/>
      <c r="CU52" s="1315"/>
      <c r="CV52" s="1315"/>
      <c r="CW52" s="1315"/>
      <c r="CX52" s="1315"/>
      <c r="CY52" s="1315"/>
      <c r="CZ52" s="1315"/>
      <c r="DA52" s="1315"/>
      <c r="DB52" s="1315"/>
      <c r="DC52" s="1315"/>
    </row>
    <row r="53" spans="1:109" x14ac:dyDescent="0.15">
      <c r="A53" s="1293"/>
      <c r="B53" s="1285"/>
      <c r="G53" s="1311"/>
      <c r="H53" s="1311"/>
      <c r="I53" s="1304"/>
      <c r="J53" s="1304"/>
      <c r="K53" s="1313"/>
      <c r="L53" s="1313"/>
      <c r="M53" s="1313"/>
      <c r="N53" s="1313"/>
      <c r="AM53" s="1303"/>
      <c r="AN53" s="1314"/>
      <c r="AO53" s="1314"/>
      <c r="AP53" s="1314"/>
      <c r="AQ53" s="1314"/>
      <c r="AR53" s="1314"/>
      <c r="AS53" s="1314"/>
      <c r="AT53" s="1314"/>
      <c r="AU53" s="1314"/>
      <c r="AV53" s="1314"/>
      <c r="AW53" s="1314"/>
      <c r="AX53" s="1314"/>
      <c r="AY53" s="1314"/>
      <c r="AZ53" s="1314"/>
      <c r="BA53" s="1314"/>
      <c r="BB53" s="1314" t="s">
        <v>598</v>
      </c>
      <c r="BC53" s="1314"/>
      <c r="BD53" s="1314"/>
      <c r="BE53" s="1314"/>
      <c r="BF53" s="1314"/>
      <c r="BG53" s="1314"/>
      <c r="BH53" s="1314"/>
      <c r="BI53" s="1314"/>
      <c r="BJ53" s="1314"/>
      <c r="BK53" s="1314"/>
      <c r="BL53" s="1314"/>
      <c r="BM53" s="1314"/>
      <c r="BN53" s="1314"/>
      <c r="BO53" s="1314"/>
      <c r="BP53" s="1315">
        <v>52.8</v>
      </c>
      <c r="BQ53" s="1315"/>
      <c r="BR53" s="1315"/>
      <c r="BS53" s="1315"/>
      <c r="BT53" s="1315"/>
      <c r="BU53" s="1315"/>
      <c r="BV53" s="1315"/>
      <c r="BW53" s="1315"/>
      <c r="BX53" s="1315">
        <v>61.4</v>
      </c>
      <c r="BY53" s="1315"/>
      <c r="BZ53" s="1315"/>
      <c r="CA53" s="1315"/>
      <c r="CB53" s="1315"/>
      <c r="CC53" s="1315"/>
      <c r="CD53" s="1315"/>
      <c r="CE53" s="1315"/>
      <c r="CF53" s="1315">
        <v>63.3</v>
      </c>
      <c r="CG53" s="1315"/>
      <c r="CH53" s="1315"/>
      <c r="CI53" s="1315"/>
      <c r="CJ53" s="1315"/>
      <c r="CK53" s="1315"/>
      <c r="CL53" s="1315"/>
      <c r="CM53" s="1315"/>
      <c r="CN53" s="1315">
        <v>65</v>
      </c>
      <c r="CO53" s="1315"/>
      <c r="CP53" s="1315"/>
      <c r="CQ53" s="1315"/>
      <c r="CR53" s="1315"/>
      <c r="CS53" s="1315"/>
      <c r="CT53" s="1315"/>
      <c r="CU53" s="1315"/>
      <c r="CV53" s="1315">
        <v>66.400000000000006</v>
      </c>
      <c r="CW53" s="1315"/>
      <c r="CX53" s="1315"/>
      <c r="CY53" s="1315"/>
      <c r="CZ53" s="1315"/>
      <c r="DA53" s="1315"/>
      <c r="DB53" s="1315"/>
      <c r="DC53" s="1315"/>
    </row>
    <row r="54" spans="1:109" x14ac:dyDescent="0.15">
      <c r="A54" s="1293"/>
      <c r="B54" s="1285"/>
      <c r="G54" s="1311"/>
      <c r="H54" s="1311"/>
      <c r="I54" s="1304"/>
      <c r="J54" s="1304"/>
      <c r="K54" s="1313"/>
      <c r="L54" s="1313"/>
      <c r="M54" s="1313"/>
      <c r="N54" s="1313"/>
      <c r="AM54" s="1303"/>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5"/>
      <c r="BQ54" s="1315"/>
      <c r="BR54" s="1315"/>
      <c r="BS54" s="1315"/>
      <c r="BT54" s="1315"/>
      <c r="BU54" s="1315"/>
      <c r="BV54" s="1315"/>
      <c r="BW54" s="1315"/>
      <c r="BX54" s="1315"/>
      <c r="BY54" s="1315"/>
      <c r="BZ54" s="1315"/>
      <c r="CA54" s="1315"/>
      <c r="CB54" s="1315"/>
      <c r="CC54" s="1315"/>
      <c r="CD54" s="1315"/>
      <c r="CE54" s="1315"/>
      <c r="CF54" s="1315"/>
      <c r="CG54" s="1315"/>
      <c r="CH54" s="1315"/>
      <c r="CI54" s="1315"/>
      <c r="CJ54" s="1315"/>
      <c r="CK54" s="1315"/>
      <c r="CL54" s="1315"/>
      <c r="CM54" s="1315"/>
      <c r="CN54" s="1315"/>
      <c r="CO54" s="1315"/>
      <c r="CP54" s="1315"/>
      <c r="CQ54" s="1315"/>
      <c r="CR54" s="1315"/>
      <c r="CS54" s="1315"/>
      <c r="CT54" s="1315"/>
      <c r="CU54" s="1315"/>
      <c r="CV54" s="1315"/>
      <c r="CW54" s="1315"/>
      <c r="CX54" s="1315"/>
      <c r="CY54" s="1315"/>
      <c r="CZ54" s="1315"/>
      <c r="DA54" s="1315"/>
      <c r="DB54" s="1315"/>
      <c r="DC54" s="1315"/>
    </row>
    <row r="55" spans="1:109" x14ac:dyDescent="0.15">
      <c r="A55" s="1293"/>
      <c r="B55" s="1285"/>
      <c r="G55" s="1304"/>
      <c r="H55" s="1304"/>
      <c r="I55" s="1304"/>
      <c r="J55" s="1304"/>
      <c r="K55" s="1313"/>
      <c r="L55" s="1313"/>
      <c r="M55" s="1313"/>
      <c r="N55" s="1313"/>
      <c r="AN55" s="1310" t="s">
        <v>599</v>
      </c>
      <c r="AO55" s="1310"/>
      <c r="AP55" s="1310"/>
      <c r="AQ55" s="1310"/>
      <c r="AR55" s="1310"/>
      <c r="AS55" s="1310"/>
      <c r="AT55" s="1310"/>
      <c r="AU55" s="1310"/>
      <c r="AV55" s="1310"/>
      <c r="AW55" s="1310"/>
      <c r="AX55" s="1310"/>
      <c r="AY55" s="1310"/>
      <c r="AZ55" s="1310"/>
      <c r="BA55" s="1310"/>
      <c r="BB55" s="1314" t="s">
        <v>597</v>
      </c>
      <c r="BC55" s="1314"/>
      <c r="BD55" s="1314"/>
      <c r="BE55" s="1314"/>
      <c r="BF55" s="1314"/>
      <c r="BG55" s="1314"/>
      <c r="BH55" s="1314"/>
      <c r="BI55" s="1314"/>
      <c r="BJ55" s="1314"/>
      <c r="BK55" s="1314"/>
      <c r="BL55" s="1314"/>
      <c r="BM55" s="1314"/>
      <c r="BN55" s="1314"/>
      <c r="BO55" s="1314"/>
      <c r="BP55" s="1315">
        <v>52.3</v>
      </c>
      <c r="BQ55" s="1315"/>
      <c r="BR55" s="1315"/>
      <c r="BS55" s="1315"/>
      <c r="BT55" s="1315"/>
      <c r="BU55" s="1315"/>
      <c r="BV55" s="1315"/>
      <c r="BW55" s="1315"/>
      <c r="BX55" s="1315">
        <v>55.4</v>
      </c>
      <c r="BY55" s="1315"/>
      <c r="BZ55" s="1315"/>
      <c r="CA55" s="1315"/>
      <c r="CB55" s="1315"/>
      <c r="CC55" s="1315"/>
      <c r="CD55" s="1315"/>
      <c r="CE55" s="1315"/>
      <c r="CF55" s="1315">
        <v>52.7</v>
      </c>
      <c r="CG55" s="1315"/>
      <c r="CH55" s="1315"/>
      <c r="CI55" s="1315"/>
      <c r="CJ55" s="1315"/>
      <c r="CK55" s="1315"/>
      <c r="CL55" s="1315"/>
      <c r="CM55" s="1315"/>
      <c r="CN55" s="1315">
        <v>49.7</v>
      </c>
      <c r="CO55" s="1315"/>
      <c r="CP55" s="1315"/>
      <c r="CQ55" s="1315"/>
      <c r="CR55" s="1315"/>
      <c r="CS55" s="1315"/>
      <c r="CT55" s="1315"/>
      <c r="CU55" s="1315"/>
      <c r="CV55" s="1315">
        <v>37.299999999999997</v>
      </c>
      <c r="CW55" s="1315"/>
      <c r="CX55" s="1315"/>
      <c r="CY55" s="1315"/>
      <c r="CZ55" s="1315"/>
      <c r="DA55" s="1315"/>
      <c r="DB55" s="1315"/>
      <c r="DC55" s="1315"/>
    </row>
    <row r="56" spans="1:109" x14ac:dyDescent="0.15">
      <c r="A56" s="1293"/>
      <c r="B56" s="1285"/>
      <c r="G56" s="1304"/>
      <c r="H56" s="1304"/>
      <c r="I56" s="1304"/>
      <c r="J56" s="1304"/>
      <c r="K56" s="1313"/>
      <c r="L56" s="1313"/>
      <c r="M56" s="1313"/>
      <c r="N56" s="1313"/>
      <c r="AN56" s="1310"/>
      <c r="AO56" s="1310"/>
      <c r="AP56" s="1310"/>
      <c r="AQ56" s="1310"/>
      <c r="AR56" s="1310"/>
      <c r="AS56" s="1310"/>
      <c r="AT56" s="1310"/>
      <c r="AU56" s="1310"/>
      <c r="AV56" s="1310"/>
      <c r="AW56" s="1310"/>
      <c r="AX56" s="1310"/>
      <c r="AY56" s="1310"/>
      <c r="AZ56" s="1310"/>
      <c r="BA56" s="1310"/>
      <c r="BB56" s="1314"/>
      <c r="BC56" s="1314"/>
      <c r="BD56" s="1314"/>
      <c r="BE56" s="1314"/>
      <c r="BF56" s="1314"/>
      <c r="BG56" s="1314"/>
      <c r="BH56" s="1314"/>
      <c r="BI56" s="1314"/>
      <c r="BJ56" s="1314"/>
      <c r="BK56" s="1314"/>
      <c r="BL56" s="1314"/>
      <c r="BM56" s="1314"/>
      <c r="BN56" s="1314"/>
      <c r="BO56" s="1314"/>
      <c r="BP56" s="1315"/>
      <c r="BQ56" s="1315"/>
      <c r="BR56" s="1315"/>
      <c r="BS56" s="1315"/>
      <c r="BT56" s="1315"/>
      <c r="BU56" s="1315"/>
      <c r="BV56" s="1315"/>
      <c r="BW56" s="1315"/>
      <c r="BX56" s="1315"/>
      <c r="BY56" s="1315"/>
      <c r="BZ56" s="1315"/>
      <c r="CA56" s="1315"/>
      <c r="CB56" s="1315"/>
      <c r="CC56" s="1315"/>
      <c r="CD56" s="1315"/>
      <c r="CE56" s="1315"/>
      <c r="CF56" s="1315"/>
      <c r="CG56" s="1315"/>
      <c r="CH56" s="1315"/>
      <c r="CI56" s="1315"/>
      <c r="CJ56" s="1315"/>
      <c r="CK56" s="1315"/>
      <c r="CL56" s="1315"/>
      <c r="CM56" s="1315"/>
      <c r="CN56" s="1315"/>
      <c r="CO56" s="1315"/>
      <c r="CP56" s="1315"/>
      <c r="CQ56" s="1315"/>
      <c r="CR56" s="1315"/>
      <c r="CS56" s="1315"/>
      <c r="CT56" s="1315"/>
      <c r="CU56" s="1315"/>
      <c r="CV56" s="1315"/>
      <c r="CW56" s="1315"/>
      <c r="CX56" s="1315"/>
      <c r="CY56" s="1315"/>
      <c r="CZ56" s="1315"/>
      <c r="DA56" s="1315"/>
      <c r="DB56" s="1315"/>
      <c r="DC56" s="1315"/>
    </row>
    <row r="57" spans="1:109" s="1293" customFormat="1" x14ac:dyDescent="0.15">
      <c r="B57" s="1316"/>
      <c r="G57" s="1304"/>
      <c r="H57" s="1304"/>
      <c r="I57" s="1317"/>
      <c r="J57" s="1317"/>
      <c r="K57" s="1313"/>
      <c r="L57" s="1313"/>
      <c r="M57" s="1313"/>
      <c r="N57" s="1313"/>
      <c r="AM57" s="1278"/>
      <c r="AN57" s="1310"/>
      <c r="AO57" s="1310"/>
      <c r="AP57" s="1310"/>
      <c r="AQ57" s="1310"/>
      <c r="AR57" s="1310"/>
      <c r="AS57" s="1310"/>
      <c r="AT57" s="1310"/>
      <c r="AU57" s="1310"/>
      <c r="AV57" s="1310"/>
      <c r="AW57" s="1310"/>
      <c r="AX57" s="1310"/>
      <c r="AY57" s="1310"/>
      <c r="AZ57" s="1310"/>
      <c r="BA57" s="1310"/>
      <c r="BB57" s="1314" t="s">
        <v>598</v>
      </c>
      <c r="BC57" s="1314"/>
      <c r="BD57" s="1314"/>
      <c r="BE57" s="1314"/>
      <c r="BF57" s="1314"/>
      <c r="BG57" s="1314"/>
      <c r="BH57" s="1314"/>
      <c r="BI57" s="1314"/>
      <c r="BJ57" s="1314"/>
      <c r="BK57" s="1314"/>
      <c r="BL57" s="1314"/>
      <c r="BM57" s="1314"/>
      <c r="BN57" s="1314"/>
      <c r="BO57" s="1314"/>
      <c r="BP57" s="1315">
        <v>57.1</v>
      </c>
      <c r="BQ57" s="1315"/>
      <c r="BR57" s="1315"/>
      <c r="BS57" s="1315"/>
      <c r="BT57" s="1315"/>
      <c r="BU57" s="1315"/>
      <c r="BV57" s="1315"/>
      <c r="BW57" s="1315"/>
      <c r="BX57" s="1315">
        <v>58.7</v>
      </c>
      <c r="BY57" s="1315"/>
      <c r="BZ57" s="1315"/>
      <c r="CA57" s="1315"/>
      <c r="CB57" s="1315"/>
      <c r="CC57" s="1315"/>
      <c r="CD57" s="1315"/>
      <c r="CE57" s="1315"/>
      <c r="CF57" s="1315">
        <v>59.9</v>
      </c>
      <c r="CG57" s="1315"/>
      <c r="CH57" s="1315"/>
      <c r="CI57" s="1315"/>
      <c r="CJ57" s="1315"/>
      <c r="CK57" s="1315"/>
      <c r="CL57" s="1315"/>
      <c r="CM57" s="1315"/>
      <c r="CN57" s="1315">
        <v>60.1</v>
      </c>
      <c r="CO57" s="1315"/>
      <c r="CP57" s="1315"/>
      <c r="CQ57" s="1315"/>
      <c r="CR57" s="1315"/>
      <c r="CS57" s="1315"/>
      <c r="CT57" s="1315"/>
      <c r="CU57" s="1315"/>
      <c r="CV57" s="1315">
        <v>61.8</v>
      </c>
      <c r="CW57" s="1315"/>
      <c r="CX57" s="1315"/>
      <c r="CY57" s="1315"/>
      <c r="CZ57" s="1315"/>
      <c r="DA57" s="1315"/>
      <c r="DB57" s="1315"/>
      <c r="DC57" s="1315"/>
      <c r="DD57" s="1318"/>
      <c r="DE57" s="1316"/>
    </row>
    <row r="58" spans="1:109" s="1293" customFormat="1" x14ac:dyDescent="0.15">
      <c r="A58" s="1278"/>
      <c r="B58" s="1316"/>
      <c r="G58" s="1304"/>
      <c r="H58" s="1304"/>
      <c r="I58" s="1317"/>
      <c r="J58" s="1317"/>
      <c r="K58" s="1313"/>
      <c r="L58" s="1313"/>
      <c r="M58" s="1313"/>
      <c r="N58" s="1313"/>
      <c r="AM58" s="1278"/>
      <c r="AN58" s="1310"/>
      <c r="AO58" s="1310"/>
      <c r="AP58" s="1310"/>
      <c r="AQ58" s="1310"/>
      <c r="AR58" s="1310"/>
      <c r="AS58" s="1310"/>
      <c r="AT58" s="1310"/>
      <c r="AU58" s="1310"/>
      <c r="AV58" s="1310"/>
      <c r="AW58" s="1310"/>
      <c r="AX58" s="1310"/>
      <c r="AY58" s="1310"/>
      <c r="AZ58" s="1310"/>
      <c r="BA58" s="1310"/>
      <c r="BB58" s="1314"/>
      <c r="BC58" s="1314"/>
      <c r="BD58" s="1314"/>
      <c r="BE58" s="1314"/>
      <c r="BF58" s="1314"/>
      <c r="BG58" s="1314"/>
      <c r="BH58" s="1314"/>
      <c r="BI58" s="1314"/>
      <c r="BJ58" s="1314"/>
      <c r="BK58" s="1314"/>
      <c r="BL58" s="1314"/>
      <c r="BM58" s="1314"/>
      <c r="BN58" s="1314"/>
      <c r="BO58" s="1314"/>
      <c r="BP58" s="1315"/>
      <c r="BQ58" s="1315"/>
      <c r="BR58" s="1315"/>
      <c r="BS58" s="1315"/>
      <c r="BT58" s="1315"/>
      <c r="BU58" s="1315"/>
      <c r="BV58" s="1315"/>
      <c r="BW58" s="1315"/>
      <c r="BX58" s="1315"/>
      <c r="BY58" s="1315"/>
      <c r="BZ58" s="1315"/>
      <c r="CA58" s="1315"/>
      <c r="CB58" s="1315"/>
      <c r="CC58" s="1315"/>
      <c r="CD58" s="1315"/>
      <c r="CE58" s="1315"/>
      <c r="CF58" s="1315"/>
      <c r="CG58" s="1315"/>
      <c r="CH58" s="1315"/>
      <c r="CI58" s="1315"/>
      <c r="CJ58" s="1315"/>
      <c r="CK58" s="1315"/>
      <c r="CL58" s="1315"/>
      <c r="CM58" s="1315"/>
      <c r="CN58" s="1315"/>
      <c r="CO58" s="1315"/>
      <c r="CP58" s="1315"/>
      <c r="CQ58" s="1315"/>
      <c r="CR58" s="1315"/>
      <c r="CS58" s="1315"/>
      <c r="CT58" s="1315"/>
      <c r="CU58" s="1315"/>
      <c r="CV58" s="1315"/>
      <c r="CW58" s="1315"/>
      <c r="CX58" s="1315"/>
      <c r="CY58" s="1315"/>
      <c r="CZ58" s="1315"/>
      <c r="DA58" s="1315"/>
      <c r="DB58" s="1315"/>
      <c r="DC58" s="1315"/>
      <c r="DD58" s="1318"/>
      <c r="DE58" s="1316"/>
    </row>
    <row r="59" spans="1:109" s="1293" customFormat="1" x14ac:dyDescent="0.15">
      <c r="A59" s="1278"/>
      <c r="B59" s="1316"/>
      <c r="K59" s="1319"/>
      <c r="L59" s="1319"/>
      <c r="M59" s="1319"/>
      <c r="N59" s="1319"/>
      <c r="AQ59" s="1319"/>
      <c r="AR59" s="1319"/>
      <c r="AS59" s="1319"/>
      <c r="AT59" s="1319"/>
      <c r="BC59" s="1319"/>
      <c r="BD59" s="1319"/>
      <c r="BE59" s="1319"/>
      <c r="BF59" s="1319"/>
      <c r="BO59" s="1319"/>
      <c r="BP59" s="1319"/>
      <c r="BQ59" s="1319"/>
      <c r="BR59" s="1319"/>
      <c r="CA59" s="1319"/>
      <c r="CB59" s="1319"/>
      <c r="CC59" s="1319"/>
      <c r="CD59" s="1319"/>
      <c r="CM59" s="1319"/>
      <c r="CN59" s="1319"/>
      <c r="CO59" s="1319"/>
      <c r="CP59" s="1319"/>
      <c r="CY59" s="1319"/>
      <c r="CZ59" s="1319"/>
      <c r="DA59" s="1319"/>
      <c r="DB59" s="1319"/>
      <c r="DC59" s="1319"/>
      <c r="DD59" s="1318"/>
      <c r="DE59" s="1316"/>
    </row>
    <row r="60" spans="1:109" s="1293" customFormat="1" x14ac:dyDescent="0.15">
      <c r="A60" s="1278"/>
      <c r="B60" s="1316"/>
      <c r="K60" s="1319"/>
      <c r="L60" s="1319"/>
      <c r="M60" s="1319"/>
      <c r="N60" s="1319"/>
      <c r="AQ60" s="1319"/>
      <c r="AR60" s="1319"/>
      <c r="AS60" s="1319"/>
      <c r="AT60" s="1319"/>
      <c r="BC60" s="1319"/>
      <c r="BD60" s="1319"/>
      <c r="BE60" s="1319"/>
      <c r="BF60" s="1319"/>
      <c r="BO60" s="1319"/>
      <c r="BP60" s="1319"/>
      <c r="BQ60" s="1319"/>
      <c r="BR60" s="1319"/>
      <c r="CA60" s="1319"/>
      <c r="CB60" s="1319"/>
      <c r="CC60" s="1319"/>
      <c r="CD60" s="1319"/>
      <c r="CM60" s="1319"/>
      <c r="CN60" s="1319"/>
      <c r="CO60" s="1319"/>
      <c r="CP60" s="1319"/>
      <c r="CY60" s="1319"/>
      <c r="CZ60" s="1319"/>
      <c r="DA60" s="1319"/>
      <c r="DB60" s="1319"/>
      <c r="DC60" s="1319"/>
      <c r="DD60" s="1318"/>
      <c r="DE60" s="1316"/>
    </row>
    <row r="61" spans="1:109" s="1293" customFormat="1" x14ac:dyDescent="0.15">
      <c r="A61" s="1278"/>
      <c r="B61" s="1320"/>
      <c r="C61" s="1321"/>
      <c r="D61" s="1321"/>
      <c r="E61" s="1321"/>
      <c r="F61" s="1321"/>
      <c r="G61" s="1321"/>
      <c r="H61" s="1321"/>
      <c r="I61" s="1321"/>
      <c r="J61" s="1321"/>
      <c r="K61" s="1321"/>
      <c r="L61" s="1321"/>
      <c r="M61" s="1322"/>
      <c r="N61" s="1322"/>
      <c r="O61" s="1321"/>
      <c r="P61" s="1321"/>
      <c r="Q61" s="1321"/>
      <c r="R61" s="1321"/>
      <c r="S61" s="1321"/>
      <c r="T61" s="1321"/>
      <c r="U61" s="1321"/>
      <c r="V61" s="1321"/>
      <c r="W61" s="1321"/>
      <c r="X61" s="1321"/>
      <c r="Y61" s="1321"/>
      <c r="Z61" s="1321"/>
      <c r="AA61" s="1321"/>
      <c r="AB61" s="1321"/>
      <c r="AC61" s="1321"/>
      <c r="AD61" s="1321"/>
      <c r="AE61" s="1321"/>
      <c r="AF61" s="1321"/>
      <c r="AG61" s="1321"/>
      <c r="AH61" s="1321"/>
      <c r="AI61" s="1321"/>
      <c r="AJ61" s="1321"/>
      <c r="AK61" s="1321"/>
      <c r="AL61" s="1321"/>
      <c r="AM61" s="1321"/>
      <c r="AN61" s="1321"/>
      <c r="AO61" s="1321"/>
      <c r="AP61" s="1321"/>
      <c r="AQ61" s="1321"/>
      <c r="AR61" s="1321"/>
      <c r="AS61" s="1322"/>
      <c r="AT61" s="1322"/>
      <c r="AU61" s="1321"/>
      <c r="AV61" s="1321"/>
      <c r="AW61" s="1321"/>
      <c r="AX61" s="1321"/>
      <c r="AY61" s="1321"/>
      <c r="AZ61" s="1321"/>
      <c r="BA61" s="1321"/>
      <c r="BB61" s="1321"/>
      <c r="BC61" s="1321"/>
      <c r="BD61" s="1321"/>
      <c r="BE61" s="1322"/>
      <c r="BF61" s="1322"/>
      <c r="BG61" s="1321"/>
      <c r="BH61" s="1321"/>
      <c r="BI61" s="1321"/>
      <c r="BJ61" s="1321"/>
      <c r="BK61" s="1321"/>
      <c r="BL61" s="1321"/>
      <c r="BM61" s="1321"/>
      <c r="BN61" s="1321"/>
      <c r="BO61" s="1321"/>
      <c r="BP61" s="1321"/>
      <c r="BQ61" s="1322"/>
      <c r="BR61" s="1322"/>
      <c r="BS61" s="1321"/>
      <c r="BT61" s="1321"/>
      <c r="BU61" s="1321"/>
      <c r="BV61" s="1321"/>
      <c r="BW61" s="1321"/>
      <c r="BX61" s="1321"/>
      <c r="BY61" s="1321"/>
      <c r="BZ61" s="1321"/>
      <c r="CA61" s="1321"/>
      <c r="CB61" s="1321"/>
      <c r="CC61" s="1322"/>
      <c r="CD61" s="1322"/>
      <c r="CE61" s="1321"/>
      <c r="CF61" s="1321"/>
      <c r="CG61" s="1321"/>
      <c r="CH61" s="1321"/>
      <c r="CI61" s="1321"/>
      <c r="CJ61" s="1321"/>
      <c r="CK61" s="1321"/>
      <c r="CL61" s="1321"/>
      <c r="CM61" s="1321"/>
      <c r="CN61" s="1321"/>
      <c r="CO61" s="1322"/>
      <c r="CP61" s="1322"/>
      <c r="CQ61" s="1321"/>
      <c r="CR61" s="1321"/>
      <c r="CS61" s="1321"/>
      <c r="CT61" s="1321"/>
      <c r="CU61" s="1321"/>
      <c r="CV61" s="1321"/>
      <c r="CW61" s="1321"/>
      <c r="CX61" s="1321"/>
      <c r="CY61" s="1321"/>
      <c r="CZ61" s="1321"/>
      <c r="DA61" s="1322"/>
      <c r="DB61" s="1322"/>
      <c r="DC61" s="1322"/>
      <c r="DD61" s="1323"/>
      <c r="DE61" s="1316"/>
    </row>
    <row r="62" spans="1:109" x14ac:dyDescent="0.15">
      <c r="B62" s="1290"/>
      <c r="C62" s="1290"/>
      <c r="D62" s="1290"/>
      <c r="E62" s="1290"/>
      <c r="F62" s="1290"/>
      <c r="G62" s="1290"/>
      <c r="H62" s="1290"/>
      <c r="I62" s="1290"/>
      <c r="J62" s="1290"/>
      <c r="K62" s="1290"/>
      <c r="L62" s="1290"/>
      <c r="M62" s="1290"/>
      <c r="N62" s="1290"/>
      <c r="O62" s="1290"/>
      <c r="P62" s="1290"/>
      <c r="Q62" s="1290"/>
      <c r="R62" s="1290"/>
      <c r="S62" s="1290"/>
      <c r="T62" s="1290"/>
      <c r="U62" s="1290"/>
      <c r="V62" s="1290"/>
      <c r="W62" s="1290"/>
      <c r="X62" s="1290"/>
      <c r="Y62" s="1290"/>
      <c r="Z62" s="1290"/>
      <c r="AA62" s="1290"/>
      <c r="AB62" s="1290"/>
      <c r="AC62" s="1290"/>
      <c r="AD62" s="1290"/>
      <c r="AE62" s="1290"/>
      <c r="AF62" s="1290"/>
      <c r="AG62" s="1290"/>
      <c r="AH62" s="1290"/>
      <c r="AI62" s="1290"/>
      <c r="AJ62" s="1290"/>
      <c r="AK62" s="1290"/>
      <c r="AL62" s="1290"/>
      <c r="AM62" s="1290"/>
      <c r="AN62" s="1290"/>
      <c r="AO62" s="1290"/>
      <c r="AP62" s="1290"/>
      <c r="AQ62" s="1290"/>
      <c r="AR62" s="1290"/>
      <c r="AS62" s="1290"/>
      <c r="AT62" s="1290"/>
      <c r="AU62" s="1290"/>
      <c r="AV62" s="1290"/>
      <c r="AW62" s="1290"/>
      <c r="AX62" s="1290"/>
      <c r="AY62" s="1290"/>
      <c r="AZ62" s="1290"/>
      <c r="BA62" s="1290"/>
      <c r="BB62" s="1290"/>
      <c r="BC62" s="1290"/>
      <c r="BD62" s="1290"/>
      <c r="BE62" s="1290"/>
      <c r="BF62" s="1290"/>
      <c r="BG62" s="1290"/>
      <c r="BH62" s="1290"/>
      <c r="BI62" s="1290"/>
      <c r="BJ62" s="1290"/>
      <c r="BK62" s="1290"/>
      <c r="BL62" s="1290"/>
      <c r="BM62" s="1290"/>
      <c r="BN62" s="1290"/>
      <c r="BO62" s="1290"/>
      <c r="BP62" s="1290"/>
      <c r="BQ62" s="1290"/>
      <c r="BR62" s="1290"/>
      <c r="BS62" s="1290"/>
      <c r="BT62" s="1290"/>
      <c r="BU62" s="1290"/>
      <c r="BV62" s="1290"/>
      <c r="BW62" s="1290"/>
      <c r="BX62" s="1290"/>
      <c r="BY62" s="1290"/>
      <c r="BZ62" s="1290"/>
      <c r="CA62" s="1290"/>
      <c r="CB62" s="1290"/>
      <c r="CC62" s="1290"/>
      <c r="CD62" s="1290"/>
      <c r="CE62" s="1290"/>
      <c r="CF62" s="1290"/>
      <c r="CG62" s="1290"/>
      <c r="CH62" s="1290"/>
      <c r="CI62" s="1290"/>
      <c r="CJ62" s="1290"/>
      <c r="CK62" s="1290"/>
      <c r="CL62" s="1290"/>
      <c r="CM62" s="1290"/>
      <c r="CN62" s="1290"/>
      <c r="CO62" s="1290"/>
      <c r="CP62" s="1290"/>
      <c r="CQ62" s="1290"/>
      <c r="CR62" s="1290"/>
      <c r="CS62" s="1290"/>
      <c r="CT62" s="1290"/>
      <c r="CU62" s="1290"/>
      <c r="CV62" s="1290"/>
      <c r="CW62" s="1290"/>
      <c r="CX62" s="1290"/>
      <c r="CY62" s="1290"/>
      <c r="CZ62" s="1290"/>
      <c r="DA62" s="1290"/>
      <c r="DB62" s="1290"/>
      <c r="DC62" s="1290"/>
      <c r="DD62" s="1290"/>
      <c r="DE62" s="1278"/>
    </row>
    <row r="63" spans="1:109" ht="17.25" x14ac:dyDescent="0.15">
      <c r="B63" s="1324" t="s">
        <v>600</v>
      </c>
    </row>
    <row r="64" spans="1:109" x14ac:dyDescent="0.15">
      <c r="B64" s="1285"/>
      <c r="G64" s="1292"/>
      <c r="I64" s="1325"/>
      <c r="J64" s="1325"/>
      <c r="K64" s="1325"/>
      <c r="L64" s="1325"/>
      <c r="M64" s="1325"/>
      <c r="N64" s="1326"/>
      <c r="AM64" s="1292"/>
      <c r="AN64" s="1292" t="s">
        <v>593</v>
      </c>
      <c r="AP64" s="1293"/>
      <c r="AQ64" s="1293"/>
      <c r="AR64" s="1293"/>
      <c r="AY64" s="1292"/>
      <c r="BA64" s="1293"/>
      <c r="BB64" s="1293"/>
      <c r="BC64" s="1293"/>
      <c r="BK64" s="1292"/>
      <c r="BM64" s="1293"/>
      <c r="BN64" s="1293"/>
      <c r="BO64" s="1293"/>
      <c r="BW64" s="1292"/>
      <c r="BY64" s="1293"/>
      <c r="BZ64" s="1293"/>
      <c r="CA64" s="1293"/>
      <c r="CI64" s="1292"/>
      <c r="CK64" s="1293"/>
      <c r="CL64" s="1293"/>
      <c r="CM64" s="1293"/>
      <c r="CU64" s="1292"/>
      <c r="CW64" s="1293"/>
      <c r="CX64" s="1293"/>
      <c r="CY64" s="1293"/>
    </row>
    <row r="65" spans="2:107" x14ac:dyDescent="0.15">
      <c r="B65" s="1285"/>
      <c r="AN65" s="1294" t="s">
        <v>601</v>
      </c>
      <c r="AO65" s="1295"/>
      <c r="AP65" s="1295"/>
      <c r="AQ65" s="1295"/>
      <c r="AR65" s="1295"/>
      <c r="AS65" s="1295"/>
      <c r="AT65" s="1295"/>
      <c r="AU65" s="1295"/>
      <c r="AV65" s="1295"/>
      <c r="AW65" s="1295"/>
      <c r="AX65" s="1295"/>
      <c r="AY65" s="1295"/>
      <c r="AZ65" s="1295"/>
      <c r="BA65" s="1295"/>
      <c r="BB65" s="1295"/>
      <c r="BC65" s="1295"/>
      <c r="BD65" s="1295"/>
      <c r="BE65" s="1295"/>
      <c r="BF65" s="1295"/>
      <c r="BG65" s="1295"/>
      <c r="BH65" s="1295"/>
      <c r="BI65" s="1295"/>
      <c r="BJ65" s="1295"/>
      <c r="BK65" s="1295"/>
      <c r="BL65" s="1295"/>
      <c r="BM65" s="1295"/>
      <c r="BN65" s="1295"/>
      <c r="BO65" s="1295"/>
      <c r="BP65" s="1295"/>
      <c r="BQ65" s="1295"/>
      <c r="BR65" s="1295"/>
      <c r="BS65" s="1295"/>
      <c r="BT65" s="1295"/>
      <c r="BU65" s="1295"/>
      <c r="BV65" s="1295"/>
      <c r="BW65" s="1295"/>
      <c r="BX65" s="1295"/>
      <c r="BY65" s="1295"/>
      <c r="BZ65" s="1295"/>
      <c r="CA65" s="1295"/>
      <c r="CB65" s="1295"/>
      <c r="CC65" s="1295"/>
      <c r="CD65" s="1295"/>
      <c r="CE65" s="1295"/>
      <c r="CF65" s="1295"/>
      <c r="CG65" s="1295"/>
      <c r="CH65" s="1295"/>
      <c r="CI65" s="1295"/>
      <c r="CJ65" s="1295"/>
      <c r="CK65" s="1295"/>
      <c r="CL65" s="1295"/>
      <c r="CM65" s="1295"/>
      <c r="CN65" s="1295"/>
      <c r="CO65" s="1295"/>
      <c r="CP65" s="1295"/>
      <c r="CQ65" s="1295"/>
      <c r="CR65" s="1295"/>
      <c r="CS65" s="1295"/>
      <c r="CT65" s="1295"/>
      <c r="CU65" s="1295"/>
      <c r="CV65" s="1295"/>
      <c r="CW65" s="1295"/>
      <c r="CX65" s="1295"/>
      <c r="CY65" s="1295"/>
      <c r="CZ65" s="1295"/>
      <c r="DA65" s="1295"/>
      <c r="DB65" s="1295"/>
      <c r="DC65" s="1296"/>
    </row>
    <row r="66" spans="2:107" x14ac:dyDescent="0.15">
      <c r="B66" s="1285"/>
      <c r="AN66" s="1297"/>
      <c r="AO66" s="1298"/>
      <c r="AP66" s="1298"/>
      <c r="AQ66" s="1298"/>
      <c r="AR66" s="1298"/>
      <c r="AS66" s="1298"/>
      <c r="AT66" s="1298"/>
      <c r="AU66" s="1298"/>
      <c r="AV66" s="1298"/>
      <c r="AW66" s="1298"/>
      <c r="AX66" s="1298"/>
      <c r="AY66" s="1298"/>
      <c r="AZ66" s="1298"/>
      <c r="BA66" s="1298"/>
      <c r="BB66" s="1298"/>
      <c r="BC66" s="1298"/>
      <c r="BD66" s="1298"/>
      <c r="BE66" s="1298"/>
      <c r="BF66" s="1298"/>
      <c r="BG66" s="1298"/>
      <c r="BH66" s="1298"/>
      <c r="BI66" s="1298"/>
      <c r="BJ66" s="1298"/>
      <c r="BK66" s="1298"/>
      <c r="BL66" s="1298"/>
      <c r="BM66" s="1298"/>
      <c r="BN66" s="1298"/>
      <c r="BO66" s="1298"/>
      <c r="BP66" s="1298"/>
      <c r="BQ66" s="1298"/>
      <c r="BR66" s="1298"/>
      <c r="BS66" s="1298"/>
      <c r="BT66" s="1298"/>
      <c r="BU66" s="1298"/>
      <c r="BV66" s="1298"/>
      <c r="BW66" s="1298"/>
      <c r="BX66" s="1298"/>
      <c r="BY66" s="1298"/>
      <c r="BZ66" s="1298"/>
      <c r="CA66" s="1298"/>
      <c r="CB66" s="1298"/>
      <c r="CC66" s="1298"/>
      <c r="CD66" s="1298"/>
      <c r="CE66" s="1298"/>
      <c r="CF66" s="1298"/>
      <c r="CG66" s="1298"/>
      <c r="CH66" s="1298"/>
      <c r="CI66" s="1298"/>
      <c r="CJ66" s="1298"/>
      <c r="CK66" s="1298"/>
      <c r="CL66" s="1298"/>
      <c r="CM66" s="1298"/>
      <c r="CN66" s="1298"/>
      <c r="CO66" s="1298"/>
      <c r="CP66" s="1298"/>
      <c r="CQ66" s="1298"/>
      <c r="CR66" s="1298"/>
      <c r="CS66" s="1298"/>
      <c r="CT66" s="1298"/>
      <c r="CU66" s="1298"/>
      <c r="CV66" s="1298"/>
      <c r="CW66" s="1298"/>
      <c r="CX66" s="1298"/>
      <c r="CY66" s="1298"/>
      <c r="CZ66" s="1298"/>
      <c r="DA66" s="1298"/>
      <c r="DB66" s="1298"/>
      <c r="DC66" s="1299"/>
    </row>
    <row r="67" spans="2:107" x14ac:dyDescent="0.15">
      <c r="B67" s="1285"/>
      <c r="AN67" s="1297"/>
      <c r="AO67" s="1298"/>
      <c r="AP67" s="1298"/>
      <c r="AQ67" s="1298"/>
      <c r="AR67" s="1298"/>
      <c r="AS67" s="1298"/>
      <c r="AT67" s="1298"/>
      <c r="AU67" s="1298"/>
      <c r="AV67" s="1298"/>
      <c r="AW67" s="1298"/>
      <c r="AX67" s="1298"/>
      <c r="AY67" s="1298"/>
      <c r="AZ67" s="1298"/>
      <c r="BA67" s="1298"/>
      <c r="BB67" s="1298"/>
      <c r="BC67" s="1298"/>
      <c r="BD67" s="1298"/>
      <c r="BE67" s="1298"/>
      <c r="BF67" s="1298"/>
      <c r="BG67" s="1298"/>
      <c r="BH67" s="1298"/>
      <c r="BI67" s="1298"/>
      <c r="BJ67" s="1298"/>
      <c r="BK67" s="1298"/>
      <c r="BL67" s="1298"/>
      <c r="BM67" s="1298"/>
      <c r="BN67" s="1298"/>
      <c r="BO67" s="1298"/>
      <c r="BP67" s="1298"/>
      <c r="BQ67" s="1298"/>
      <c r="BR67" s="1298"/>
      <c r="BS67" s="1298"/>
      <c r="BT67" s="1298"/>
      <c r="BU67" s="1298"/>
      <c r="BV67" s="1298"/>
      <c r="BW67" s="1298"/>
      <c r="BX67" s="1298"/>
      <c r="BY67" s="1298"/>
      <c r="BZ67" s="1298"/>
      <c r="CA67" s="1298"/>
      <c r="CB67" s="1298"/>
      <c r="CC67" s="1298"/>
      <c r="CD67" s="1298"/>
      <c r="CE67" s="1298"/>
      <c r="CF67" s="1298"/>
      <c r="CG67" s="1298"/>
      <c r="CH67" s="1298"/>
      <c r="CI67" s="1298"/>
      <c r="CJ67" s="1298"/>
      <c r="CK67" s="1298"/>
      <c r="CL67" s="1298"/>
      <c r="CM67" s="1298"/>
      <c r="CN67" s="1298"/>
      <c r="CO67" s="1298"/>
      <c r="CP67" s="1298"/>
      <c r="CQ67" s="1298"/>
      <c r="CR67" s="1298"/>
      <c r="CS67" s="1298"/>
      <c r="CT67" s="1298"/>
      <c r="CU67" s="1298"/>
      <c r="CV67" s="1298"/>
      <c r="CW67" s="1298"/>
      <c r="CX67" s="1298"/>
      <c r="CY67" s="1298"/>
      <c r="CZ67" s="1298"/>
      <c r="DA67" s="1298"/>
      <c r="DB67" s="1298"/>
      <c r="DC67" s="1299"/>
    </row>
    <row r="68" spans="2:107" x14ac:dyDescent="0.15">
      <c r="B68" s="1285"/>
      <c r="AN68" s="1297"/>
      <c r="AO68" s="1298"/>
      <c r="AP68" s="1298"/>
      <c r="AQ68" s="1298"/>
      <c r="AR68" s="1298"/>
      <c r="AS68" s="1298"/>
      <c r="AT68" s="1298"/>
      <c r="AU68" s="1298"/>
      <c r="AV68" s="1298"/>
      <c r="AW68" s="1298"/>
      <c r="AX68" s="1298"/>
      <c r="AY68" s="1298"/>
      <c r="AZ68" s="1298"/>
      <c r="BA68" s="1298"/>
      <c r="BB68" s="1298"/>
      <c r="BC68" s="1298"/>
      <c r="BD68" s="1298"/>
      <c r="BE68" s="1298"/>
      <c r="BF68" s="1298"/>
      <c r="BG68" s="1298"/>
      <c r="BH68" s="1298"/>
      <c r="BI68" s="1298"/>
      <c r="BJ68" s="1298"/>
      <c r="BK68" s="1298"/>
      <c r="BL68" s="1298"/>
      <c r="BM68" s="1298"/>
      <c r="BN68" s="1298"/>
      <c r="BO68" s="1298"/>
      <c r="BP68" s="1298"/>
      <c r="BQ68" s="1298"/>
      <c r="BR68" s="1298"/>
      <c r="BS68" s="1298"/>
      <c r="BT68" s="1298"/>
      <c r="BU68" s="1298"/>
      <c r="BV68" s="1298"/>
      <c r="BW68" s="1298"/>
      <c r="BX68" s="1298"/>
      <c r="BY68" s="1298"/>
      <c r="BZ68" s="1298"/>
      <c r="CA68" s="1298"/>
      <c r="CB68" s="1298"/>
      <c r="CC68" s="1298"/>
      <c r="CD68" s="1298"/>
      <c r="CE68" s="1298"/>
      <c r="CF68" s="1298"/>
      <c r="CG68" s="1298"/>
      <c r="CH68" s="1298"/>
      <c r="CI68" s="1298"/>
      <c r="CJ68" s="1298"/>
      <c r="CK68" s="1298"/>
      <c r="CL68" s="1298"/>
      <c r="CM68" s="1298"/>
      <c r="CN68" s="1298"/>
      <c r="CO68" s="1298"/>
      <c r="CP68" s="1298"/>
      <c r="CQ68" s="1298"/>
      <c r="CR68" s="1298"/>
      <c r="CS68" s="1298"/>
      <c r="CT68" s="1298"/>
      <c r="CU68" s="1298"/>
      <c r="CV68" s="1298"/>
      <c r="CW68" s="1298"/>
      <c r="CX68" s="1298"/>
      <c r="CY68" s="1298"/>
      <c r="CZ68" s="1298"/>
      <c r="DA68" s="1298"/>
      <c r="DB68" s="1298"/>
      <c r="DC68" s="1299"/>
    </row>
    <row r="69" spans="2:107" x14ac:dyDescent="0.15">
      <c r="B69" s="1285"/>
      <c r="AN69" s="1300"/>
      <c r="AO69" s="1301"/>
      <c r="AP69" s="1301"/>
      <c r="AQ69" s="1301"/>
      <c r="AR69" s="1301"/>
      <c r="AS69" s="1301"/>
      <c r="AT69" s="1301"/>
      <c r="AU69" s="1301"/>
      <c r="AV69" s="1301"/>
      <c r="AW69" s="1301"/>
      <c r="AX69" s="1301"/>
      <c r="AY69" s="1301"/>
      <c r="AZ69" s="1301"/>
      <c r="BA69" s="1301"/>
      <c r="BB69" s="1301"/>
      <c r="BC69" s="1301"/>
      <c r="BD69" s="1301"/>
      <c r="BE69" s="1301"/>
      <c r="BF69" s="1301"/>
      <c r="BG69" s="1301"/>
      <c r="BH69" s="1301"/>
      <c r="BI69" s="1301"/>
      <c r="BJ69" s="1301"/>
      <c r="BK69" s="1301"/>
      <c r="BL69" s="1301"/>
      <c r="BM69" s="1301"/>
      <c r="BN69" s="1301"/>
      <c r="BO69" s="1301"/>
      <c r="BP69" s="1301"/>
      <c r="BQ69" s="1301"/>
      <c r="BR69" s="1301"/>
      <c r="BS69" s="1301"/>
      <c r="BT69" s="1301"/>
      <c r="BU69" s="1301"/>
      <c r="BV69" s="1301"/>
      <c r="BW69" s="1301"/>
      <c r="BX69" s="1301"/>
      <c r="BY69" s="1301"/>
      <c r="BZ69" s="1301"/>
      <c r="CA69" s="1301"/>
      <c r="CB69" s="1301"/>
      <c r="CC69" s="1301"/>
      <c r="CD69" s="1301"/>
      <c r="CE69" s="1301"/>
      <c r="CF69" s="1301"/>
      <c r="CG69" s="1301"/>
      <c r="CH69" s="1301"/>
      <c r="CI69" s="1301"/>
      <c r="CJ69" s="1301"/>
      <c r="CK69" s="1301"/>
      <c r="CL69" s="1301"/>
      <c r="CM69" s="1301"/>
      <c r="CN69" s="1301"/>
      <c r="CO69" s="1301"/>
      <c r="CP69" s="1301"/>
      <c r="CQ69" s="1301"/>
      <c r="CR69" s="1301"/>
      <c r="CS69" s="1301"/>
      <c r="CT69" s="1301"/>
      <c r="CU69" s="1301"/>
      <c r="CV69" s="1301"/>
      <c r="CW69" s="1301"/>
      <c r="CX69" s="1301"/>
      <c r="CY69" s="1301"/>
      <c r="CZ69" s="1301"/>
      <c r="DA69" s="1301"/>
      <c r="DB69" s="1301"/>
      <c r="DC69" s="1302"/>
    </row>
    <row r="70" spans="2:107" x14ac:dyDescent="0.15">
      <c r="B70" s="1285"/>
      <c r="H70" s="1327"/>
      <c r="I70" s="1327"/>
      <c r="J70" s="1328"/>
      <c r="K70" s="1328"/>
      <c r="L70" s="1329"/>
      <c r="M70" s="1328"/>
      <c r="N70" s="1329"/>
      <c r="AN70" s="1303"/>
      <c r="AO70" s="1303"/>
      <c r="AP70" s="1303"/>
      <c r="AZ70" s="1303"/>
      <c r="BA70" s="1303"/>
      <c r="BB70" s="1303"/>
      <c r="BL70" s="1303"/>
      <c r="BM70" s="1303"/>
      <c r="BN70" s="1303"/>
      <c r="BX70" s="1303"/>
      <c r="BY70" s="1303"/>
      <c r="BZ70" s="1303"/>
      <c r="CJ70" s="1303"/>
      <c r="CK70" s="1303"/>
      <c r="CL70" s="1303"/>
      <c r="CV70" s="1303"/>
      <c r="CW70" s="1303"/>
      <c r="CX70" s="1303"/>
    </row>
    <row r="71" spans="2:107" x14ac:dyDescent="0.15">
      <c r="B71" s="1285"/>
      <c r="G71" s="1330"/>
      <c r="I71" s="1331"/>
      <c r="J71" s="1328"/>
      <c r="K71" s="1328"/>
      <c r="L71" s="1329"/>
      <c r="M71" s="1328"/>
      <c r="N71" s="1329"/>
      <c r="AM71" s="1330"/>
      <c r="AN71" s="1278" t="s">
        <v>595</v>
      </c>
    </row>
    <row r="72" spans="2:107" x14ac:dyDescent="0.15">
      <c r="B72" s="1285"/>
      <c r="G72" s="1304"/>
      <c r="H72" s="1304"/>
      <c r="I72" s="1304"/>
      <c r="J72" s="1304"/>
      <c r="K72" s="1305"/>
      <c r="L72" s="1305"/>
      <c r="M72" s="1306"/>
      <c r="N72" s="1306"/>
      <c r="AN72" s="1307"/>
      <c r="AO72" s="1308"/>
      <c r="AP72" s="1308"/>
      <c r="AQ72" s="1308"/>
      <c r="AR72" s="1308"/>
      <c r="AS72" s="1308"/>
      <c r="AT72" s="1308"/>
      <c r="AU72" s="1308"/>
      <c r="AV72" s="1308"/>
      <c r="AW72" s="1308"/>
      <c r="AX72" s="1308"/>
      <c r="AY72" s="1308"/>
      <c r="AZ72" s="1308"/>
      <c r="BA72" s="1308"/>
      <c r="BB72" s="1308"/>
      <c r="BC72" s="1308"/>
      <c r="BD72" s="1308"/>
      <c r="BE72" s="1308"/>
      <c r="BF72" s="1308"/>
      <c r="BG72" s="1308"/>
      <c r="BH72" s="1308"/>
      <c r="BI72" s="1308"/>
      <c r="BJ72" s="1308"/>
      <c r="BK72" s="1308"/>
      <c r="BL72" s="1308"/>
      <c r="BM72" s="1308"/>
      <c r="BN72" s="1308"/>
      <c r="BO72" s="1309"/>
      <c r="BP72" s="1310" t="s">
        <v>550</v>
      </c>
      <c r="BQ72" s="1310"/>
      <c r="BR72" s="1310"/>
      <c r="BS72" s="1310"/>
      <c r="BT72" s="1310"/>
      <c r="BU72" s="1310"/>
      <c r="BV72" s="1310"/>
      <c r="BW72" s="1310"/>
      <c r="BX72" s="1310" t="s">
        <v>551</v>
      </c>
      <c r="BY72" s="1310"/>
      <c r="BZ72" s="1310"/>
      <c r="CA72" s="1310"/>
      <c r="CB72" s="1310"/>
      <c r="CC72" s="1310"/>
      <c r="CD72" s="1310"/>
      <c r="CE72" s="1310"/>
      <c r="CF72" s="1310" t="s">
        <v>552</v>
      </c>
      <c r="CG72" s="1310"/>
      <c r="CH72" s="1310"/>
      <c r="CI72" s="1310"/>
      <c r="CJ72" s="1310"/>
      <c r="CK72" s="1310"/>
      <c r="CL72" s="1310"/>
      <c r="CM72" s="1310"/>
      <c r="CN72" s="1310" t="s">
        <v>553</v>
      </c>
      <c r="CO72" s="1310"/>
      <c r="CP72" s="1310"/>
      <c r="CQ72" s="1310"/>
      <c r="CR72" s="1310"/>
      <c r="CS72" s="1310"/>
      <c r="CT72" s="1310"/>
      <c r="CU72" s="1310"/>
      <c r="CV72" s="1310" t="s">
        <v>554</v>
      </c>
      <c r="CW72" s="1310"/>
      <c r="CX72" s="1310"/>
      <c r="CY72" s="1310"/>
      <c r="CZ72" s="1310"/>
      <c r="DA72" s="1310"/>
      <c r="DB72" s="1310"/>
      <c r="DC72" s="1310"/>
    </row>
    <row r="73" spans="2:107" x14ac:dyDescent="0.15">
      <c r="B73" s="1285"/>
      <c r="G73" s="1311"/>
      <c r="H73" s="1311"/>
      <c r="I73" s="1311"/>
      <c r="J73" s="1311"/>
      <c r="K73" s="1332"/>
      <c r="L73" s="1332"/>
      <c r="M73" s="1332"/>
      <c r="N73" s="1332"/>
      <c r="AM73" s="1303"/>
      <c r="AN73" s="1314" t="s">
        <v>596</v>
      </c>
      <c r="AO73" s="1314"/>
      <c r="AP73" s="1314"/>
      <c r="AQ73" s="1314"/>
      <c r="AR73" s="1314"/>
      <c r="AS73" s="1314"/>
      <c r="AT73" s="1314"/>
      <c r="AU73" s="1314"/>
      <c r="AV73" s="1314"/>
      <c r="AW73" s="1314"/>
      <c r="AX73" s="1314"/>
      <c r="AY73" s="1314"/>
      <c r="AZ73" s="1314"/>
      <c r="BA73" s="1314"/>
      <c r="BB73" s="1314" t="s">
        <v>597</v>
      </c>
      <c r="BC73" s="1314"/>
      <c r="BD73" s="1314"/>
      <c r="BE73" s="1314"/>
      <c r="BF73" s="1314"/>
      <c r="BG73" s="1314"/>
      <c r="BH73" s="1314"/>
      <c r="BI73" s="1314"/>
      <c r="BJ73" s="1314"/>
      <c r="BK73" s="1314"/>
      <c r="BL73" s="1314"/>
      <c r="BM73" s="1314"/>
      <c r="BN73" s="1314"/>
      <c r="BO73" s="1314"/>
      <c r="BP73" s="1315">
        <v>68.599999999999994</v>
      </c>
      <c r="BQ73" s="1315"/>
      <c r="BR73" s="1315"/>
      <c r="BS73" s="1315"/>
      <c r="BT73" s="1315"/>
      <c r="BU73" s="1315"/>
      <c r="BV73" s="1315"/>
      <c r="BW73" s="1315"/>
      <c r="BX73" s="1315">
        <v>76.900000000000006</v>
      </c>
      <c r="BY73" s="1315"/>
      <c r="BZ73" s="1315"/>
      <c r="CA73" s="1315"/>
      <c r="CB73" s="1315"/>
      <c r="CC73" s="1315"/>
      <c r="CD73" s="1315"/>
      <c r="CE73" s="1315"/>
      <c r="CF73" s="1315">
        <v>72.7</v>
      </c>
      <c r="CG73" s="1315"/>
      <c r="CH73" s="1315"/>
      <c r="CI73" s="1315"/>
      <c r="CJ73" s="1315"/>
      <c r="CK73" s="1315"/>
      <c r="CL73" s="1315"/>
      <c r="CM73" s="1315"/>
      <c r="CN73" s="1315">
        <v>69.400000000000006</v>
      </c>
      <c r="CO73" s="1315"/>
      <c r="CP73" s="1315"/>
      <c r="CQ73" s="1315"/>
      <c r="CR73" s="1315"/>
      <c r="CS73" s="1315"/>
      <c r="CT73" s="1315"/>
      <c r="CU73" s="1315"/>
      <c r="CV73" s="1315">
        <v>46.6</v>
      </c>
      <c r="CW73" s="1315"/>
      <c r="CX73" s="1315"/>
      <c r="CY73" s="1315"/>
      <c r="CZ73" s="1315"/>
      <c r="DA73" s="1315"/>
      <c r="DB73" s="1315"/>
      <c r="DC73" s="1315"/>
    </row>
    <row r="74" spans="2:107" x14ac:dyDescent="0.15">
      <c r="B74" s="1285"/>
      <c r="G74" s="1311"/>
      <c r="H74" s="1311"/>
      <c r="I74" s="1311"/>
      <c r="J74" s="1311"/>
      <c r="K74" s="1332"/>
      <c r="L74" s="1332"/>
      <c r="M74" s="1332"/>
      <c r="N74" s="1332"/>
      <c r="AM74" s="1303"/>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5"/>
      <c r="BQ74" s="1315"/>
      <c r="BR74" s="1315"/>
      <c r="BS74" s="1315"/>
      <c r="BT74" s="1315"/>
      <c r="BU74" s="1315"/>
      <c r="BV74" s="1315"/>
      <c r="BW74" s="1315"/>
      <c r="BX74" s="1315"/>
      <c r="BY74" s="1315"/>
      <c r="BZ74" s="1315"/>
      <c r="CA74" s="1315"/>
      <c r="CB74" s="1315"/>
      <c r="CC74" s="1315"/>
      <c r="CD74" s="1315"/>
      <c r="CE74" s="1315"/>
      <c r="CF74" s="1315"/>
      <c r="CG74" s="1315"/>
      <c r="CH74" s="1315"/>
      <c r="CI74" s="1315"/>
      <c r="CJ74" s="1315"/>
      <c r="CK74" s="1315"/>
      <c r="CL74" s="1315"/>
      <c r="CM74" s="1315"/>
      <c r="CN74" s="1315"/>
      <c r="CO74" s="1315"/>
      <c r="CP74" s="1315"/>
      <c r="CQ74" s="1315"/>
      <c r="CR74" s="1315"/>
      <c r="CS74" s="1315"/>
      <c r="CT74" s="1315"/>
      <c r="CU74" s="1315"/>
      <c r="CV74" s="1315"/>
      <c r="CW74" s="1315"/>
      <c r="CX74" s="1315"/>
      <c r="CY74" s="1315"/>
      <c r="CZ74" s="1315"/>
      <c r="DA74" s="1315"/>
      <c r="DB74" s="1315"/>
      <c r="DC74" s="1315"/>
    </row>
    <row r="75" spans="2:107" x14ac:dyDescent="0.15">
      <c r="B75" s="1285"/>
      <c r="G75" s="1311"/>
      <c r="H75" s="1311"/>
      <c r="I75" s="1304"/>
      <c r="J75" s="1304"/>
      <c r="K75" s="1313"/>
      <c r="L75" s="1313"/>
      <c r="M75" s="1313"/>
      <c r="N75" s="1313"/>
      <c r="AM75" s="1303"/>
      <c r="AN75" s="1314"/>
      <c r="AO75" s="1314"/>
      <c r="AP75" s="1314"/>
      <c r="AQ75" s="1314"/>
      <c r="AR75" s="1314"/>
      <c r="AS75" s="1314"/>
      <c r="AT75" s="1314"/>
      <c r="AU75" s="1314"/>
      <c r="AV75" s="1314"/>
      <c r="AW75" s="1314"/>
      <c r="AX75" s="1314"/>
      <c r="AY75" s="1314"/>
      <c r="AZ75" s="1314"/>
      <c r="BA75" s="1314"/>
      <c r="BB75" s="1314" t="s">
        <v>602</v>
      </c>
      <c r="BC75" s="1314"/>
      <c r="BD75" s="1314"/>
      <c r="BE75" s="1314"/>
      <c r="BF75" s="1314"/>
      <c r="BG75" s="1314"/>
      <c r="BH75" s="1314"/>
      <c r="BI75" s="1314"/>
      <c r="BJ75" s="1314"/>
      <c r="BK75" s="1314"/>
      <c r="BL75" s="1314"/>
      <c r="BM75" s="1314"/>
      <c r="BN75" s="1314"/>
      <c r="BO75" s="1314"/>
      <c r="BP75" s="1315">
        <v>9.3000000000000007</v>
      </c>
      <c r="BQ75" s="1315"/>
      <c r="BR75" s="1315"/>
      <c r="BS75" s="1315"/>
      <c r="BT75" s="1315"/>
      <c r="BU75" s="1315"/>
      <c r="BV75" s="1315"/>
      <c r="BW75" s="1315"/>
      <c r="BX75" s="1315">
        <v>8</v>
      </c>
      <c r="BY75" s="1315"/>
      <c r="BZ75" s="1315"/>
      <c r="CA75" s="1315"/>
      <c r="CB75" s="1315"/>
      <c r="CC75" s="1315"/>
      <c r="CD75" s="1315"/>
      <c r="CE75" s="1315"/>
      <c r="CF75" s="1315">
        <v>7.9</v>
      </c>
      <c r="CG75" s="1315"/>
      <c r="CH75" s="1315"/>
      <c r="CI75" s="1315"/>
      <c r="CJ75" s="1315"/>
      <c r="CK75" s="1315"/>
      <c r="CL75" s="1315"/>
      <c r="CM75" s="1315"/>
      <c r="CN75" s="1315">
        <v>7.6</v>
      </c>
      <c r="CO75" s="1315"/>
      <c r="CP75" s="1315"/>
      <c r="CQ75" s="1315"/>
      <c r="CR75" s="1315"/>
      <c r="CS75" s="1315"/>
      <c r="CT75" s="1315"/>
      <c r="CU75" s="1315"/>
      <c r="CV75" s="1315">
        <v>8.1</v>
      </c>
      <c r="CW75" s="1315"/>
      <c r="CX75" s="1315"/>
      <c r="CY75" s="1315"/>
      <c r="CZ75" s="1315"/>
      <c r="DA75" s="1315"/>
      <c r="DB75" s="1315"/>
      <c r="DC75" s="1315"/>
    </row>
    <row r="76" spans="2:107" x14ac:dyDescent="0.15">
      <c r="B76" s="1285"/>
      <c r="G76" s="1311"/>
      <c r="H76" s="1311"/>
      <c r="I76" s="1304"/>
      <c r="J76" s="1304"/>
      <c r="K76" s="1313"/>
      <c r="L76" s="1313"/>
      <c r="M76" s="1313"/>
      <c r="N76" s="1313"/>
      <c r="AM76" s="1303"/>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5"/>
      <c r="BQ76" s="1315"/>
      <c r="BR76" s="1315"/>
      <c r="BS76" s="1315"/>
      <c r="BT76" s="1315"/>
      <c r="BU76" s="1315"/>
      <c r="BV76" s="1315"/>
      <c r="BW76" s="1315"/>
      <c r="BX76" s="1315"/>
      <c r="BY76" s="1315"/>
      <c r="BZ76" s="1315"/>
      <c r="CA76" s="1315"/>
      <c r="CB76" s="1315"/>
      <c r="CC76" s="1315"/>
      <c r="CD76" s="1315"/>
      <c r="CE76" s="1315"/>
      <c r="CF76" s="1315"/>
      <c r="CG76" s="1315"/>
      <c r="CH76" s="1315"/>
      <c r="CI76" s="1315"/>
      <c r="CJ76" s="1315"/>
      <c r="CK76" s="1315"/>
      <c r="CL76" s="1315"/>
      <c r="CM76" s="1315"/>
      <c r="CN76" s="1315"/>
      <c r="CO76" s="1315"/>
      <c r="CP76" s="1315"/>
      <c r="CQ76" s="1315"/>
      <c r="CR76" s="1315"/>
      <c r="CS76" s="1315"/>
      <c r="CT76" s="1315"/>
      <c r="CU76" s="1315"/>
      <c r="CV76" s="1315"/>
      <c r="CW76" s="1315"/>
      <c r="CX76" s="1315"/>
      <c r="CY76" s="1315"/>
      <c r="CZ76" s="1315"/>
      <c r="DA76" s="1315"/>
      <c r="DB76" s="1315"/>
      <c r="DC76" s="1315"/>
    </row>
    <row r="77" spans="2:107" x14ac:dyDescent="0.15">
      <c r="B77" s="1285"/>
      <c r="G77" s="1304"/>
      <c r="H77" s="1304"/>
      <c r="I77" s="1304"/>
      <c r="J77" s="1304"/>
      <c r="K77" s="1332"/>
      <c r="L77" s="1332"/>
      <c r="M77" s="1332"/>
      <c r="N77" s="1332"/>
      <c r="AN77" s="1310" t="s">
        <v>599</v>
      </c>
      <c r="AO77" s="1310"/>
      <c r="AP77" s="1310"/>
      <c r="AQ77" s="1310"/>
      <c r="AR77" s="1310"/>
      <c r="AS77" s="1310"/>
      <c r="AT77" s="1310"/>
      <c r="AU77" s="1310"/>
      <c r="AV77" s="1310"/>
      <c r="AW77" s="1310"/>
      <c r="AX77" s="1310"/>
      <c r="AY77" s="1310"/>
      <c r="AZ77" s="1310"/>
      <c r="BA77" s="1310"/>
      <c r="BB77" s="1314" t="s">
        <v>597</v>
      </c>
      <c r="BC77" s="1314"/>
      <c r="BD77" s="1314"/>
      <c r="BE77" s="1314"/>
      <c r="BF77" s="1314"/>
      <c r="BG77" s="1314"/>
      <c r="BH77" s="1314"/>
      <c r="BI77" s="1314"/>
      <c r="BJ77" s="1314"/>
      <c r="BK77" s="1314"/>
      <c r="BL77" s="1314"/>
      <c r="BM77" s="1314"/>
      <c r="BN77" s="1314"/>
      <c r="BO77" s="1314"/>
      <c r="BP77" s="1315">
        <v>52.3</v>
      </c>
      <c r="BQ77" s="1315"/>
      <c r="BR77" s="1315"/>
      <c r="BS77" s="1315"/>
      <c r="BT77" s="1315"/>
      <c r="BU77" s="1315"/>
      <c r="BV77" s="1315"/>
      <c r="BW77" s="1315"/>
      <c r="BX77" s="1315">
        <v>55.4</v>
      </c>
      <c r="BY77" s="1315"/>
      <c r="BZ77" s="1315"/>
      <c r="CA77" s="1315"/>
      <c r="CB77" s="1315"/>
      <c r="CC77" s="1315"/>
      <c r="CD77" s="1315"/>
      <c r="CE77" s="1315"/>
      <c r="CF77" s="1315">
        <v>52.7</v>
      </c>
      <c r="CG77" s="1315"/>
      <c r="CH77" s="1315"/>
      <c r="CI77" s="1315"/>
      <c r="CJ77" s="1315"/>
      <c r="CK77" s="1315"/>
      <c r="CL77" s="1315"/>
      <c r="CM77" s="1315"/>
      <c r="CN77" s="1315">
        <v>49.7</v>
      </c>
      <c r="CO77" s="1315"/>
      <c r="CP77" s="1315"/>
      <c r="CQ77" s="1315"/>
      <c r="CR77" s="1315"/>
      <c r="CS77" s="1315"/>
      <c r="CT77" s="1315"/>
      <c r="CU77" s="1315"/>
      <c r="CV77" s="1315">
        <v>37.299999999999997</v>
      </c>
      <c r="CW77" s="1315"/>
      <c r="CX77" s="1315"/>
      <c r="CY77" s="1315"/>
      <c r="CZ77" s="1315"/>
      <c r="DA77" s="1315"/>
      <c r="DB77" s="1315"/>
      <c r="DC77" s="1315"/>
    </row>
    <row r="78" spans="2:107" x14ac:dyDescent="0.15">
      <c r="B78" s="1285"/>
      <c r="G78" s="1304"/>
      <c r="H78" s="1304"/>
      <c r="I78" s="1304"/>
      <c r="J78" s="1304"/>
      <c r="K78" s="1332"/>
      <c r="L78" s="1332"/>
      <c r="M78" s="1332"/>
      <c r="N78" s="1332"/>
      <c r="AN78" s="1310"/>
      <c r="AO78" s="1310"/>
      <c r="AP78" s="1310"/>
      <c r="AQ78" s="1310"/>
      <c r="AR78" s="1310"/>
      <c r="AS78" s="1310"/>
      <c r="AT78" s="1310"/>
      <c r="AU78" s="1310"/>
      <c r="AV78" s="1310"/>
      <c r="AW78" s="1310"/>
      <c r="AX78" s="1310"/>
      <c r="AY78" s="1310"/>
      <c r="AZ78" s="1310"/>
      <c r="BA78" s="1310"/>
      <c r="BB78" s="1314"/>
      <c r="BC78" s="1314"/>
      <c r="BD78" s="1314"/>
      <c r="BE78" s="1314"/>
      <c r="BF78" s="1314"/>
      <c r="BG78" s="1314"/>
      <c r="BH78" s="1314"/>
      <c r="BI78" s="1314"/>
      <c r="BJ78" s="1314"/>
      <c r="BK78" s="1314"/>
      <c r="BL78" s="1314"/>
      <c r="BM78" s="1314"/>
      <c r="BN78" s="1314"/>
      <c r="BO78" s="1314"/>
      <c r="BP78" s="1315"/>
      <c r="BQ78" s="1315"/>
      <c r="BR78" s="1315"/>
      <c r="BS78" s="1315"/>
      <c r="BT78" s="1315"/>
      <c r="BU78" s="1315"/>
      <c r="BV78" s="1315"/>
      <c r="BW78" s="1315"/>
      <c r="BX78" s="1315"/>
      <c r="BY78" s="1315"/>
      <c r="BZ78" s="1315"/>
      <c r="CA78" s="1315"/>
      <c r="CB78" s="1315"/>
      <c r="CC78" s="1315"/>
      <c r="CD78" s="1315"/>
      <c r="CE78" s="1315"/>
      <c r="CF78" s="1315"/>
      <c r="CG78" s="1315"/>
      <c r="CH78" s="1315"/>
      <c r="CI78" s="1315"/>
      <c r="CJ78" s="1315"/>
      <c r="CK78" s="1315"/>
      <c r="CL78" s="1315"/>
      <c r="CM78" s="1315"/>
      <c r="CN78" s="1315"/>
      <c r="CO78" s="1315"/>
      <c r="CP78" s="1315"/>
      <c r="CQ78" s="1315"/>
      <c r="CR78" s="1315"/>
      <c r="CS78" s="1315"/>
      <c r="CT78" s="1315"/>
      <c r="CU78" s="1315"/>
      <c r="CV78" s="1315"/>
      <c r="CW78" s="1315"/>
      <c r="CX78" s="1315"/>
      <c r="CY78" s="1315"/>
      <c r="CZ78" s="1315"/>
      <c r="DA78" s="1315"/>
      <c r="DB78" s="1315"/>
      <c r="DC78" s="1315"/>
    </row>
    <row r="79" spans="2:107" x14ac:dyDescent="0.15">
      <c r="B79" s="1285"/>
      <c r="G79" s="1304"/>
      <c r="H79" s="1304"/>
      <c r="I79" s="1317"/>
      <c r="J79" s="1317"/>
      <c r="K79" s="1333"/>
      <c r="L79" s="1333"/>
      <c r="M79" s="1333"/>
      <c r="N79" s="1333"/>
      <c r="AN79" s="1310"/>
      <c r="AO79" s="1310"/>
      <c r="AP79" s="1310"/>
      <c r="AQ79" s="1310"/>
      <c r="AR79" s="1310"/>
      <c r="AS79" s="1310"/>
      <c r="AT79" s="1310"/>
      <c r="AU79" s="1310"/>
      <c r="AV79" s="1310"/>
      <c r="AW79" s="1310"/>
      <c r="AX79" s="1310"/>
      <c r="AY79" s="1310"/>
      <c r="AZ79" s="1310"/>
      <c r="BA79" s="1310"/>
      <c r="BB79" s="1314" t="s">
        <v>602</v>
      </c>
      <c r="BC79" s="1314"/>
      <c r="BD79" s="1314"/>
      <c r="BE79" s="1314"/>
      <c r="BF79" s="1314"/>
      <c r="BG79" s="1314"/>
      <c r="BH79" s="1314"/>
      <c r="BI79" s="1314"/>
      <c r="BJ79" s="1314"/>
      <c r="BK79" s="1314"/>
      <c r="BL79" s="1314"/>
      <c r="BM79" s="1314"/>
      <c r="BN79" s="1314"/>
      <c r="BO79" s="1314"/>
      <c r="BP79" s="1315">
        <v>10</v>
      </c>
      <c r="BQ79" s="1315"/>
      <c r="BR79" s="1315"/>
      <c r="BS79" s="1315"/>
      <c r="BT79" s="1315"/>
      <c r="BU79" s="1315"/>
      <c r="BV79" s="1315"/>
      <c r="BW79" s="1315"/>
      <c r="BX79" s="1315">
        <v>9.6999999999999993</v>
      </c>
      <c r="BY79" s="1315"/>
      <c r="BZ79" s="1315"/>
      <c r="CA79" s="1315"/>
      <c r="CB79" s="1315"/>
      <c r="CC79" s="1315"/>
      <c r="CD79" s="1315"/>
      <c r="CE79" s="1315"/>
      <c r="CF79" s="1315">
        <v>9.5</v>
      </c>
      <c r="CG79" s="1315"/>
      <c r="CH79" s="1315"/>
      <c r="CI79" s="1315"/>
      <c r="CJ79" s="1315"/>
      <c r="CK79" s="1315"/>
      <c r="CL79" s="1315"/>
      <c r="CM79" s="1315"/>
      <c r="CN79" s="1315">
        <v>9.1999999999999993</v>
      </c>
      <c r="CO79" s="1315"/>
      <c r="CP79" s="1315"/>
      <c r="CQ79" s="1315"/>
      <c r="CR79" s="1315"/>
      <c r="CS79" s="1315"/>
      <c r="CT79" s="1315"/>
      <c r="CU79" s="1315"/>
      <c r="CV79" s="1315">
        <v>8.6</v>
      </c>
      <c r="CW79" s="1315"/>
      <c r="CX79" s="1315"/>
      <c r="CY79" s="1315"/>
      <c r="CZ79" s="1315"/>
      <c r="DA79" s="1315"/>
      <c r="DB79" s="1315"/>
      <c r="DC79" s="1315"/>
    </row>
    <row r="80" spans="2:107" x14ac:dyDescent="0.15">
      <c r="B80" s="1285"/>
      <c r="G80" s="1304"/>
      <c r="H80" s="1304"/>
      <c r="I80" s="1317"/>
      <c r="J80" s="1317"/>
      <c r="K80" s="1333"/>
      <c r="L80" s="1333"/>
      <c r="M80" s="1333"/>
      <c r="N80" s="1333"/>
      <c r="AN80" s="1310"/>
      <c r="AO80" s="1310"/>
      <c r="AP80" s="1310"/>
      <c r="AQ80" s="1310"/>
      <c r="AR80" s="1310"/>
      <c r="AS80" s="1310"/>
      <c r="AT80" s="1310"/>
      <c r="AU80" s="1310"/>
      <c r="AV80" s="1310"/>
      <c r="AW80" s="1310"/>
      <c r="AX80" s="1310"/>
      <c r="AY80" s="1310"/>
      <c r="AZ80" s="1310"/>
      <c r="BA80" s="1310"/>
      <c r="BB80" s="1314"/>
      <c r="BC80" s="1314"/>
      <c r="BD80" s="1314"/>
      <c r="BE80" s="1314"/>
      <c r="BF80" s="1314"/>
      <c r="BG80" s="1314"/>
      <c r="BH80" s="1314"/>
      <c r="BI80" s="1314"/>
      <c r="BJ80" s="1314"/>
      <c r="BK80" s="1314"/>
      <c r="BL80" s="1314"/>
      <c r="BM80" s="1314"/>
      <c r="BN80" s="1314"/>
      <c r="BO80" s="1314"/>
      <c r="BP80" s="1315"/>
      <c r="BQ80" s="1315"/>
      <c r="BR80" s="1315"/>
      <c r="BS80" s="1315"/>
      <c r="BT80" s="1315"/>
      <c r="BU80" s="1315"/>
      <c r="BV80" s="1315"/>
      <c r="BW80" s="1315"/>
      <c r="BX80" s="1315"/>
      <c r="BY80" s="1315"/>
      <c r="BZ80" s="1315"/>
      <c r="CA80" s="1315"/>
      <c r="CB80" s="1315"/>
      <c r="CC80" s="1315"/>
      <c r="CD80" s="1315"/>
      <c r="CE80" s="1315"/>
      <c r="CF80" s="1315"/>
      <c r="CG80" s="1315"/>
      <c r="CH80" s="1315"/>
      <c r="CI80" s="1315"/>
      <c r="CJ80" s="1315"/>
      <c r="CK80" s="1315"/>
      <c r="CL80" s="1315"/>
      <c r="CM80" s="1315"/>
      <c r="CN80" s="1315"/>
      <c r="CO80" s="1315"/>
      <c r="CP80" s="1315"/>
      <c r="CQ80" s="1315"/>
      <c r="CR80" s="1315"/>
      <c r="CS80" s="1315"/>
      <c r="CT80" s="1315"/>
      <c r="CU80" s="1315"/>
      <c r="CV80" s="1315"/>
      <c r="CW80" s="1315"/>
      <c r="CX80" s="1315"/>
      <c r="CY80" s="1315"/>
      <c r="CZ80" s="1315"/>
      <c r="DA80" s="1315"/>
      <c r="DB80" s="1315"/>
      <c r="DC80" s="1315"/>
    </row>
    <row r="81" spans="2:109" x14ac:dyDescent="0.15">
      <c r="B81" s="1285"/>
    </row>
    <row r="82" spans="2:109" ht="17.25" x14ac:dyDescent="0.15">
      <c r="B82" s="1285"/>
      <c r="K82" s="1334"/>
      <c r="L82" s="1334"/>
      <c r="M82" s="1334"/>
      <c r="N82" s="1334"/>
      <c r="AQ82" s="1334"/>
      <c r="AR82" s="1334"/>
      <c r="AS82" s="1334"/>
      <c r="AT82" s="1334"/>
      <c r="BC82" s="1334"/>
      <c r="BD82" s="1334"/>
      <c r="BE82" s="1334"/>
      <c r="BF82" s="1334"/>
      <c r="BO82" s="1334"/>
      <c r="BP82" s="1334"/>
      <c r="BQ82" s="1334"/>
      <c r="BR82" s="1334"/>
      <c r="CA82" s="1334"/>
      <c r="CB82" s="1334"/>
      <c r="CC82" s="1334"/>
      <c r="CD82" s="1334"/>
      <c r="CM82" s="1334"/>
      <c r="CN82" s="1334"/>
      <c r="CO82" s="1334"/>
      <c r="CP82" s="1334"/>
      <c r="CY82" s="1334"/>
      <c r="CZ82" s="1334"/>
      <c r="DA82" s="1334"/>
      <c r="DB82" s="1334"/>
      <c r="DC82" s="1334"/>
    </row>
    <row r="83" spans="2:109" x14ac:dyDescent="0.15">
      <c r="B83" s="1287"/>
      <c r="C83" s="1288"/>
      <c r="D83" s="1288"/>
      <c r="E83" s="1288"/>
      <c r="F83" s="1288"/>
      <c r="G83" s="1288"/>
      <c r="H83" s="1288"/>
      <c r="I83" s="1288"/>
      <c r="J83" s="1288"/>
      <c r="K83" s="1288"/>
      <c r="L83" s="1288"/>
      <c r="M83" s="1288"/>
      <c r="N83" s="1288"/>
      <c r="O83" s="1288"/>
      <c r="P83" s="1288"/>
      <c r="Q83" s="1288"/>
      <c r="R83" s="1288"/>
      <c r="S83" s="1288"/>
      <c r="T83" s="1288"/>
      <c r="U83" s="1288"/>
      <c r="V83" s="1288"/>
      <c r="W83" s="1288"/>
      <c r="X83" s="1288"/>
      <c r="Y83" s="1288"/>
      <c r="Z83" s="1288"/>
      <c r="AA83" s="1288"/>
      <c r="AB83" s="1288"/>
      <c r="AC83" s="1288"/>
      <c r="AD83" s="1288"/>
      <c r="AE83" s="1288"/>
      <c r="AF83" s="1288"/>
      <c r="AG83" s="1288"/>
      <c r="AH83" s="1288"/>
      <c r="AI83" s="1288"/>
      <c r="AJ83" s="1288"/>
      <c r="AK83" s="1288"/>
      <c r="AL83" s="1288"/>
      <c r="AM83" s="1288"/>
      <c r="AN83" s="1288"/>
      <c r="AO83" s="1288"/>
      <c r="AP83" s="1288"/>
      <c r="AQ83" s="1288"/>
      <c r="AR83" s="1288"/>
      <c r="AS83" s="1288"/>
      <c r="AT83" s="1288"/>
      <c r="AU83" s="1288"/>
      <c r="AV83" s="1288"/>
      <c r="AW83" s="1288"/>
      <c r="AX83" s="1288"/>
      <c r="AY83" s="1288"/>
      <c r="AZ83" s="1288"/>
      <c r="BA83" s="1288"/>
      <c r="BB83" s="1288"/>
      <c r="BC83" s="1288"/>
      <c r="BD83" s="1288"/>
      <c r="BE83" s="1288"/>
      <c r="BF83" s="1288"/>
      <c r="BG83" s="1288"/>
      <c r="BH83" s="1288"/>
      <c r="BI83" s="1288"/>
      <c r="BJ83" s="1288"/>
      <c r="BK83" s="1288"/>
      <c r="BL83" s="1288"/>
      <c r="BM83" s="1288"/>
      <c r="BN83" s="1288"/>
      <c r="BO83" s="1288"/>
      <c r="BP83" s="1288"/>
      <c r="BQ83" s="1288"/>
      <c r="BR83" s="1288"/>
      <c r="BS83" s="1288"/>
      <c r="BT83" s="1288"/>
      <c r="BU83" s="1288"/>
      <c r="BV83" s="1288"/>
      <c r="BW83" s="1288"/>
      <c r="BX83" s="1288"/>
      <c r="BY83" s="1288"/>
      <c r="BZ83" s="1288"/>
      <c r="CA83" s="1288"/>
      <c r="CB83" s="1288"/>
      <c r="CC83" s="1288"/>
      <c r="CD83" s="1288"/>
      <c r="CE83" s="1288"/>
      <c r="CF83" s="1288"/>
      <c r="CG83" s="1288"/>
      <c r="CH83" s="1288"/>
      <c r="CI83" s="1288"/>
      <c r="CJ83" s="1288"/>
      <c r="CK83" s="1288"/>
      <c r="CL83" s="1288"/>
      <c r="CM83" s="1288"/>
      <c r="CN83" s="1288"/>
      <c r="CO83" s="1288"/>
      <c r="CP83" s="1288"/>
      <c r="CQ83" s="1288"/>
      <c r="CR83" s="1288"/>
      <c r="CS83" s="1288"/>
      <c r="CT83" s="1288"/>
      <c r="CU83" s="1288"/>
      <c r="CV83" s="1288"/>
      <c r="CW83" s="1288"/>
      <c r="CX83" s="1288"/>
      <c r="CY83" s="1288"/>
      <c r="CZ83" s="1288"/>
      <c r="DA83" s="1288"/>
      <c r="DB83" s="1288"/>
      <c r="DC83" s="1288"/>
      <c r="DD83" s="1289"/>
    </row>
    <row r="84" spans="2:109" x14ac:dyDescent="0.15">
      <c r="DD84" s="1278"/>
      <c r="DE84" s="1278"/>
    </row>
    <row r="85" spans="2:109" x14ac:dyDescent="0.15">
      <c r="DD85" s="1278"/>
      <c r="DE85" s="1278"/>
    </row>
    <row r="86" spans="2:109" hidden="1" x14ac:dyDescent="0.15">
      <c r="DD86" s="1278"/>
      <c r="DE86" s="1278"/>
    </row>
    <row r="87" spans="2:109" hidden="1" x14ac:dyDescent="0.15">
      <c r="K87" s="1335"/>
      <c r="AQ87" s="1335"/>
      <c r="BC87" s="1335"/>
      <c r="BO87" s="1335"/>
      <c r="CA87" s="1335"/>
      <c r="CM87" s="1335"/>
      <c r="CY87" s="1335"/>
      <c r="DD87" s="1278"/>
      <c r="DE87" s="1278"/>
    </row>
    <row r="88" spans="2:109" hidden="1" x14ac:dyDescent="0.15">
      <c r="DD88" s="1278"/>
      <c r="DE88" s="1278"/>
    </row>
    <row r="89" spans="2:109" hidden="1" x14ac:dyDescent="0.15">
      <c r="DD89" s="1278"/>
      <c r="DE89" s="1278"/>
    </row>
    <row r="90" spans="2:109" hidden="1" x14ac:dyDescent="0.15">
      <c r="DD90" s="1278"/>
      <c r="DE90" s="1278"/>
    </row>
    <row r="91" spans="2:109" hidden="1" x14ac:dyDescent="0.15">
      <c r="DD91" s="1278"/>
      <c r="DE91" s="1278"/>
    </row>
    <row r="92" spans="2:109" ht="13.5" hidden="1" customHeight="1" x14ac:dyDescent="0.15">
      <c r="DD92" s="1278"/>
      <c r="DE92" s="1278"/>
    </row>
    <row r="93" spans="2:109" ht="13.5" hidden="1" customHeight="1" x14ac:dyDescent="0.15">
      <c r="DD93" s="1278"/>
      <c r="DE93" s="1278"/>
    </row>
    <row r="94" spans="2:109" ht="13.5" hidden="1" customHeight="1" x14ac:dyDescent="0.15">
      <c r="DD94" s="1278"/>
      <c r="DE94" s="1278"/>
    </row>
    <row r="95" spans="2:109" ht="13.5" hidden="1" customHeight="1" x14ac:dyDescent="0.15">
      <c r="DD95" s="1278"/>
      <c r="DE95" s="1278"/>
    </row>
    <row r="96" spans="2:109" ht="13.5" hidden="1" customHeight="1" x14ac:dyDescent="0.15">
      <c r="DD96" s="1278"/>
      <c r="DE96" s="1278"/>
    </row>
    <row r="97" s="1278" customFormat="1" ht="13.5" hidden="1" customHeight="1" x14ac:dyDescent="0.15"/>
    <row r="98" s="1278" customFormat="1" ht="13.5" hidden="1" customHeight="1" x14ac:dyDescent="0.15"/>
    <row r="99" s="1278" customFormat="1" ht="13.5" hidden="1" customHeight="1" x14ac:dyDescent="0.15"/>
    <row r="100" s="1278" customFormat="1" ht="13.5" hidden="1" customHeight="1" x14ac:dyDescent="0.15"/>
    <row r="101" s="1278" customFormat="1" ht="13.5" hidden="1" customHeight="1" x14ac:dyDescent="0.15"/>
    <row r="102" s="1278" customFormat="1" ht="13.5" hidden="1" customHeight="1" x14ac:dyDescent="0.15"/>
    <row r="103" s="1278" customFormat="1" ht="13.5" hidden="1" customHeight="1" x14ac:dyDescent="0.15"/>
    <row r="104" s="1278" customFormat="1" ht="13.5" hidden="1" customHeight="1" x14ac:dyDescent="0.15"/>
    <row r="105" s="1278" customFormat="1" ht="13.5" hidden="1" customHeight="1" x14ac:dyDescent="0.15"/>
    <row r="106" s="1278" customFormat="1" ht="13.5" hidden="1" customHeight="1" x14ac:dyDescent="0.15"/>
    <row r="107" s="1278" customFormat="1" ht="13.5" hidden="1" customHeight="1" x14ac:dyDescent="0.15"/>
    <row r="108" s="1278" customFormat="1" ht="13.5" hidden="1" customHeight="1" x14ac:dyDescent="0.15"/>
    <row r="109" s="1278" customFormat="1" ht="13.5" hidden="1" customHeight="1" x14ac:dyDescent="0.15"/>
    <row r="110" s="1278" customFormat="1" ht="13.5" hidden="1" customHeight="1" x14ac:dyDescent="0.15"/>
    <row r="111" s="1278" customFormat="1" ht="13.5" hidden="1" customHeight="1" x14ac:dyDescent="0.15"/>
    <row r="112" s="1278" customFormat="1" ht="13.5" hidden="1" customHeight="1" x14ac:dyDescent="0.15"/>
    <row r="113" s="1278" customFormat="1" ht="13.5" hidden="1" customHeight="1" x14ac:dyDescent="0.15"/>
    <row r="114" s="1278" customFormat="1" ht="13.5" hidden="1" customHeight="1" x14ac:dyDescent="0.15"/>
    <row r="115" s="1278" customFormat="1" ht="13.5" hidden="1" customHeight="1" x14ac:dyDescent="0.15"/>
    <row r="116" s="1278" customFormat="1" ht="13.5" hidden="1" customHeight="1" x14ac:dyDescent="0.15"/>
    <row r="117" s="1278" customFormat="1" ht="13.5" hidden="1" customHeight="1" x14ac:dyDescent="0.15"/>
    <row r="118" s="1278" customFormat="1" ht="13.5" hidden="1" customHeight="1" x14ac:dyDescent="0.15"/>
    <row r="119" s="1278" customFormat="1" ht="13.5" hidden="1" customHeight="1" x14ac:dyDescent="0.15"/>
    <row r="120" s="1278" customFormat="1" ht="13.5" hidden="1" customHeight="1" x14ac:dyDescent="0.15"/>
    <row r="121" s="1278" customFormat="1" ht="13.5" hidden="1" customHeight="1" x14ac:dyDescent="0.15"/>
    <row r="122" s="1278" customFormat="1" ht="13.5" hidden="1" customHeight="1" x14ac:dyDescent="0.15"/>
    <row r="123" s="1278" customFormat="1" ht="13.5" hidden="1" customHeight="1" x14ac:dyDescent="0.15"/>
    <row r="124" s="1278" customFormat="1" ht="13.5" hidden="1" customHeight="1" x14ac:dyDescent="0.15"/>
    <row r="125" s="1278" customFormat="1" ht="13.5" hidden="1" customHeight="1" x14ac:dyDescent="0.15"/>
    <row r="126" s="1278" customFormat="1" ht="13.5" hidden="1" customHeight="1" x14ac:dyDescent="0.15"/>
    <row r="127" s="1278" customFormat="1" ht="13.5" hidden="1" customHeight="1" x14ac:dyDescent="0.15"/>
    <row r="128" s="1278" customFormat="1" ht="13.5" hidden="1" customHeight="1" x14ac:dyDescent="0.15"/>
    <row r="129" s="1278" customFormat="1" ht="13.5" hidden="1" customHeight="1" x14ac:dyDescent="0.15"/>
    <row r="130" s="1278" customFormat="1" ht="13.5" hidden="1" customHeight="1" x14ac:dyDescent="0.15"/>
    <row r="131" s="1278" customFormat="1" ht="13.5" hidden="1" customHeight="1" x14ac:dyDescent="0.15"/>
    <row r="132" s="1278" customFormat="1" ht="13.5" hidden="1" customHeight="1" x14ac:dyDescent="0.15"/>
    <row r="133" s="1278" customFormat="1" ht="13.5" hidden="1" customHeight="1" x14ac:dyDescent="0.15"/>
    <row r="134" s="1278" customFormat="1" ht="13.5" hidden="1" customHeight="1" x14ac:dyDescent="0.15"/>
    <row r="135" s="1278" customFormat="1" ht="13.5" hidden="1" customHeight="1" x14ac:dyDescent="0.15"/>
    <row r="136" s="1278" customFormat="1" ht="13.5" hidden="1" customHeight="1" x14ac:dyDescent="0.15"/>
    <row r="137" s="1278" customFormat="1" ht="13.5" hidden="1" customHeight="1" x14ac:dyDescent="0.15"/>
    <row r="138" s="1278" customFormat="1" ht="13.5" hidden="1" customHeight="1" x14ac:dyDescent="0.15"/>
    <row r="139" s="1278" customFormat="1" ht="13.5" hidden="1" customHeight="1" x14ac:dyDescent="0.15"/>
    <row r="140" s="1278" customFormat="1" ht="13.5" hidden="1" customHeight="1" x14ac:dyDescent="0.15"/>
    <row r="141" s="1278" customFormat="1" ht="13.5" hidden="1" customHeight="1" x14ac:dyDescent="0.15"/>
    <row r="142" s="1278" customFormat="1" ht="13.5" hidden="1" customHeight="1" x14ac:dyDescent="0.15"/>
    <row r="143" s="1278" customFormat="1" ht="13.5" hidden="1" customHeight="1" x14ac:dyDescent="0.15"/>
    <row r="144" s="1278" customFormat="1" ht="13.5" hidden="1" customHeight="1" x14ac:dyDescent="0.15"/>
    <row r="145" s="1278" customFormat="1" ht="13.5" hidden="1" customHeight="1" x14ac:dyDescent="0.15"/>
    <row r="146" s="1278" customFormat="1" ht="13.5" hidden="1" customHeight="1" x14ac:dyDescent="0.15"/>
    <row r="147" s="1278" customFormat="1" ht="13.5" hidden="1" customHeight="1" x14ac:dyDescent="0.15"/>
    <row r="148" s="1278" customFormat="1" ht="13.5" hidden="1" customHeight="1" x14ac:dyDescent="0.15"/>
    <row r="149" s="1278" customFormat="1" ht="13.5" hidden="1" customHeight="1" x14ac:dyDescent="0.15"/>
    <row r="150" s="1278" customFormat="1" ht="13.5" hidden="1" customHeight="1" x14ac:dyDescent="0.15"/>
    <row r="151" s="1278" customFormat="1" ht="13.5" hidden="1" customHeight="1" x14ac:dyDescent="0.15"/>
    <row r="152" s="1278" customFormat="1" ht="13.5" hidden="1" customHeight="1" x14ac:dyDescent="0.15"/>
    <row r="153" s="1278" customFormat="1" ht="13.5" hidden="1" customHeight="1" x14ac:dyDescent="0.15"/>
    <row r="154" s="1278" customFormat="1" ht="13.5" hidden="1" customHeight="1" x14ac:dyDescent="0.15"/>
    <row r="155" s="1278" customFormat="1" ht="13.5" hidden="1" customHeight="1" x14ac:dyDescent="0.15"/>
    <row r="156" s="1278" customFormat="1" ht="13.5" hidden="1" customHeight="1" x14ac:dyDescent="0.15"/>
    <row r="157" s="1278" customFormat="1" ht="13.5" hidden="1" customHeight="1" x14ac:dyDescent="0.15"/>
    <row r="158" s="1278" customFormat="1" ht="13.5" hidden="1" customHeight="1" x14ac:dyDescent="0.15"/>
    <row r="159" s="1278" customFormat="1" ht="13.5" hidden="1" customHeight="1" x14ac:dyDescent="0.15"/>
    <row r="160" s="1278" customFormat="1" ht="13.5" hidden="1" customHeight="1" x14ac:dyDescent="0.15"/>
  </sheetData>
  <sheetProtection algorithmName="SHA-512" hashValue="3n9zh4SLwlUY6SYWMaFQJAC7AQbfn/921FqD+CgKR8Lw3CKUSPu6p8O/69XFWC9agC019on/USQwV4uEJ7qlZQ==" saltValue="6Z5JVXd3wxIEqtvMj9XAw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5A07F-A333-4C89-B2EC-7565B1B59876}">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497</v>
      </c>
    </row>
  </sheetData>
  <sheetProtection algorithmName="SHA-512" hashValue="utuR52OZxZHf+GTRNKCH2SvkQAWUHySlFewtZSzh2nV+YoehgwMCH5JLjyQkr+46wj2qlAushzAP8ipd9Ttynw==" saltValue="n6sNSJhJZcy39JV78sXMY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76C6E-EA28-4A31-AA63-E03CF9971E02}">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497</v>
      </c>
    </row>
  </sheetData>
  <sheetProtection algorithmName="SHA-512" hashValue="IbudawmNHrK3NIBbv9H0mmCztFKm4RkdwiQ9rts2E4KGCmW89y2JOfnO7rae1WMnkNDhlVNjraZlTw5CdHvbaQ==" saltValue="8lTimzmSKKMenyNqu2J96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547</v>
      </c>
      <c r="G2" s="157"/>
      <c r="H2" s="158"/>
    </row>
    <row r="3" spans="1:8" x14ac:dyDescent="0.15">
      <c r="A3" s="154" t="s">
        <v>540</v>
      </c>
      <c r="B3" s="159"/>
      <c r="C3" s="160"/>
      <c r="D3" s="161">
        <v>53196</v>
      </c>
      <c r="E3" s="162"/>
      <c r="F3" s="163">
        <v>65876</v>
      </c>
      <c r="G3" s="164"/>
      <c r="H3" s="165"/>
    </row>
    <row r="4" spans="1:8" x14ac:dyDescent="0.15">
      <c r="A4" s="166"/>
      <c r="B4" s="167"/>
      <c r="C4" s="168"/>
      <c r="D4" s="169">
        <v>29136</v>
      </c>
      <c r="E4" s="170"/>
      <c r="F4" s="171">
        <v>36484</v>
      </c>
      <c r="G4" s="172"/>
      <c r="H4" s="173"/>
    </row>
    <row r="5" spans="1:8" x14ac:dyDescent="0.15">
      <c r="A5" s="154" t="s">
        <v>542</v>
      </c>
      <c r="B5" s="159"/>
      <c r="C5" s="160"/>
      <c r="D5" s="161">
        <v>41555</v>
      </c>
      <c r="E5" s="162"/>
      <c r="F5" s="163">
        <v>68468</v>
      </c>
      <c r="G5" s="164"/>
      <c r="H5" s="165"/>
    </row>
    <row r="6" spans="1:8" x14ac:dyDescent="0.15">
      <c r="A6" s="166"/>
      <c r="B6" s="167"/>
      <c r="C6" s="168"/>
      <c r="D6" s="169">
        <v>23688</v>
      </c>
      <c r="E6" s="170"/>
      <c r="F6" s="171">
        <v>34140</v>
      </c>
      <c r="G6" s="172"/>
      <c r="H6" s="173"/>
    </row>
    <row r="7" spans="1:8" x14ac:dyDescent="0.15">
      <c r="A7" s="154" t="s">
        <v>543</v>
      </c>
      <c r="B7" s="159"/>
      <c r="C7" s="160"/>
      <c r="D7" s="161">
        <v>26501</v>
      </c>
      <c r="E7" s="162"/>
      <c r="F7" s="163">
        <v>69729</v>
      </c>
      <c r="G7" s="164"/>
      <c r="H7" s="165"/>
    </row>
    <row r="8" spans="1:8" x14ac:dyDescent="0.15">
      <c r="A8" s="166"/>
      <c r="B8" s="167"/>
      <c r="C8" s="168"/>
      <c r="D8" s="169">
        <v>12021</v>
      </c>
      <c r="E8" s="170"/>
      <c r="F8" s="171">
        <v>38908</v>
      </c>
      <c r="G8" s="172"/>
      <c r="H8" s="173"/>
    </row>
    <row r="9" spans="1:8" x14ac:dyDescent="0.15">
      <c r="A9" s="154" t="s">
        <v>544</v>
      </c>
      <c r="B9" s="159"/>
      <c r="C9" s="160"/>
      <c r="D9" s="161">
        <v>57020</v>
      </c>
      <c r="E9" s="162"/>
      <c r="F9" s="163">
        <v>74581</v>
      </c>
      <c r="G9" s="164"/>
      <c r="H9" s="165"/>
    </row>
    <row r="10" spans="1:8" x14ac:dyDescent="0.15">
      <c r="A10" s="166"/>
      <c r="B10" s="167"/>
      <c r="C10" s="168"/>
      <c r="D10" s="169">
        <v>35126</v>
      </c>
      <c r="E10" s="170"/>
      <c r="F10" s="171">
        <v>41563</v>
      </c>
      <c r="G10" s="172"/>
      <c r="H10" s="173"/>
    </row>
    <row r="11" spans="1:8" x14ac:dyDescent="0.15">
      <c r="A11" s="154" t="s">
        <v>545</v>
      </c>
      <c r="B11" s="159"/>
      <c r="C11" s="160"/>
      <c r="D11" s="161">
        <v>55321</v>
      </c>
      <c r="E11" s="162"/>
      <c r="F11" s="163">
        <v>76347</v>
      </c>
      <c r="G11" s="164"/>
      <c r="H11" s="165"/>
    </row>
    <row r="12" spans="1:8" x14ac:dyDescent="0.15">
      <c r="A12" s="166"/>
      <c r="B12" s="167"/>
      <c r="C12" s="174"/>
      <c r="D12" s="169">
        <v>22761</v>
      </c>
      <c r="E12" s="170"/>
      <c r="F12" s="171">
        <v>41762</v>
      </c>
      <c r="G12" s="172"/>
      <c r="H12" s="173"/>
    </row>
    <row r="13" spans="1:8" x14ac:dyDescent="0.15">
      <c r="A13" s="154"/>
      <c r="B13" s="159"/>
      <c r="C13" s="175"/>
      <c r="D13" s="176">
        <v>46719</v>
      </c>
      <c r="E13" s="177"/>
      <c r="F13" s="178">
        <v>71000</v>
      </c>
      <c r="G13" s="179"/>
      <c r="H13" s="165"/>
    </row>
    <row r="14" spans="1:8" x14ac:dyDescent="0.15">
      <c r="A14" s="166"/>
      <c r="B14" s="167"/>
      <c r="C14" s="168"/>
      <c r="D14" s="169">
        <v>24546</v>
      </c>
      <c r="E14" s="170"/>
      <c r="F14" s="171">
        <v>38571</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0.25</v>
      </c>
      <c r="C19" s="180">
        <f>ROUND(VALUE(SUBSTITUTE(実質収支比率等に係る経年分析!G$48,"▲","-")),2)</f>
        <v>0.48</v>
      </c>
      <c r="D19" s="180">
        <f>ROUND(VALUE(SUBSTITUTE(実質収支比率等に係る経年分析!H$48,"▲","-")),2)</f>
        <v>2.92</v>
      </c>
      <c r="E19" s="180">
        <f>ROUND(VALUE(SUBSTITUTE(実質収支比率等に係る経年分析!I$48,"▲","-")),2)</f>
        <v>3.11</v>
      </c>
      <c r="F19" s="180">
        <f>ROUND(VALUE(SUBSTITUTE(実質収支比率等に係る経年分析!J$48,"▲","-")),2)</f>
        <v>5.82</v>
      </c>
    </row>
    <row r="20" spans="1:11" x14ac:dyDescent="0.15">
      <c r="A20" s="180" t="s">
        <v>54</v>
      </c>
      <c r="B20" s="180">
        <f>ROUND(VALUE(SUBSTITUTE(実質収支比率等に係る経年分析!F$47,"▲","-")),2)</f>
        <v>14.17</v>
      </c>
      <c r="C20" s="180">
        <f>ROUND(VALUE(SUBSTITUTE(実質収支比率等に係る経年分析!G$47,"▲","-")),2)</f>
        <v>14.32</v>
      </c>
      <c r="D20" s="180">
        <f>ROUND(VALUE(SUBSTITUTE(実質収支比率等に係る経年分析!H$47,"▲","-")),2)</f>
        <v>14.53</v>
      </c>
      <c r="E20" s="180">
        <f>ROUND(VALUE(SUBSTITUTE(実質収支比率等に係る経年分析!I$47,"▲","-")),2)</f>
        <v>15.96</v>
      </c>
      <c r="F20" s="180">
        <f>ROUND(VALUE(SUBSTITUTE(実質収支比率等に係る経年分析!J$47,"▲","-")),2)</f>
        <v>16.93</v>
      </c>
    </row>
    <row r="21" spans="1:11" x14ac:dyDescent="0.15">
      <c r="A21" s="180" t="s">
        <v>55</v>
      </c>
      <c r="B21" s="180">
        <f>IF(ISNUMBER(VALUE(SUBSTITUTE(実質収支比率等に係る経年分析!F$49,"▲","-"))),ROUND(VALUE(SUBSTITUTE(実質収支比率等に係る経年分析!F$49,"▲","-")),2),NA())</f>
        <v>-5.73</v>
      </c>
      <c r="C21" s="180">
        <f>IF(ISNUMBER(VALUE(SUBSTITUTE(実質収支比率等に係る経年分析!G$49,"▲","-"))),ROUND(VALUE(SUBSTITUTE(実質収支比率等に係る経年分析!G$49,"▲","-")),2),NA())</f>
        <v>0.34</v>
      </c>
      <c r="D21" s="180">
        <f>IF(ISNUMBER(VALUE(SUBSTITUTE(実質収支比率等に係る経年分析!H$49,"▲","-"))),ROUND(VALUE(SUBSTITUTE(実質収支比率等に係る経年分析!H$49,"▲","-")),2),NA())</f>
        <v>2.66</v>
      </c>
      <c r="E21" s="180">
        <f>IF(ISNUMBER(VALUE(SUBSTITUTE(実質収支比率等に係る経年分析!I$49,"▲","-"))),ROUND(VALUE(SUBSTITUTE(実質収支比率等に係る経年分析!I$49,"▲","-")),2),NA())</f>
        <v>1.62</v>
      </c>
      <c r="F21" s="180">
        <f>IF(ISNUMBER(VALUE(SUBSTITUTE(実質収支比率等に係る経年分析!J$49,"▲","-"))),ROUND(VALUE(SUBSTITUTE(実質収支比率等に係る経年分析!J$49,"▲","-")),2),NA())</f>
        <v>4.28</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0.76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0.59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0.53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0.52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f>IF(ROUND(VALUE(SUBSTITUTE(連結実質赤字比率に係る赤字・黒字の構成分析!G$42,"▲", "-")), 2) &lt; 0, ABS(ROUND(VALUE(SUBSTITUTE(連結実質赤字比率に係る赤字・黒字の構成分析!G$42,"▲", "-")), 2)), NA())</f>
        <v>1.65</v>
      </c>
      <c r="E28" s="181" t="e">
        <f>IF(ROUND(VALUE(SUBSTITUTE(連結実質赤字比率に係る赤字・黒字の構成分析!G$42,"▲", "-")), 2) &gt;= 0, ABS(ROUND(VALUE(SUBSTITUTE(連結実質赤字比率に係る赤字・黒字の構成分析!G$42,"▲", "-")), 2)), NA())</f>
        <v>#N/A</v>
      </c>
      <c r="F28" s="181">
        <f>IF(ROUND(VALUE(SUBSTITUTE(連結実質赤字比率に係る赤字・黒字の構成分析!H$42,"▲", "-")), 2) &lt; 0, ABS(ROUND(VALUE(SUBSTITUTE(連結実質赤字比率に係る赤字・黒字の構成分析!H$42,"▲", "-")), 2)), NA())</f>
        <v>2.7</v>
      </c>
      <c r="G28" s="181" t="e">
        <f>IF(ROUND(VALUE(SUBSTITUTE(連結実質赤字比率に係る赤字・黒字の構成分析!H$42,"▲", "-")), 2) &gt;= 0, ABS(ROUND(VALUE(SUBSTITUTE(連結実質赤字比率に係る赤字・黒字の構成分析!H$42,"▲", "-")), 2)), NA())</f>
        <v>#N/A</v>
      </c>
      <c r="H28" s="181">
        <f>IF(ROUND(VALUE(SUBSTITUTE(連結実質赤字比率に係る赤字・黒字の構成分析!I$42,"▲", "-")), 2) &lt; 0, ABS(ROUND(VALUE(SUBSTITUTE(連結実質赤字比率に係る赤字・黒字の構成分析!I$42,"▲", "-")), 2)), NA())</f>
        <v>4.3</v>
      </c>
      <c r="I28" s="181" t="e">
        <f>IF(ROUND(VALUE(SUBSTITUTE(連結実質赤字比率に係る赤字・黒字の構成分析!I$42,"▲", "-")), 2) &gt;= 0, ABS(ROUND(VALUE(SUBSTITUTE(連結実質赤字比率に係る赤字・黒字の構成分析!I$42,"▲", "-")), 2)), NA())</f>
        <v>#N/A</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公園墓地整備事業特別会計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0.75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0.53</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2.73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2.95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1.83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1.1499999999999999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0.96</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2.84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5.71</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3.73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5.78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6.75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7.25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6.64</v>
      </c>
    </row>
    <row r="35" spans="1:16" x14ac:dyDescent="0.15">
      <c r="A35" s="181" t="str">
        <f>IF(連結実質赤字比率に係る赤字・黒字の構成分析!C$35="",NA(),連結実質赤字比率に係る赤字・黒字の構成分析!C$35)</f>
        <v>産業団地整備事業特別会計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7.58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8.58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9.84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10.39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11.27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11.76</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2155</v>
      </c>
      <c r="E42" s="182"/>
      <c r="F42" s="182"/>
      <c r="G42" s="182">
        <f>'実質公債費比率（分子）の構造'!L$52</f>
        <v>2087</v>
      </c>
      <c r="H42" s="182"/>
      <c r="I42" s="182"/>
      <c r="J42" s="182">
        <f>'実質公債費比率（分子）の構造'!M$52</f>
        <v>1967</v>
      </c>
      <c r="K42" s="182"/>
      <c r="L42" s="182"/>
      <c r="M42" s="182">
        <f>'実質公債費比率（分子）の構造'!N$52</f>
        <v>2023</v>
      </c>
      <c r="N42" s="182"/>
      <c r="O42" s="182"/>
      <c r="P42" s="182">
        <f>'実質公債費比率（分子）の構造'!O$52</f>
        <v>1992</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21</v>
      </c>
      <c r="C44" s="182"/>
      <c r="D44" s="182"/>
      <c r="E44" s="182">
        <f>'実質公債費比率（分子）の構造'!L$50</f>
        <v>12</v>
      </c>
      <c r="F44" s="182"/>
      <c r="G44" s="182"/>
      <c r="H44" s="182">
        <f>'実質公債費比率（分子）の構造'!M$50</f>
        <v>8</v>
      </c>
      <c r="I44" s="182"/>
      <c r="J44" s="182"/>
      <c r="K44" s="182">
        <f>'実質公債費比率（分子）の構造'!N$50</f>
        <v>1</v>
      </c>
      <c r="L44" s="182"/>
      <c r="M44" s="182"/>
      <c r="N44" s="182">
        <f>'実質公債費比率（分子）の構造'!O$50</f>
        <v>0</v>
      </c>
      <c r="O44" s="182"/>
      <c r="P44" s="182"/>
    </row>
    <row r="45" spans="1:16" x14ac:dyDescent="0.15">
      <c r="A45" s="182" t="s">
        <v>65</v>
      </c>
      <c r="B45" s="182">
        <f>'実質公債費比率（分子）の構造'!K$49</f>
        <v>79</v>
      </c>
      <c r="C45" s="182"/>
      <c r="D45" s="182"/>
      <c r="E45" s="182">
        <f>'実質公債費比率（分子）の構造'!L$49</f>
        <v>77</v>
      </c>
      <c r="F45" s="182"/>
      <c r="G45" s="182"/>
      <c r="H45" s="182">
        <f>'実質公債費比率（分子）の構造'!M$49</f>
        <v>81</v>
      </c>
      <c r="I45" s="182"/>
      <c r="J45" s="182"/>
      <c r="K45" s="182">
        <f>'実質公債費比率（分子）の構造'!N$49</f>
        <v>56</v>
      </c>
      <c r="L45" s="182"/>
      <c r="M45" s="182"/>
      <c r="N45" s="182">
        <f>'実質公債費比率（分子）の構造'!O$49</f>
        <v>57</v>
      </c>
      <c r="O45" s="182"/>
      <c r="P45" s="182"/>
    </row>
    <row r="46" spans="1:16" x14ac:dyDescent="0.15">
      <c r="A46" s="182" t="s">
        <v>66</v>
      </c>
      <c r="B46" s="182">
        <f>'実質公債費比率（分子）の構造'!K$48</f>
        <v>1282</v>
      </c>
      <c r="C46" s="182"/>
      <c r="D46" s="182"/>
      <c r="E46" s="182">
        <f>'実質公債費比率（分子）の構造'!L$48</f>
        <v>1018</v>
      </c>
      <c r="F46" s="182"/>
      <c r="G46" s="182"/>
      <c r="H46" s="182">
        <f>'実質公債費比率（分子）の構造'!M$48</f>
        <v>971</v>
      </c>
      <c r="I46" s="182"/>
      <c r="J46" s="182"/>
      <c r="K46" s="182">
        <f>'実質公債費比率（分子）の構造'!N$48</f>
        <v>968</v>
      </c>
      <c r="L46" s="182"/>
      <c r="M46" s="182"/>
      <c r="N46" s="182">
        <f>'実質公債費比率（分子）の構造'!O$48</f>
        <v>958</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1656</v>
      </c>
      <c r="C49" s="182"/>
      <c r="D49" s="182"/>
      <c r="E49" s="182">
        <f>'実質公債費比率（分子）の構造'!L$45</f>
        <v>1632</v>
      </c>
      <c r="F49" s="182"/>
      <c r="G49" s="182"/>
      <c r="H49" s="182">
        <f>'実質公債費比率（分子）の構造'!M$45</f>
        <v>1690</v>
      </c>
      <c r="I49" s="182"/>
      <c r="J49" s="182"/>
      <c r="K49" s="182">
        <f>'実質公債費比率（分子）の構造'!N$45</f>
        <v>1794</v>
      </c>
      <c r="L49" s="182"/>
      <c r="M49" s="182"/>
      <c r="N49" s="182">
        <f>'実質公債費比率（分子）の構造'!O$45</f>
        <v>1835</v>
      </c>
      <c r="O49" s="182"/>
      <c r="P49" s="182"/>
    </row>
    <row r="50" spans="1:16" x14ac:dyDescent="0.15">
      <c r="A50" s="182" t="s">
        <v>70</v>
      </c>
      <c r="B50" s="182" t="e">
        <f>NA()</f>
        <v>#N/A</v>
      </c>
      <c r="C50" s="182">
        <f>IF(ISNUMBER('実質公債費比率（分子）の構造'!K$53),'実質公債費比率（分子）の構造'!K$53,NA())</f>
        <v>883</v>
      </c>
      <c r="D50" s="182" t="e">
        <f>NA()</f>
        <v>#N/A</v>
      </c>
      <c r="E50" s="182" t="e">
        <f>NA()</f>
        <v>#N/A</v>
      </c>
      <c r="F50" s="182">
        <f>IF(ISNUMBER('実質公債費比率（分子）の構造'!L$53),'実質公債費比率（分子）の構造'!L$53,NA())</f>
        <v>652</v>
      </c>
      <c r="G50" s="182" t="e">
        <f>NA()</f>
        <v>#N/A</v>
      </c>
      <c r="H50" s="182" t="e">
        <f>NA()</f>
        <v>#N/A</v>
      </c>
      <c r="I50" s="182">
        <f>IF(ISNUMBER('実質公債費比率（分子）の構造'!M$53),'実質公債費比率（分子）の構造'!M$53,NA())</f>
        <v>783</v>
      </c>
      <c r="J50" s="182" t="e">
        <f>NA()</f>
        <v>#N/A</v>
      </c>
      <c r="K50" s="182" t="e">
        <f>NA()</f>
        <v>#N/A</v>
      </c>
      <c r="L50" s="182">
        <f>IF(ISNUMBER('実質公債費比率（分子）の構造'!N$53),'実質公債費比率（分子）の構造'!N$53,NA())</f>
        <v>796</v>
      </c>
      <c r="M50" s="182" t="e">
        <f>NA()</f>
        <v>#N/A</v>
      </c>
      <c r="N50" s="182" t="e">
        <f>NA()</f>
        <v>#N/A</v>
      </c>
      <c r="O50" s="182">
        <f>IF(ISNUMBER('実質公債費比率（分子）の構造'!O$53),'実質公債費比率（分子）の構造'!O$53,NA())</f>
        <v>858</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23195</v>
      </c>
      <c r="E56" s="181"/>
      <c r="F56" s="181"/>
      <c r="G56" s="181">
        <f>'将来負担比率（分子）の構造'!J$52</f>
        <v>22549</v>
      </c>
      <c r="H56" s="181"/>
      <c r="I56" s="181"/>
      <c r="J56" s="181">
        <f>'将来負担比率（分子）の構造'!K$52</f>
        <v>22112</v>
      </c>
      <c r="K56" s="181"/>
      <c r="L56" s="181"/>
      <c r="M56" s="181">
        <f>'将来負担比率（分子）の構造'!L$52</f>
        <v>22120</v>
      </c>
      <c r="N56" s="181"/>
      <c r="O56" s="181"/>
      <c r="P56" s="181">
        <f>'将来負担比率（分子）の構造'!M$52</f>
        <v>21706</v>
      </c>
    </row>
    <row r="57" spans="1:16" x14ac:dyDescent="0.15">
      <c r="A57" s="181" t="s">
        <v>41</v>
      </c>
      <c r="B57" s="181"/>
      <c r="C57" s="181"/>
      <c r="D57" s="181">
        <f>'将来負担比率（分子）の構造'!I$51</f>
        <v>1913</v>
      </c>
      <c r="E57" s="181"/>
      <c r="F57" s="181"/>
      <c r="G57" s="181">
        <f>'将来負担比率（分子）の構造'!J$51</f>
        <v>1830</v>
      </c>
      <c r="H57" s="181"/>
      <c r="I57" s="181"/>
      <c r="J57" s="181">
        <f>'将来負担比率（分子）の構造'!K$51</f>
        <v>1718</v>
      </c>
      <c r="K57" s="181"/>
      <c r="L57" s="181"/>
      <c r="M57" s="181">
        <f>'将来負担比率（分子）の構造'!L$51</f>
        <v>1634</v>
      </c>
      <c r="N57" s="181"/>
      <c r="O57" s="181"/>
      <c r="P57" s="181">
        <f>'将来負担比率（分子）の構造'!M$51</f>
        <v>1554</v>
      </c>
    </row>
    <row r="58" spans="1:16" x14ac:dyDescent="0.15">
      <c r="A58" s="181" t="s">
        <v>40</v>
      </c>
      <c r="B58" s="181"/>
      <c r="C58" s="181"/>
      <c r="D58" s="181">
        <f>'将来負担比率（分子）の構造'!I$50</f>
        <v>3242</v>
      </c>
      <c r="E58" s="181"/>
      <c r="F58" s="181"/>
      <c r="G58" s="181">
        <f>'将来負担比率（分子）の構造'!J$50</f>
        <v>3223</v>
      </c>
      <c r="H58" s="181"/>
      <c r="I58" s="181"/>
      <c r="J58" s="181">
        <f>'将来負担比率（分子）の構造'!K$50</f>
        <v>3599</v>
      </c>
      <c r="K58" s="181"/>
      <c r="L58" s="181"/>
      <c r="M58" s="181">
        <f>'将来負担比率（分子）の構造'!L$50</f>
        <v>4319</v>
      </c>
      <c r="N58" s="181"/>
      <c r="O58" s="181"/>
      <c r="P58" s="181">
        <f>'将来負担比率（分子）の構造'!M$50</f>
        <v>6335</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1330</v>
      </c>
      <c r="C62" s="181"/>
      <c r="D62" s="181"/>
      <c r="E62" s="181">
        <f>'将来負担比率（分子）の構造'!J$45</f>
        <v>1385</v>
      </c>
      <c r="F62" s="181"/>
      <c r="G62" s="181"/>
      <c r="H62" s="181">
        <f>'将来負担比率（分子）の構造'!K$45</f>
        <v>1383</v>
      </c>
      <c r="I62" s="181"/>
      <c r="J62" s="181"/>
      <c r="K62" s="181">
        <f>'将来負担比率（分子）の構造'!L$45</f>
        <v>1423</v>
      </c>
      <c r="L62" s="181"/>
      <c r="M62" s="181"/>
      <c r="N62" s="181">
        <f>'将来負担比率（分子）の構造'!M$45</f>
        <v>1495</v>
      </c>
      <c r="O62" s="181"/>
      <c r="P62" s="181"/>
    </row>
    <row r="63" spans="1:16" x14ac:dyDescent="0.15">
      <c r="A63" s="181" t="s">
        <v>33</v>
      </c>
      <c r="B63" s="181">
        <f>'将来負担比率（分子）の構造'!I$44</f>
        <v>53</v>
      </c>
      <c r="C63" s="181"/>
      <c r="D63" s="181"/>
      <c r="E63" s="181">
        <f>'将来負担比率（分子）の構造'!J$44</f>
        <v>134</v>
      </c>
      <c r="F63" s="181"/>
      <c r="G63" s="181"/>
      <c r="H63" s="181">
        <f>'将来負担比率（分子）の構造'!K$44</f>
        <v>115</v>
      </c>
      <c r="I63" s="181"/>
      <c r="J63" s="181"/>
      <c r="K63" s="181">
        <f>'将来負担比率（分子）の構造'!L$44</f>
        <v>92</v>
      </c>
      <c r="L63" s="181"/>
      <c r="M63" s="181"/>
      <c r="N63" s="181">
        <f>'将来負担比率（分子）の構造'!M$44</f>
        <v>66</v>
      </c>
      <c r="O63" s="181"/>
      <c r="P63" s="181"/>
    </row>
    <row r="64" spans="1:16" x14ac:dyDescent="0.15">
      <c r="A64" s="181" t="s">
        <v>32</v>
      </c>
      <c r="B64" s="181">
        <f>'将来負担比率（分子）の構造'!I$43</f>
        <v>14246</v>
      </c>
      <c r="C64" s="181"/>
      <c r="D64" s="181"/>
      <c r="E64" s="181">
        <f>'将来負担比率（分子）の構造'!J$43</f>
        <v>13811</v>
      </c>
      <c r="F64" s="181"/>
      <c r="G64" s="181"/>
      <c r="H64" s="181">
        <f>'将来負担比率（分子）の構造'!K$43</f>
        <v>13654</v>
      </c>
      <c r="I64" s="181"/>
      <c r="J64" s="181"/>
      <c r="K64" s="181">
        <f>'将来負担比率（分子）の構造'!L$43</f>
        <v>13020</v>
      </c>
      <c r="L64" s="181"/>
      <c r="M64" s="181"/>
      <c r="N64" s="181">
        <f>'将来負担比率（分子）の構造'!M$43</f>
        <v>12122</v>
      </c>
      <c r="O64" s="181"/>
      <c r="P64" s="181"/>
    </row>
    <row r="65" spans="1:16" x14ac:dyDescent="0.15">
      <c r="A65" s="181" t="s">
        <v>31</v>
      </c>
      <c r="B65" s="181">
        <f>'将来負担比率（分子）の構造'!I$42</f>
        <v>24</v>
      </c>
      <c r="C65" s="181"/>
      <c r="D65" s="181"/>
      <c r="E65" s="181">
        <f>'将来負担比率（分子）の構造'!J$42</f>
        <v>12</v>
      </c>
      <c r="F65" s="181"/>
      <c r="G65" s="181"/>
      <c r="H65" s="181">
        <f>'将来負担比率（分子）の構造'!K$42</f>
        <v>1</v>
      </c>
      <c r="I65" s="181"/>
      <c r="J65" s="181"/>
      <c r="K65" s="181">
        <f>'将来負担比率（分子）の構造'!L$42</f>
        <v>488</v>
      </c>
      <c r="L65" s="181"/>
      <c r="M65" s="181"/>
      <c r="N65" s="181">
        <f>'将来負担比率（分子）の構造'!M$42</f>
        <v>488</v>
      </c>
      <c r="O65" s="181"/>
      <c r="P65" s="181"/>
    </row>
    <row r="66" spans="1:16" x14ac:dyDescent="0.15">
      <c r="A66" s="181" t="s">
        <v>30</v>
      </c>
      <c r="B66" s="181">
        <f>'将来負担比率（分子）の構造'!I$41</f>
        <v>19361</v>
      </c>
      <c r="C66" s="181"/>
      <c r="D66" s="181"/>
      <c r="E66" s="181">
        <f>'将来負担比率（分子）の構造'!J$41</f>
        <v>19742</v>
      </c>
      <c r="F66" s="181"/>
      <c r="G66" s="181"/>
      <c r="H66" s="181">
        <f>'将来負担比率（分子）の構造'!K$41</f>
        <v>19422</v>
      </c>
      <c r="I66" s="181"/>
      <c r="J66" s="181"/>
      <c r="K66" s="181">
        <f>'将来負担比率（分子）の構造'!L$41</f>
        <v>19865</v>
      </c>
      <c r="L66" s="181"/>
      <c r="M66" s="181"/>
      <c r="N66" s="181">
        <f>'将来負担比率（分子）の構造'!M$41</f>
        <v>20188</v>
      </c>
      <c r="O66" s="181"/>
      <c r="P66" s="181"/>
    </row>
    <row r="67" spans="1:16" x14ac:dyDescent="0.15">
      <c r="A67" s="181" t="s">
        <v>74</v>
      </c>
      <c r="B67" s="181" t="e">
        <f>NA()</f>
        <v>#N/A</v>
      </c>
      <c r="C67" s="181">
        <f>IF(ISNUMBER('将来負担比率（分子）の構造'!I$53), IF('将来負担比率（分子）の構造'!I$53 &lt; 0, 0, '将来負担比率（分子）の構造'!I$53), NA())</f>
        <v>6665</v>
      </c>
      <c r="D67" s="181" t="e">
        <f>NA()</f>
        <v>#N/A</v>
      </c>
      <c r="E67" s="181" t="e">
        <f>NA()</f>
        <v>#N/A</v>
      </c>
      <c r="F67" s="181">
        <f>IF(ISNUMBER('将来負担比率（分子）の構造'!J$53), IF('将来負担比率（分子）の構造'!J$53 &lt; 0, 0, '将来負担比率（分子）の構造'!J$53), NA())</f>
        <v>7483</v>
      </c>
      <c r="G67" s="181" t="e">
        <f>NA()</f>
        <v>#N/A</v>
      </c>
      <c r="H67" s="181" t="e">
        <f>NA()</f>
        <v>#N/A</v>
      </c>
      <c r="I67" s="181">
        <f>IF(ISNUMBER('将来負担比率（分子）の構造'!K$53), IF('将来負担比率（分子）の構造'!K$53 &lt; 0, 0, '将来負担比率（分子）の構造'!K$53), NA())</f>
        <v>7147</v>
      </c>
      <c r="J67" s="181" t="e">
        <f>NA()</f>
        <v>#N/A</v>
      </c>
      <c r="K67" s="181" t="e">
        <f>NA()</f>
        <v>#N/A</v>
      </c>
      <c r="L67" s="181">
        <f>IF(ISNUMBER('将来負担比率（分子）の構造'!L$53), IF('将来負担比率（分子）の構造'!L$53 &lt; 0, 0, '将来負担比率（分子）の構造'!L$53), NA())</f>
        <v>6815</v>
      </c>
      <c r="M67" s="181" t="e">
        <f>NA()</f>
        <v>#N/A</v>
      </c>
      <c r="N67" s="181" t="e">
        <f>NA()</f>
        <v>#N/A</v>
      </c>
      <c r="O67" s="181">
        <f>IF(ISNUMBER('将来負担比率（分子）の構造'!M$53), IF('将来負担比率（分子）の構造'!M$53 &lt; 0, 0, '将来負担比率（分子）の構造'!M$53), NA())</f>
        <v>4764</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1679</v>
      </c>
      <c r="C72" s="185">
        <f>基金残高に係る経年分析!G55</f>
        <v>1845</v>
      </c>
      <c r="D72" s="185">
        <f>基金残高に係る経年分析!H55</f>
        <v>2020</v>
      </c>
    </row>
    <row r="73" spans="1:16" x14ac:dyDescent="0.15">
      <c r="A73" s="184" t="s">
        <v>77</v>
      </c>
      <c r="B73" s="185">
        <f>基金残高に係る経年分析!F56</f>
        <v>458</v>
      </c>
      <c r="C73" s="185">
        <f>基金残高に係る経年分析!G56</f>
        <v>458</v>
      </c>
      <c r="D73" s="185">
        <f>基金残高に係る経年分析!H56</f>
        <v>458</v>
      </c>
    </row>
    <row r="74" spans="1:16" x14ac:dyDescent="0.15">
      <c r="A74" s="184" t="s">
        <v>78</v>
      </c>
      <c r="B74" s="185">
        <f>基金残高に係る経年分析!F57</f>
        <v>989</v>
      </c>
      <c r="C74" s="185">
        <f>基金残高に係る経年分析!G57</f>
        <v>1293</v>
      </c>
      <c r="D74" s="185">
        <f>基金残高に係る経年分析!H57</f>
        <v>2968</v>
      </c>
    </row>
  </sheetData>
  <sheetProtection algorithmName="SHA-512" hashValue="UYJZRx+ThBYTF6HvMjZ5PJgjLPsDc8nl5uz1MY1Prh8qTdUns+MsX3lsO4jNb++ybin+ZoO/5WQuNoXPS3PWTg==" saltValue="2n0boIiHiTAX3hKU9A/m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115" zoomScaleNormal="11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211</v>
      </c>
      <c r="DI1" s="624"/>
      <c r="DJ1" s="624"/>
      <c r="DK1" s="624"/>
      <c r="DL1" s="624"/>
      <c r="DM1" s="624"/>
      <c r="DN1" s="625"/>
      <c r="DO1" s="226"/>
      <c r="DP1" s="623" t="s">
        <v>212</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214</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215</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216</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217</v>
      </c>
      <c r="S4" s="627"/>
      <c r="T4" s="627"/>
      <c r="U4" s="627"/>
      <c r="V4" s="627"/>
      <c r="W4" s="627"/>
      <c r="X4" s="627"/>
      <c r="Y4" s="628"/>
      <c r="Z4" s="626" t="s">
        <v>218</v>
      </c>
      <c r="AA4" s="627"/>
      <c r="AB4" s="627"/>
      <c r="AC4" s="628"/>
      <c r="AD4" s="626" t="s">
        <v>219</v>
      </c>
      <c r="AE4" s="627"/>
      <c r="AF4" s="627"/>
      <c r="AG4" s="627"/>
      <c r="AH4" s="627"/>
      <c r="AI4" s="627"/>
      <c r="AJ4" s="627"/>
      <c r="AK4" s="628"/>
      <c r="AL4" s="626" t="s">
        <v>218</v>
      </c>
      <c r="AM4" s="627"/>
      <c r="AN4" s="627"/>
      <c r="AO4" s="628"/>
      <c r="AP4" s="632" t="s">
        <v>220</v>
      </c>
      <c r="AQ4" s="632"/>
      <c r="AR4" s="632"/>
      <c r="AS4" s="632"/>
      <c r="AT4" s="632"/>
      <c r="AU4" s="632"/>
      <c r="AV4" s="632"/>
      <c r="AW4" s="632"/>
      <c r="AX4" s="632"/>
      <c r="AY4" s="632"/>
      <c r="AZ4" s="632"/>
      <c r="BA4" s="632"/>
      <c r="BB4" s="632"/>
      <c r="BC4" s="632"/>
      <c r="BD4" s="632"/>
      <c r="BE4" s="632"/>
      <c r="BF4" s="632"/>
      <c r="BG4" s="632" t="s">
        <v>221</v>
      </c>
      <c r="BH4" s="632"/>
      <c r="BI4" s="632"/>
      <c r="BJ4" s="632"/>
      <c r="BK4" s="632"/>
      <c r="BL4" s="632"/>
      <c r="BM4" s="632"/>
      <c r="BN4" s="632"/>
      <c r="BO4" s="632" t="s">
        <v>218</v>
      </c>
      <c r="BP4" s="632"/>
      <c r="BQ4" s="632"/>
      <c r="BR4" s="632"/>
      <c r="BS4" s="632" t="s">
        <v>222</v>
      </c>
      <c r="BT4" s="632"/>
      <c r="BU4" s="632"/>
      <c r="BV4" s="632"/>
      <c r="BW4" s="632"/>
      <c r="BX4" s="632"/>
      <c r="BY4" s="632"/>
      <c r="BZ4" s="632"/>
      <c r="CA4" s="632"/>
      <c r="CB4" s="632"/>
      <c r="CD4" s="629" t="s">
        <v>223</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224</v>
      </c>
      <c r="C5" s="634"/>
      <c r="D5" s="634"/>
      <c r="E5" s="634"/>
      <c r="F5" s="634"/>
      <c r="G5" s="634"/>
      <c r="H5" s="634"/>
      <c r="I5" s="634"/>
      <c r="J5" s="634"/>
      <c r="K5" s="634"/>
      <c r="L5" s="634"/>
      <c r="M5" s="634"/>
      <c r="N5" s="634"/>
      <c r="O5" s="634"/>
      <c r="P5" s="634"/>
      <c r="Q5" s="635"/>
      <c r="R5" s="636">
        <v>6944203</v>
      </c>
      <c r="S5" s="637"/>
      <c r="T5" s="637"/>
      <c r="U5" s="637"/>
      <c r="V5" s="637"/>
      <c r="W5" s="637"/>
      <c r="X5" s="637"/>
      <c r="Y5" s="638"/>
      <c r="Z5" s="639">
        <v>22</v>
      </c>
      <c r="AA5" s="639"/>
      <c r="AB5" s="639"/>
      <c r="AC5" s="639"/>
      <c r="AD5" s="640">
        <v>6686780</v>
      </c>
      <c r="AE5" s="640"/>
      <c r="AF5" s="640"/>
      <c r="AG5" s="640"/>
      <c r="AH5" s="640"/>
      <c r="AI5" s="640"/>
      <c r="AJ5" s="640"/>
      <c r="AK5" s="640"/>
      <c r="AL5" s="641">
        <v>58.6</v>
      </c>
      <c r="AM5" s="642"/>
      <c r="AN5" s="642"/>
      <c r="AO5" s="643"/>
      <c r="AP5" s="633" t="s">
        <v>225</v>
      </c>
      <c r="AQ5" s="634"/>
      <c r="AR5" s="634"/>
      <c r="AS5" s="634"/>
      <c r="AT5" s="634"/>
      <c r="AU5" s="634"/>
      <c r="AV5" s="634"/>
      <c r="AW5" s="634"/>
      <c r="AX5" s="634"/>
      <c r="AY5" s="634"/>
      <c r="AZ5" s="634"/>
      <c r="BA5" s="634"/>
      <c r="BB5" s="634"/>
      <c r="BC5" s="634"/>
      <c r="BD5" s="634"/>
      <c r="BE5" s="634"/>
      <c r="BF5" s="635"/>
      <c r="BG5" s="647">
        <v>6686781</v>
      </c>
      <c r="BH5" s="648"/>
      <c r="BI5" s="648"/>
      <c r="BJ5" s="648"/>
      <c r="BK5" s="648"/>
      <c r="BL5" s="648"/>
      <c r="BM5" s="648"/>
      <c r="BN5" s="649"/>
      <c r="BO5" s="650">
        <v>96.3</v>
      </c>
      <c r="BP5" s="650"/>
      <c r="BQ5" s="650"/>
      <c r="BR5" s="650"/>
      <c r="BS5" s="651">
        <v>97193</v>
      </c>
      <c r="BT5" s="651"/>
      <c r="BU5" s="651"/>
      <c r="BV5" s="651"/>
      <c r="BW5" s="651"/>
      <c r="BX5" s="651"/>
      <c r="BY5" s="651"/>
      <c r="BZ5" s="651"/>
      <c r="CA5" s="651"/>
      <c r="CB5" s="655"/>
      <c r="CD5" s="629" t="s">
        <v>220</v>
      </c>
      <c r="CE5" s="630"/>
      <c r="CF5" s="630"/>
      <c r="CG5" s="630"/>
      <c r="CH5" s="630"/>
      <c r="CI5" s="630"/>
      <c r="CJ5" s="630"/>
      <c r="CK5" s="630"/>
      <c r="CL5" s="630"/>
      <c r="CM5" s="630"/>
      <c r="CN5" s="630"/>
      <c r="CO5" s="630"/>
      <c r="CP5" s="630"/>
      <c r="CQ5" s="631"/>
      <c r="CR5" s="629" t="s">
        <v>226</v>
      </c>
      <c r="CS5" s="630"/>
      <c r="CT5" s="630"/>
      <c r="CU5" s="630"/>
      <c r="CV5" s="630"/>
      <c r="CW5" s="630"/>
      <c r="CX5" s="630"/>
      <c r="CY5" s="631"/>
      <c r="CZ5" s="629" t="s">
        <v>218</v>
      </c>
      <c r="DA5" s="630"/>
      <c r="DB5" s="630"/>
      <c r="DC5" s="631"/>
      <c r="DD5" s="629" t="s">
        <v>227</v>
      </c>
      <c r="DE5" s="630"/>
      <c r="DF5" s="630"/>
      <c r="DG5" s="630"/>
      <c r="DH5" s="630"/>
      <c r="DI5" s="630"/>
      <c r="DJ5" s="630"/>
      <c r="DK5" s="630"/>
      <c r="DL5" s="630"/>
      <c r="DM5" s="630"/>
      <c r="DN5" s="630"/>
      <c r="DO5" s="630"/>
      <c r="DP5" s="631"/>
      <c r="DQ5" s="629" t="s">
        <v>228</v>
      </c>
      <c r="DR5" s="630"/>
      <c r="DS5" s="630"/>
      <c r="DT5" s="630"/>
      <c r="DU5" s="630"/>
      <c r="DV5" s="630"/>
      <c r="DW5" s="630"/>
      <c r="DX5" s="630"/>
      <c r="DY5" s="630"/>
      <c r="DZ5" s="630"/>
      <c r="EA5" s="630"/>
      <c r="EB5" s="630"/>
      <c r="EC5" s="631"/>
    </row>
    <row r="6" spans="2:143" ht="11.25" customHeight="1" x14ac:dyDescent="0.15">
      <c r="B6" s="644" t="s">
        <v>229</v>
      </c>
      <c r="C6" s="645"/>
      <c r="D6" s="645"/>
      <c r="E6" s="645"/>
      <c r="F6" s="645"/>
      <c r="G6" s="645"/>
      <c r="H6" s="645"/>
      <c r="I6" s="645"/>
      <c r="J6" s="645"/>
      <c r="K6" s="645"/>
      <c r="L6" s="645"/>
      <c r="M6" s="645"/>
      <c r="N6" s="645"/>
      <c r="O6" s="645"/>
      <c r="P6" s="645"/>
      <c r="Q6" s="646"/>
      <c r="R6" s="647">
        <v>162211</v>
      </c>
      <c r="S6" s="648"/>
      <c r="T6" s="648"/>
      <c r="U6" s="648"/>
      <c r="V6" s="648"/>
      <c r="W6" s="648"/>
      <c r="X6" s="648"/>
      <c r="Y6" s="649"/>
      <c r="Z6" s="650">
        <v>0.5</v>
      </c>
      <c r="AA6" s="650"/>
      <c r="AB6" s="650"/>
      <c r="AC6" s="650"/>
      <c r="AD6" s="651">
        <v>162211</v>
      </c>
      <c r="AE6" s="651"/>
      <c r="AF6" s="651"/>
      <c r="AG6" s="651"/>
      <c r="AH6" s="651"/>
      <c r="AI6" s="651"/>
      <c r="AJ6" s="651"/>
      <c r="AK6" s="651"/>
      <c r="AL6" s="652">
        <v>1.4</v>
      </c>
      <c r="AM6" s="653"/>
      <c r="AN6" s="653"/>
      <c r="AO6" s="654"/>
      <c r="AP6" s="644" t="s">
        <v>230</v>
      </c>
      <c r="AQ6" s="645"/>
      <c r="AR6" s="645"/>
      <c r="AS6" s="645"/>
      <c r="AT6" s="645"/>
      <c r="AU6" s="645"/>
      <c r="AV6" s="645"/>
      <c r="AW6" s="645"/>
      <c r="AX6" s="645"/>
      <c r="AY6" s="645"/>
      <c r="AZ6" s="645"/>
      <c r="BA6" s="645"/>
      <c r="BB6" s="645"/>
      <c r="BC6" s="645"/>
      <c r="BD6" s="645"/>
      <c r="BE6" s="645"/>
      <c r="BF6" s="646"/>
      <c r="BG6" s="647">
        <v>6686781</v>
      </c>
      <c r="BH6" s="648"/>
      <c r="BI6" s="648"/>
      <c r="BJ6" s="648"/>
      <c r="BK6" s="648"/>
      <c r="BL6" s="648"/>
      <c r="BM6" s="648"/>
      <c r="BN6" s="649"/>
      <c r="BO6" s="650">
        <v>96.3</v>
      </c>
      <c r="BP6" s="650"/>
      <c r="BQ6" s="650"/>
      <c r="BR6" s="650"/>
      <c r="BS6" s="651">
        <v>97193</v>
      </c>
      <c r="BT6" s="651"/>
      <c r="BU6" s="651"/>
      <c r="BV6" s="651"/>
      <c r="BW6" s="651"/>
      <c r="BX6" s="651"/>
      <c r="BY6" s="651"/>
      <c r="BZ6" s="651"/>
      <c r="CA6" s="651"/>
      <c r="CB6" s="655"/>
      <c r="CD6" s="658" t="s">
        <v>231</v>
      </c>
      <c r="CE6" s="659"/>
      <c r="CF6" s="659"/>
      <c r="CG6" s="659"/>
      <c r="CH6" s="659"/>
      <c r="CI6" s="659"/>
      <c r="CJ6" s="659"/>
      <c r="CK6" s="659"/>
      <c r="CL6" s="659"/>
      <c r="CM6" s="659"/>
      <c r="CN6" s="659"/>
      <c r="CO6" s="659"/>
      <c r="CP6" s="659"/>
      <c r="CQ6" s="660"/>
      <c r="CR6" s="647">
        <v>146718</v>
      </c>
      <c r="CS6" s="648"/>
      <c r="CT6" s="648"/>
      <c r="CU6" s="648"/>
      <c r="CV6" s="648"/>
      <c r="CW6" s="648"/>
      <c r="CX6" s="648"/>
      <c r="CY6" s="649"/>
      <c r="CZ6" s="641">
        <v>0.5</v>
      </c>
      <c r="DA6" s="642"/>
      <c r="DB6" s="642"/>
      <c r="DC6" s="661"/>
      <c r="DD6" s="656" t="s">
        <v>232</v>
      </c>
      <c r="DE6" s="648"/>
      <c r="DF6" s="648"/>
      <c r="DG6" s="648"/>
      <c r="DH6" s="648"/>
      <c r="DI6" s="648"/>
      <c r="DJ6" s="648"/>
      <c r="DK6" s="648"/>
      <c r="DL6" s="648"/>
      <c r="DM6" s="648"/>
      <c r="DN6" s="648"/>
      <c r="DO6" s="648"/>
      <c r="DP6" s="649"/>
      <c r="DQ6" s="656">
        <v>146718</v>
      </c>
      <c r="DR6" s="648"/>
      <c r="DS6" s="648"/>
      <c r="DT6" s="648"/>
      <c r="DU6" s="648"/>
      <c r="DV6" s="648"/>
      <c r="DW6" s="648"/>
      <c r="DX6" s="648"/>
      <c r="DY6" s="648"/>
      <c r="DZ6" s="648"/>
      <c r="EA6" s="648"/>
      <c r="EB6" s="648"/>
      <c r="EC6" s="657"/>
    </row>
    <row r="7" spans="2:143" ht="11.25" customHeight="1" x14ac:dyDescent="0.15">
      <c r="B7" s="644" t="s">
        <v>233</v>
      </c>
      <c r="C7" s="645"/>
      <c r="D7" s="645"/>
      <c r="E7" s="645"/>
      <c r="F7" s="645"/>
      <c r="G7" s="645"/>
      <c r="H7" s="645"/>
      <c r="I7" s="645"/>
      <c r="J7" s="645"/>
      <c r="K7" s="645"/>
      <c r="L7" s="645"/>
      <c r="M7" s="645"/>
      <c r="N7" s="645"/>
      <c r="O7" s="645"/>
      <c r="P7" s="645"/>
      <c r="Q7" s="646"/>
      <c r="R7" s="647">
        <v>6367</v>
      </c>
      <c r="S7" s="648"/>
      <c r="T7" s="648"/>
      <c r="U7" s="648"/>
      <c r="V7" s="648"/>
      <c r="W7" s="648"/>
      <c r="X7" s="648"/>
      <c r="Y7" s="649"/>
      <c r="Z7" s="650">
        <v>0</v>
      </c>
      <c r="AA7" s="650"/>
      <c r="AB7" s="650"/>
      <c r="AC7" s="650"/>
      <c r="AD7" s="651">
        <v>6367</v>
      </c>
      <c r="AE7" s="651"/>
      <c r="AF7" s="651"/>
      <c r="AG7" s="651"/>
      <c r="AH7" s="651"/>
      <c r="AI7" s="651"/>
      <c r="AJ7" s="651"/>
      <c r="AK7" s="651"/>
      <c r="AL7" s="652">
        <v>0.1</v>
      </c>
      <c r="AM7" s="653"/>
      <c r="AN7" s="653"/>
      <c r="AO7" s="654"/>
      <c r="AP7" s="644" t="s">
        <v>234</v>
      </c>
      <c r="AQ7" s="645"/>
      <c r="AR7" s="645"/>
      <c r="AS7" s="645"/>
      <c r="AT7" s="645"/>
      <c r="AU7" s="645"/>
      <c r="AV7" s="645"/>
      <c r="AW7" s="645"/>
      <c r="AX7" s="645"/>
      <c r="AY7" s="645"/>
      <c r="AZ7" s="645"/>
      <c r="BA7" s="645"/>
      <c r="BB7" s="645"/>
      <c r="BC7" s="645"/>
      <c r="BD7" s="645"/>
      <c r="BE7" s="645"/>
      <c r="BF7" s="646"/>
      <c r="BG7" s="647">
        <v>2611810</v>
      </c>
      <c r="BH7" s="648"/>
      <c r="BI7" s="648"/>
      <c r="BJ7" s="648"/>
      <c r="BK7" s="648"/>
      <c r="BL7" s="648"/>
      <c r="BM7" s="648"/>
      <c r="BN7" s="649"/>
      <c r="BO7" s="650">
        <v>37.6</v>
      </c>
      <c r="BP7" s="650"/>
      <c r="BQ7" s="650"/>
      <c r="BR7" s="650"/>
      <c r="BS7" s="651">
        <v>97193</v>
      </c>
      <c r="BT7" s="651"/>
      <c r="BU7" s="651"/>
      <c r="BV7" s="651"/>
      <c r="BW7" s="651"/>
      <c r="BX7" s="651"/>
      <c r="BY7" s="651"/>
      <c r="BZ7" s="651"/>
      <c r="CA7" s="651"/>
      <c r="CB7" s="655"/>
      <c r="CD7" s="662" t="s">
        <v>235</v>
      </c>
      <c r="CE7" s="663"/>
      <c r="CF7" s="663"/>
      <c r="CG7" s="663"/>
      <c r="CH7" s="663"/>
      <c r="CI7" s="663"/>
      <c r="CJ7" s="663"/>
      <c r="CK7" s="663"/>
      <c r="CL7" s="663"/>
      <c r="CM7" s="663"/>
      <c r="CN7" s="663"/>
      <c r="CO7" s="663"/>
      <c r="CP7" s="663"/>
      <c r="CQ7" s="664"/>
      <c r="CR7" s="647">
        <v>12068633</v>
      </c>
      <c r="CS7" s="648"/>
      <c r="CT7" s="648"/>
      <c r="CU7" s="648"/>
      <c r="CV7" s="648"/>
      <c r="CW7" s="648"/>
      <c r="CX7" s="648"/>
      <c r="CY7" s="649"/>
      <c r="CZ7" s="650">
        <v>39.5</v>
      </c>
      <c r="DA7" s="650"/>
      <c r="DB7" s="650"/>
      <c r="DC7" s="650"/>
      <c r="DD7" s="656">
        <v>590507</v>
      </c>
      <c r="DE7" s="648"/>
      <c r="DF7" s="648"/>
      <c r="DG7" s="648"/>
      <c r="DH7" s="648"/>
      <c r="DI7" s="648"/>
      <c r="DJ7" s="648"/>
      <c r="DK7" s="648"/>
      <c r="DL7" s="648"/>
      <c r="DM7" s="648"/>
      <c r="DN7" s="648"/>
      <c r="DO7" s="648"/>
      <c r="DP7" s="649"/>
      <c r="DQ7" s="656">
        <v>4414044</v>
      </c>
      <c r="DR7" s="648"/>
      <c r="DS7" s="648"/>
      <c r="DT7" s="648"/>
      <c r="DU7" s="648"/>
      <c r="DV7" s="648"/>
      <c r="DW7" s="648"/>
      <c r="DX7" s="648"/>
      <c r="DY7" s="648"/>
      <c r="DZ7" s="648"/>
      <c r="EA7" s="648"/>
      <c r="EB7" s="648"/>
      <c r="EC7" s="657"/>
    </row>
    <row r="8" spans="2:143" ht="11.25" customHeight="1" x14ac:dyDescent="0.15">
      <c r="B8" s="644" t="s">
        <v>236</v>
      </c>
      <c r="C8" s="645"/>
      <c r="D8" s="645"/>
      <c r="E8" s="645"/>
      <c r="F8" s="645"/>
      <c r="G8" s="645"/>
      <c r="H8" s="645"/>
      <c r="I8" s="645"/>
      <c r="J8" s="645"/>
      <c r="K8" s="645"/>
      <c r="L8" s="645"/>
      <c r="M8" s="645"/>
      <c r="N8" s="645"/>
      <c r="O8" s="645"/>
      <c r="P8" s="645"/>
      <c r="Q8" s="646"/>
      <c r="R8" s="647">
        <v>35727</v>
      </c>
      <c r="S8" s="648"/>
      <c r="T8" s="648"/>
      <c r="U8" s="648"/>
      <c r="V8" s="648"/>
      <c r="W8" s="648"/>
      <c r="X8" s="648"/>
      <c r="Y8" s="649"/>
      <c r="Z8" s="650">
        <v>0.1</v>
      </c>
      <c r="AA8" s="650"/>
      <c r="AB8" s="650"/>
      <c r="AC8" s="650"/>
      <c r="AD8" s="651">
        <v>35727</v>
      </c>
      <c r="AE8" s="651"/>
      <c r="AF8" s="651"/>
      <c r="AG8" s="651"/>
      <c r="AH8" s="651"/>
      <c r="AI8" s="651"/>
      <c r="AJ8" s="651"/>
      <c r="AK8" s="651"/>
      <c r="AL8" s="652">
        <v>0.3</v>
      </c>
      <c r="AM8" s="653"/>
      <c r="AN8" s="653"/>
      <c r="AO8" s="654"/>
      <c r="AP8" s="644" t="s">
        <v>237</v>
      </c>
      <c r="AQ8" s="645"/>
      <c r="AR8" s="645"/>
      <c r="AS8" s="645"/>
      <c r="AT8" s="645"/>
      <c r="AU8" s="645"/>
      <c r="AV8" s="645"/>
      <c r="AW8" s="645"/>
      <c r="AX8" s="645"/>
      <c r="AY8" s="645"/>
      <c r="AZ8" s="645"/>
      <c r="BA8" s="645"/>
      <c r="BB8" s="645"/>
      <c r="BC8" s="645"/>
      <c r="BD8" s="645"/>
      <c r="BE8" s="645"/>
      <c r="BF8" s="646"/>
      <c r="BG8" s="647">
        <v>79109</v>
      </c>
      <c r="BH8" s="648"/>
      <c r="BI8" s="648"/>
      <c r="BJ8" s="648"/>
      <c r="BK8" s="648"/>
      <c r="BL8" s="648"/>
      <c r="BM8" s="648"/>
      <c r="BN8" s="649"/>
      <c r="BO8" s="650">
        <v>1.1000000000000001</v>
      </c>
      <c r="BP8" s="650"/>
      <c r="BQ8" s="650"/>
      <c r="BR8" s="650"/>
      <c r="BS8" s="656" t="s">
        <v>232</v>
      </c>
      <c r="BT8" s="648"/>
      <c r="BU8" s="648"/>
      <c r="BV8" s="648"/>
      <c r="BW8" s="648"/>
      <c r="BX8" s="648"/>
      <c r="BY8" s="648"/>
      <c r="BZ8" s="648"/>
      <c r="CA8" s="648"/>
      <c r="CB8" s="657"/>
      <c r="CD8" s="662" t="s">
        <v>238</v>
      </c>
      <c r="CE8" s="663"/>
      <c r="CF8" s="663"/>
      <c r="CG8" s="663"/>
      <c r="CH8" s="663"/>
      <c r="CI8" s="663"/>
      <c r="CJ8" s="663"/>
      <c r="CK8" s="663"/>
      <c r="CL8" s="663"/>
      <c r="CM8" s="663"/>
      <c r="CN8" s="663"/>
      <c r="CO8" s="663"/>
      <c r="CP8" s="663"/>
      <c r="CQ8" s="664"/>
      <c r="CR8" s="647">
        <v>6614267</v>
      </c>
      <c r="CS8" s="648"/>
      <c r="CT8" s="648"/>
      <c r="CU8" s="648"/>
      <c r="CV8" s="648"/>
      <c r="CW8" s="648"/>
      <c r="CX8" s="648"/>
      <c r="CY8" s="649"/>
      <c r="CZ8" s="650">
        <v>21.6</v>
      </c>
      <c r="DA8" s="650"/>
      <c r="DB8" s="650"/>
      <c r="DC8" s="650"/>
      <c r="DD8" s="656">
        <v>210357</v>
      </c>
      <c r="DE8" s="648"/>
      <c r="DF8" s="648"/>
      <c r="DG8" s="648"/>
      <c r="DH8" s="648"/>
      <c r="DI8" s="648"/>
      <c r="DJ8" s="648"/>
      <c r="DK8" s="648"/>
      <c r="DL8" s="648"/>
      <c r="DM8" s="648"/>
      <c r="DN8" s="648"/>
      <c r="DO8" s="648"/>
      <c r="DP8" s="649"/>
      <c r="DQ8" s="656">
        <v>3595895</v>
      </c>
      <c r="DR8" s="648"/>
      <c r="DS8" s="648"/>
      <c r="DT8" s="648"/>
      <c r="DU8" s="648"/>
      <c r="DV8" s="648"/>
      <c r="DW8" s="648"/>
      <c r="DX8" s="648"/>
      <c r="DY8" s="648"/>
      <c r="DZ8" s="648"/>
      <c r="EA8" s="648"/>
      <c r="EB8" s="648"/>
      <c r="EC8" s="657"/>
    </row>
    <row r="9" spans="2:143" ht="11.25" customHeight="1" x14ac:dyDescent="0.15">
      <c r="B9" s="644" t="s">
        <v>239</v>
      </c>
      <c r="C9" s="645"/>
      <c r="D9" s="645"/>
      <c r="E9" s="645"/>
      <c r="F9" s="645"/>
      <c r="G9" s="645"/>
      <c r="H9" s="645"/>
      <c r="I9" s="645"/>
      <c r="J9" s="645"/>
      <c r="K9" s="645"/>
      <c r="L9" s="645"/>
      <c r="M9" s="645"/>
      <c r="N9" s="645"/>
      <c r="O9" s="645"/>
      <c r="P9" s="645"/>
      <c r="Q9" s="646"/>
      <c r="R9" s="647">
        <v>41427</v>
      </c>
      <c r="S9" s="648"/>
      <c r="T9" s="648"/>
      <c r="U9" s="648"/>
      <c r="V9" s="648"/>
      <c r="W9" s="648"/>
      <c r="X9" s="648"/>
      <c r="Y9" s="649"/>
      <c r="Z9" s="650">
        <v>0.1</v>
      </c>
      <c r="AA9" s="650"/>
      <c r="AB9" s="650"/>
      <c r="AC9" s="650"/>
      <c r="AD9" s="651">
        <v>41427</v>
      </c>
      <c r="AE9" s="651"/>
      <c r="AF9" s="651"/>
      <c r="AG9" s="651"/>
      <c r="AH9" s="651"/>
      <c r="AI9" s="651"/>
      <c r="AJ9" s="651"/>
      <c r="AK9" s="651"/>
      <c r="AL9" s="652">
        <v>0.4</v>
      </c>
      <c r="AM9" s="653"/>
      <c r="AN9" s="653"/>
      <c r="AO9" s="654"/>
      <c r="AP9" s="644" t="s">
        <v>240</v>
      </c>
      <c r="AQ9" s="645"/>
      <c r="AR9" s="645"/>
      <c r="AS9" s="645"/>
      <c r="AT9" s="645"/>
      <c r="AU9" s="645"/>
      <c r="AV9" s="645"/>
      <c r="AW9" s="645"/>
      <c r="AX9" s="645"/>
      <c r="AY9" s="645"/>
      <c r="AZ9" s="645"/>
      <c r="BA9" s="645"/>
      <c r="BB9" s="645"/>
      <c r="BC9" s="645"/>
      <c r="BD9" s="645"/>
      <c r="BE9" s="645"/>
      <c r="BF9" s="646"/>
      <c r="BG9" s="647">
        <v>2062541</v>
      </c>
      <c r="BH9" s="648"/>
      <c r="BI9" s="648"/>
      <c r="BJ9" s="648"/>
      <c r="BK9" s="648"/>
      <c r="BL9" s="648"/>
      <c r="BM9" s="648"/>
      <c r="BN9" s="649"/>
      <c r="BO9" s="650">
        <v>29.7</v>
      </c>
      <c r="BP9" s="650"/>
      <c r="BQ9" s="650"/>
      <c r="BR9" s="650"/>
      <c r="BS9" s="656" t="s">
        <v>126</v>
      </c>
      <c r="BT9" s="648"/>
      <c r="BU9" s="648"/>
      <c r="BV9" s="648"/>
      <c r="BW9" s="648"/>
      <c r="BX9" s="648"/>
      <c r="BY9" s="648"/>
      <c r="BZ9" s="648"/>
      <c r="CA9" s="648"/>
      <c r="CB9" s="657"/>
      <c r="CD9" s="662" t="s">
        <v>241</v>
      </c>
      <c r="CE9" s="663"/>
      <c r="CF9" s="663"/>
      <c r="CG9" s="663"/>
      <c r="CH9" s="663"/>
      <c r="CI9" s="663"/>
      <c r="CJ9" s="663"/>
      <c r="CK9" s="663"/>
      <c r="CL9" s="663"/>
      <c r="CM9" s="663"/>
      <c r="CN9" s="663"/>
      <c r="CO9" s="663"/>
      <c r="CP9" s="663"/>
      <c r="CQ9" s="664"/>
      <c r="CR9" s="647">
        <v>2306294</v>
      </c>
      <c r="CS9" s="648"/>
      <c r="CT9" s="648"/>
      <c r="CU9" s="648"/>
      <c r="CV9" s="648"/>
      <c r="CW9" s="648"/>
      <c r="CX9" s="648"/>
      <c r="CY9" s="649"/>
      <c r="CZ9" s="650">
        <v>7.5</v>
      </c>
      <c r="DA9" s="650"/>
      <c r="DB9" s="650"/>
      <c r="DC9" s="650"/>
      <c r="DD9" s="656">
        <v>6858</v>
      </c>
      <c r="DE9" s="648"/>
      <c r="DF9" s="648"/>
      <c r="DG9" s="648"/>
      <c r="DH9" s="648"/>
      <c r="DI9" s="648"/>
      <c r="DJ9" s="648"/>
      <c r="DK9" s="648"/>
      <c r="DL9" s="648"/>
      <c r="DM9" s="648"/>
      <c r="DN9" s="648"/>
      <c r="DO9" s="648"/>
      <c r="DP9" s="649"/>
      <c r="DQ9" s="656">
        <v>2003123</v>
      </c>
      <c r="DR9" s="648"/>
      <c r="DS9" s="648"/>
      <c r="DT9" s="648"/>
      <c r="DU9" s="648"/>
      <c r="DV9" s="648"/>
      <c r="DW9" s="648"/>
      <c r="DX9" s="648"/>
      <c r="DY9" s="648"/>
      <c r="DZ9" s="648"/>
      <c r="EA9" s="648"/>
      <c r="EB9" s="648"/>
      <c r="EC9" s="657"/>
    </row>
    <row r="10" spans="2:143" ht="11.25" customHeight="1" x14ac:dyDescent="0.15">
      <c r="B10" s="644" t="s">
        <v>242</v>
      </c>
      <c r="C10" s="645"/>
      <c r="D10" s="645"/>
      <c r="E10" s="645"/>
      <c r="F10" s="645"/>
      <c r="G10" s="645"/>
      <c r="H10" s="645"/>
      <c r="I10" s="645"/>
      <c r="J10" s="645"/>
      <c r="K10" s="645"/>
      <c r="L10" s="645"/>
      <c r="M10" s="645"/>
      <c r="N10" s="645"/>
      <c r="O10" s="645"/>
      <c r="P10" s="645"/>
      <c r="Q10" s="646"/>
      <c r="R10" s="647" t="s">
        <v>126</v>
      </c>
      <c r="S10" s="648"/>
      <c r="T10" s="648"/>
      <c r="U10" s="648"/>
      <c r="V10" s="648"/>
      <c r="W10" s="648"/>
      <c r="X10" s="648"/>
      <c r="Y10" s="649"/>
      <c r="Z10" s="650" t="s">
        <v>232</v>
      </c>
      <c r="AA10" s="650"/>
      <c r="AB10" s="650"/>
      <c r="AC10" s="650"/>
      <c r="AD10" s="651" t="s">
        <v>171</v>
      </c>
      <c r="AE10" s="651"/>
      <c r="AF10" s="651"/>
      <c r="AG10" s="651"/>
      <c r="AH10" s="651"/>
      <c r="AI10" s="651"/>
      <c r="AJ10" s="651"/>
      <c r="AK10" s="651"/>
      <c r="AL10" s="652" t="s">
        <v>126</v>
      </c>
      <c r="AM10" s="653"/>
      <c r="AN10" s="653"/>
      <c r="AO10" s="654"/>
      <c r="AP10" s="644" t="s">
        <v>243</v>
      </c>
      <c r="AQ10" s="645"/>
      <c r="AR10" s="645"/>
      <c r="AS10" s="645"/>
      <c r="AT10" s="645"/>
      <c r="AU10" s="645"/>
      <c r="AV10" s="645"/>
      <c r="AW10" s="645"/>
      <c r="AX10" s="645"/>
      <c r="AY10" s="645"/>
      <c r="AZ10" s="645"/>
      <c r="BA10" s="645"/>
      <c r="BB10" s="645"/>
      <c r="BC10" s="645"/>
      <c r="BD10" s="645"/>
      <c r="BE10" s="645"/>
      <c r="BF10" s="646"/>
      <c r="BG10" s="647">
        <v>185840</v>
      </c>
      <c r="BH10" s="648"/>
      <c r="BI10" s="648"/>
      <c r="BJ10" s="648"/>
      <c r="BK10" s="648"/>
      <c r="BL10" s="648"/>
      <c r="BM10" s="648"/>
      <c r="BN10" s="649"/>
      <c r="BO10" s="650">
        <v>2.7</v>
      </c>
      <c r="BP10" s="650"/>
      <c r="BQ10" s="650"/>
      <c r="BR10" s="650"/>
      <c r="BS10" s="656">
        <v>31199</v>
      </c>
      <c r="BT10" s="648"/>
      <c r="BU10" s="648"/>
      <c r="BV10" s="648"/>
      <c r="BW10" s="648"/>
      <c r="BX10" s="648"/>
      <c r="BY10" s="648"/>
      <c r="BZ10" s="648"/>
      <c r="CA10" s="648"/>
      <c r="CB10" s="657"/>
      <c r="CD10" s="662" t="s">
        <v>244</v>
      </c>
      <c r="CE10" s="663"/>
      <c r="CF10" s="663"/>
      <c r="CG10" s="663"/>
      <c r="CH10" s="663"/>
      <c r="CI10" s="663"/>
      <c r="CJ10" s="663"/>
      <c r="CK10" s="663"/>
      <c r="CL10" s="663"/>
      <c r="CM10" s="663"/>
      <c r="CN10" s="663"/>
      <c r="CO10" s="663"/>
      <c r="CP10" s="663"/>
      <c r="CQ10" s="664"/>
      <c r="CR10" s="647">
        <v>148127</v>
      </c>
      <c r="CS10" s="648"/>
      <c r="CT10" s="648"/>
      <c r="CU10" s="648"/>
      <c r="CV10" s="648"/>
      <c r="CW10" s="648"/>
      <c r="CX10" s="648"/>
      <c r="CY10" s="649"/>
      <c r="CZ10" s="650">
        <v>0.5</v>
      </c>
      <c r="DA10" s="650"/>
      <c r="DB10" s="650"/>
      <c r="DC10" s="650"/>
      <c r="DD10" s="656">
        <v>8906</v>
      </c>
      <c r="DE10" s="648"/>
      <c r="DF10" s="648"/>
      <c r="DG10" s="648"/>
      <c r="DH10" s="648"/>
      <c r="DI10" s="648"/>
      <c r="DJ10" s="648"/>
      <c r="DK10" s="648"/>
      <c r="DL10" s="648"/>
      <c r="DM10" s="648"/>
      <c r="DN10" s="648"/>
      <c r="DO10" s="648"/>
      <c r="DP10" s="649"/>
      <c r="DQ10" s="656">
        <v>69888</v>
      </c>
      <c r="DR10" s="648"/>
      <c r="DS10" s="648"/>
      <c r="DT10" s="648"/>
      <c r="DU10" s="648"/>
      <c r="DV10" s="648"/>
      <c r="DW10" s="648"/>
      <c r="DX10" s="648"/>
      <c r="DY10" s="648"/>
      <c r="DZ10" s="648"/>
      <c r="EA10" s="648"/>
      <c r="EB10" s="648"/>
      <c r="EC10" s="657"/>
    </row>
    <row r="11" spans="2:143" ht="11.25" customHeight="1" x14ac:dyDescent="0.15">
      <c r="B11" s="644" t="s">
        <v>245</v>
      </c>
      <c r="C11" s="645"/>
      <c r="D11" s="645"/>
      <c r="E11" s="645"/>
      <c r="F11" s="645"/>
      <c r="G11" s="645"/>
      <c r="H11" s="645"/>
      <c r="I11" s="645"/>
      <c r="J11" s="645"/>
      <c r="K11" s="645"/>
      <c r="L11" s="645"/>
      <c r="M11" s="645"/>
      <c r="N11" s="645"/>
      <c r="O11" s="645"/>
      <c r="P11" s="645"/>
      <c r="Q11" s="646"/>
      <c r="R11" s="647">
        <v>948958</v>
      </c>
      <c r="S11" s="648"/>
      <c r="T11" s="648"/>
      <c r="U11" s="648"/>
      <c r="V11" s="648"/>
      <c r="W11" s="648"/>
      <c r="X11" s="648"/>
      <c r="Y11" s="649"/>
      <c r="Z11" s="652">
        <v>3</v>
      </c>
      <c r="AA11" s="653"/>
      <c r="AB11" s="653"/>
      <c r="AC11" s="665"/>
      <c r="AD11" s="656">
        <v>948958</v>
      </c>
      <c r="AE11" s="648"/>
      <c r="AF11" s="648"/>
      <c r="AG11" s="648"/>
      <c r="AH11" s="648"/>
      <c r="AI11" s="648"/>
      <c r="AJ11" s="648"/>
      <c r="AK11" s="649"/>
      <c r="AL11" s="652">
        <v>8.3000000000000007</v>
      </c>
      <c r="AM11" s="653"/>
      <c r="AN11" s="653"/>
      <c r="AO11" s="654"/>
      <c r="AP11" s="644" t="s">
        <v>246</v>
      </c>
      <c r="AQ11" s="645"/>
      <c r="AR11" s="645"/>
      <c r="AS11" s="645"/>
      <c r="AT11" s="645"/>
      <c r="AU11" s="645"/>
      <c r="AV11" s="645"/>
      <c r="AW11" s="645"/>
      <c r="AX11" s="645"/>
      <c r="AY11" s="645"/>
      <c r="AZ11" s="645"/>
      <c r="BA11" s="645"/>
      <c r="BB11" s="645"/>
      <c r="BC11" s="645"/>
      <c r="BD11" s="645"/>
      <c r="BE11" s="645"/>
      <c r="BF11" s="646"/>
      <c r="BG11" s="647">
        <v>284320</v>
      </c>
      <c r="BH11" s="648"/>
      <c r="BI11" s="648"/>
      <c r="BJ11" s="648"/>
      <c r="BK11" s="648"/>
      <c r="BL11" s="648"/>
      <c r="BM11" s="648"/>
      <c r="BN11" s="649"/>
      <c r="BO11" s="650">
        <v>4.0999999999999996</v>
      </c>
      <c r="BP11" s="650"/>
      <c r="BQ11" s="650"/>
      <c r="BR11" s="650"/>
      <c r="BS11" s="656">
        <v>65994</v>
      </c>
      <c r="BT11" s="648"/>
      <c r="BU11" s="648"/>
      <c r="BV11" s="648"/>
      <c r="BW11" s="648"/>
      <c r="BX11" s="648"/>
      <c r="BY11" s="648"/>
      <c r="BZ11" s="648"/>
      <c r="CA11" s="648"/>
      <c r="CB11" s="657"/>
      <c r="CD11" s="662" t="s">
        <v>247</v>
      </c>
      <c r="CE11" s="663"/>
      <c r="CF11" s="663"/>
      <c r="CG11" s="663"/>
      <c r="CH11" s="663"/>
      <c r="CI11" s="663"/>
      <c r="CJ11" s="663"/>
      <c r="CK11" s="663"/>
      <c r="CL11" s="663"/>
      <c r="CM11" s="663"/>
      <c r="CN11" s="663"/>
      <c r="CO11" s="663"/>
      <c r="CP11" s="663"/>
      <c r="CQ11" s="664"/>
      <c r="CR11" s="647">
        <v>1200641</v>
      </c>
      <c r="CS11" s="648"/>
      <c r="CT11" s="648"/>
      <c r="CU11" s="648"/>
      <c r="CV11" s="648"/>
      <c r="CW11" s="648"/>
      <c r="CX11" s="648"/>
      <c r="CY11" s="649"/>
      <c r="CZ11" s="650">
        <v>3.9</v>
      </c>
      <c r="DA11" s="650"/>
      <c r="DB11" s="650"/>
      <c r="DC11" s="650"/>
      <c r="DD11" s="656">
        <v>113784</v>
      </c>
      <c r="DE11" s="648"/>
      <c r="DF11" s="648"/>
      <c r="DG11" s="648"/>
      <c r="DH11" s="648"/>
      <c r="DI11" s="648"/>
      <c r="DJ11" s="648"/>
      <c r="DK11" s="648"/>
      <c r="DL11" s="648"/>
      <c r="DM11" s="648"/>
      <c r="DN11" s="648"/>
      <c r="DO11" s="648"/>
      <c r="DP11" s="649"/>
      <c r="DQ11" s="656">
        <v>687844</v>
      </c>
      <c r="DR11" s="648"/>
      <c r="DS11" s="648"/>
      <c r="DT11" s="648"/>
      <c r="DU11" s="648"/>
      <c r="DV11" s="648"/>
      <c r="DW11" s="648"/>
      <c r="DX11" s="648"/>
      <c r="DY11" s="648"/>
      <c r="DZ11" s="648"/>
      <c r="EA11" s="648"/>
      <c r="EB11" s="648"/>
      <c r="EC11" s="657"/>
    </row>
    <row r="12" spans="2:143" ht="11.25" customHeight="1" x14ac:dyDescent="0.15">
      <c r="B12" s="644" t="s">
        <v>248</v>
      </c>
      <c r="C12" s="645"/>
      <c r="D12" s="645"/>
      <c r="E12" s="645"/>
      <c r="F12" s="645"/>
      <c r="G12" s="645"/>
      <c r="H12" s="645"/>
      <c r="I12" s="645"/>
      <c r="J12" s="645"/>
      <c r="K12" s="645"/>
      <c r="L12" s="645"/>
      <c r="M12" s="645"/>
      <c r="N12" s="645"/>
      <c r="O12" s="645"/>
      <c r="P12" s="645"/>
      <c r="Q12" s="646"/>
      <c r="R12" s="647">
        <v>64011</v>
      </c>
      <c r="S12" s="648"/>
      <c r="T12" s="648"/>
      <c r="U12" s="648"/>
      <c r="V12" s="648"/>
      <c r="W12" s="648"/>
      <c r="X12" s="648"/>
      <c r="Y12" s="649"/>
      <c r="Z12" s="650">
        <v>0.2</v>
      </c>
      <c r="AA12" s="650"/>
      <c r="AB12" s="650"/>
      <c r="AC12" s="650"/>
      <c r="AD12" s="651">
        <v>64011</v>
      </c>
      <c r="AE12" s="651"/>
      <c r="AF12" s="651"/>
      <c r="AG12" s="651"/>
      <c r="AH12" s="651"/>
      <c r="AI12" s="651"/>
      <c r="AJ12" s="651"/>
      <c r="AK12" s="651"/>
      <c r="AL12" s="652">
        <v>0.6</v>
      </c>
      <c r="AM12" s="653"/>
      <c r="AN12" s="653"/>
      <c r="AO12" s="654"/>
      <c r="AP12" s="644" t="s">
        <v>249</v>
      </c>
      <c r="AQ12" s="645"/>
      <c r="AR12" s="645"/>
      <c r="AS12" s="645"/>
      <c r="AT12" s="645"/>
      <c r="AU12" s="645"/>
      <c r="AV12" s="645"/>
      <c r="AW12" s="645"/>
      <c r="AX12" s="645"/>
      <c r="AY12" s="645"/>
      <c r="AZ12" s="645"/>
      <c r="BA12" s="645"/>
      <c r="BB12" s="645"/>
      <c r="BC12" s="645"/>
      <c r="BD12" s="645"/>
      <c r="BE12" s="645"/>
      <c r="BF12" s="646"/>
      <c r="BG12" s="647">
        <v>3650687</v>
      </c>
      <c r="BH12" s="648"/>
      <c r="BI12" s="648"/>
      <c r="BJ12" s="648"/>
      <c r="BK12" s="648"/>
      <c r="BL12" s="648"/>
      <c r="BM12" s="648"/>
      <c r="BN12" s="649"/>
      <c r="BO12" s="650">
        <v>52.6</v>
      </c>
      <c r="BP12" s="650"/>
      <c r="BQ12" s="650"/>
      <c r="BR12" s="650"/>
      <c r="BS12" s="656" t="s">
        <v>126</v>
      </c>
      <c r="BT12" s="648"/>
      <c r="BU12" s="648"/>
      <c r="BV12" s="648"/>
      <c r="BW12" s="648"/>
      <c r="BX12" s="648"/>
      <c r="BY12" s="648"/>
      <c r="BZ12" s="648"/>
      <c r="CA12" s="648"/>
      <c r="CB12" s="657"/>
      <c r="CD12" s="662" t="s">
        <v>250</v>
      </c>
      <c r="CE12" s="663"/>
      <c r="CF12" s="663"/>
      <c r="CG12" s="663"/>
      <c r="CH12" s="663"/>
      <c r="CI12" s="663"/>
      <c r="CJ12" s="663"/>
      <c r="CK12" s="663"/>
      <c r="CL12" s="663"/>
      <c r="CM12" s="663"/>
      <c r="CN12" s="663"/>
      <c r="CO12" s="663"/>
      <c r="CP12" s="663"/>
      <c r="CQ12" s="664"/>
      <c r="CR12" s="647">
        <v>1045656</v>
      </c>
      <c r="CS12" s="648"/>
      <c r="CT12" s="648"/>
      <c r="CU12" s="648"/>
      <c r="CV12" s="648"/>
      <c r="CW12" s="648"/>
      <c r="CX12" s="648"/>
      <c r="CY12" s="649"/>
      <c r="CZ12" s="650">
        <v>3.4</v>
      </c>
      <c r="DA12" s="650"/>
      <c r="DB12" s="650"/>
      <c r="DC12" s="650"/>
      <c r="DD12" s="656">
        <v>23009</v>
      </c>
      <c r="DE12" s="648"/>
      <c r="DF12" s="648"/>
      <c r="DG12" s="648"/>
      <c r="DH12" s="648"/>
      <c r="DI12" s="648"/>
      <c r="DJ12" s="648"/>
      <c r="DK12" s="648"/>
      <c r="DL12" s="648"/>
      <c r="DM12" s="648"/>
      <c r="DN12" s="648"/>
      <c r="DO12" s="648"/>
      <c r="DP12" s="649"/>
      <c r="DQ12" s="656">
        <v>793566</v>
      </c>
      <c r="DR12" s="648"/>
      <c r="DS12" s="648"/>
      <c r="DT12" s="648"/>
      <c r="DU12" s="648"/>
      <c r="DV12" s="648"/>
      <c r="DW12" s="648"/>
      <c r="DX12" s="648"/>
      <c r="DY12" s="648"/>
      <c r="DZ12" s="648"/>
      <c r="EA12" s="648"/>
      <c r="EB12" s="648"/>
      <c r="EC12" s="657"/>
    </row>
    <row r="13" spans="2:143" ht="11.25" customHeight="1" x14ac:dyDescent="0.15">
      <c r="B13" s="644" t="s">
        <v>251</v>
      </c>
      <c r="C13" s="645"/>
      <c r="D13" s="645"/>
      <c r="E13" s="645"/>
      <c r="F13" s="645"/>
      <c r="G13" s="645"/>
      <c r="H13" s="645"/>
      <c r="I13" s="645"/>
      <c r="J13" s="645"/>
      <c r="K13" s="645"/>
      <c r="L13" s="645"/>
      <c r="M13" s="645"/>
      <c r="N13" s="645"/>
      <c r="O13" s="645"/>
      <c r="P13" s="645"/>
      <c r="Q13" s="646"/>
      <c r="R13" s="647" t="s">
        <v>171</v>
      </c>
      <c r="S13" s="648"/>
      <c r="T13" s="648"/>
      <c r="U13" s="648"/>
      <c r="V13" s="648"/>
      <c r="W13" s="648"/>
      <c r="X13" s="648"/>
      <c r="Y13" s="649"/>
      <c r="Z13" s="650" t="s">
        <v>126</v>
      </c>
      <c r="AA13" s="650"/>
      <c r="AB13" s="650"/>
      <c r="AC13" s="650"/>
      <c r="AD13" s="651" t="s">
        <v>126</v>
      </c>
      <c r="AE13" s="651"/>
      <c r="AF13" s="651"/>
      <c r="AG13" s="651"/>
      <c r="AH13" s="651"/>
      <c r="AI13" s="651"/>
      <c r="AJ13" s="651"/>
      <c r="AK13" s="651"/>
      <c r="AL13" s="652" t="s">
        <v>232</v>
      </c>
      <c r="AM13" s="653"/>
      <c r="AN13" s="653"/>
      <c r="AO13" s="654"/>
      <c r="AP13" s="644" t="s">
        <v>252</v>
      </c>
      <c r="AQ13" s="645"/>
      <c r="AR13" s="645"/>
      <c r="AS13" s="645"/>
      <c r="AT13" s="645"/>
      <c r="AU13" s="645"/>
      <c r="AV13" s="645"/>
      <c r="AW13" s="645"/>
      <c r="AX13" s="645"/>
      <c r="AY13" s="645"/>
      <c r="AZ13" s="645"/>
      <c r="BA13" s="645"/>
      <c r="BB13" s="645"/>
      <c r="BC13" s="645"/>
      <c r="BD13" s="645"/>
      <c r="BE13" s="645"/>
      <c r="BF13" s="646"/>
      <c r="BG13" s="647">
        <v>3640785</v>
      </c>
      <c r="BH13" s="648"/>
      <c r="BI13" s="648"/>
      <c r="BJ13" s="648"/>
      <c r="BK13" s="648"/>
      <c r="BL13" s="648"/>
      <c r="BM13" s="648"/>
      <c r="BN13" s="649"/>
      <c r="BO13" s="650">
        <v>52.4</v>
      </c>
      <c r="BP13" s="650"/>
      <c r="BQ13" s="650"/>
      <c r="BR13" s="650"/>
      <c r="BS13" s="656" t="s">
        <v>232</v>
      </c>
      <c r="BT13" s="648"/>
      <c r="BU13" s="648"/>
      <c r="BV13" s="648"/>
      <c r="BW13" s="648"/>
      <c r="BX13" s="648"/>
      <c r="BY13" s="648"/>
      <c r="BZ13" s="648"/>
      <c r="CA13" s="648"/>
      <c r="CB13" s="657"/>
      <c r="CD13" s="662" t="s">
        <v>253</v>
      </c>
      <c r="CE13" s="663"/>
      <c r="CF13" s="663"/>
      <c r="CG13" s="663"/>
      <c r="CH13" s="663"/>
      <c r="CI13" s="663"/>
      <c r="CJ13" s="663"/>
      <c r="CK13" s="663"/>
      <c r="CL13" s="663"/>
      <c r="CM13" s="663"/>
      <c r="CN13" s="663"/>
      <c r="CO13" s="663"/>
      <c r="CP13" s="663"/>
      <c r="CQ13" s="664"/>
      <c r="CR13" s="647">
        <v>1636439</v>
      </c>
      <c r="CS13" s="648"/>
      <c r="CT13" s="648"/>
      <c r="CU13" s="648"/>
      <c r="CV13" s="648"/>
      <c r="CW13" s="648"/>
      <c r="CX13" s="648"/>
      <c r="CY13" s="649"/>
      <c r="CZ13" s="650">
        <v>5.4</v>
      </c>
      <c r="DA13" s="650"/>
      <c r="DB13" s="650"/>
      <c r="DC13" s="650"/>
      <c r="DD13" s="656">
        <v>558404</v>
      </c>
      <c r="DE13" s="648"/>
      <c r="DF13" s="648"/>
      <c r="DG13" s="648"/>
      <c r="DH13" s="648"/>
      <c r="DI13" s="648"/>
      <c r="DJ13" s="648"/>
      <c r="DK13" s="648"/>
      <c r="DL13" s="648"/>
      <c r="DM13" s="648"/>
      <c r="DN13" s="648"/>
      <c r="DO13" s="648"/>
      <c r="DP13" s="649"/>
      <c r="DQ13" s="656">
        <v>1105245</v>
      </c>
      <c r="DR13" s="648"/>
      <c r="DS13" s="648"/>
      <c r="DT13" s="648"/>
      <c r="DU13" s="648"/>
      <c r="DV13" s="648"/>
      <c r="DW13" s="648"/>
      <c r="DX13" s="648"/>
      <c r="DY13" s="648"/>
      <c r="DZ13" s="648"/>
      <c r="EA13" s="648"/>
      <c r="EB13" s="648"/>
      <c r="EC13" s="657"/>
    </row>
    <row r="14" spans="2:143" ht="11.25" customHeight="1" x14ac:dyDescent="0.15">
      <c r="B14" s="644" t="s">
        <v>254</v>
      </c>
      <c r="C14" s="645"/>
      <c r="D14" s="645"/>
      <c r="E14" s="645"/>
      <c r="F14" s="645"/>
      <c r="G14" s="645"/>
      <c r="H14" s="645"/>
      <c r="I14" s="645"/>
      <c r="J14" s="645"/>
      <c r="K14" s="645"/>
      <c r="L14" s="645"/>
      <c r="M14" s="645"/>
      <c r="N14" s="645"/>
      <c r="O14" s="645"/>
      <c r="P14" s="645"/>
      <c r="Q14" s="646"/>
      <c r="R14" s="647">
        <v>10</v>
      </c>
      <c r="S14" s="648"/>
      <c r="T14" s="648"/>
      <c r="U14" s="648"/>
      <c r="V14" s="648"/>
      <c r="W14" s="648"/>
      <c r="X14" s="648"/>
      <c r="Y14" s="649"/>
      <c r="Z14" s="650">
        <v>0</v>
      </c>
      <c r="AA14" s="650"/>
      <c r="AB14" s="650"/>
      <c r="AC14" s="650"/>
      <c r="AD14" s="651">
        <v>10</v>
      </c>
      <c r="AE14" s="651"/>
      <c r="AF14" s="651"/>
      <c r="AG14" s="651"/>
      <c r="AH14" s="651"/>
      <c r="AI14" s="651"/>
      <c r="AJ14" s="651"/>
      <c r="AK14" s="651"/>
      <c r="AL14" s="652">
        <v>0</v>
      </c>
      <c r="AM14" s="653"/>
      <c r="AN14" s="653"/>
      <c r="AO14" s="654"/>
      <c r="AP14" s="644" t="s">
        <v>255</v>
      </c>
      <c r="AQ14" s="645"/>
      <c r="AR14" s="645"/>
      <c r="AS14" s="645"/>
      <c r="AT14" s="645"/>
      <c r="AU14" s="645"/>
      <c r="AV14" s="645"/>
      <c r="AW14" s="645"/>
      <c r="AX14" s="645"/>
      <c r="AY14" s="645"/>
      <c r="AZ14" s="645"/>
      <c r="BA14" s="645"/>
      <c r="BB14" s="645"/>
      <c r="BC14" s="645"/>
      <c r="BD14" s="645"/>
      <c r="BE14" s="645"/>
      <c r="BF14" s="646"/>
      <c r="BG14" s="647">
        <v>165998</v>
      </c>
      <c r="BH14" s="648"/>
      <c r="BI14" s="648"/>
      <c r="BJ14" s="648"/>
      <c r="BK14" s="648"/>
      <c r="BL14" s="648"/>
      <c r="BM14" s="648"/>
      <c r="BN14" s="649"/>
      <c r="BO14" s="650">
        <v>2.4</v>
      </c>
      <c r="BP14" s="650"/>
      <c r="BQ14" s="650"/>
      <c r="BR14" s="650"/>
      <c r="BS14" s="656" t="s">
        <v>171</v>
      </c>
      <c r="BT14" s="648"/>
      <c r="BU14" s="648"/>
      <c r="BV14" s="648"/>
      <c r="BW14" s="648"/>
      <c r="BX14" s="648"/>
      <c r="BY14" s="648"/>
      <c r="BZ14" s="648"/>
      <c r="CA14" s="648"/>
      <c r="CB14" s="657"/>
      <c r="CD14" s="662" t="s">
        <v>256</v>
      </c>
      <c r="CE14" s="663"/>
      <c r="CF14" s="663"/>
      <c r="CG14" s="663"/>
      <c r="CH14" s="663"/>
      <c r="CI14" s="663"/>
      <c r="CJ14" s="663"/>
      <c r="CK14" s="663"/>
      <c r="CL14" s="663"/>
      <c r="CM14" s="663"/>
      <c r="CN14" s="663"/>
      <c r="CO14" s="663"/>
      <c r="CP14" s="663"/>
      <c r="CQ14" s="664"/>
      <c r="CR14" s="647">
        <v>811288</v>
      </c>
      <c r="CS14" s="648"/>
      <c r="CT14" s="648"/>
      <c r="CU14" s="648"/>
      <c r="CV14" s="648"/>
      <c r="CW14" s="648"/>
      <c r="CX14" s="648"/>
      <c r="CY14" s="649"/>
      <c r="CZ14" s="650">
        <v>2.7</v>
      </c>
      <c r="DA14" s="650"/>
      <c r="DB14" s="650"/>
      <c r="DC14" s="650"/>
      <c r="DD14" s="656">
        <v>15631</v>
      </c>
      <c r="DE14" s="648"/>
      <c r="DF14" s="648"/>
      <c r="DG14" s="648"/>
      <c r="DH14" s="648"/>
      <c r="DI14" s="648"/>
      <c r="DJ14" s="648"/>
      <c r="DK14" s="648"/>
      <c r="DL14" s="648"/>
      <c r="DM14" s="648"/>
      <c r="DN14" s="648"/>
      <c r="DO14" s="648"/>
      <c r="DP14" s="649"/>
      <c r="DQ14" s="656">
        <v>730640</v>
      </c>
      <c r="DR14" s="648"/>
      <c r="DS14" s="648"/>
      <c r="DT14" s="648"/>
      <c r="DU14" s="648"/>
      <c r="DV14" s="648"/>
      <c r="DW14" s="648"/>
      <c r="DX14" s="648"/>
      <c r="DY14" s="648"/>
      <c r="DZ14" s="648"/>
      <c r="EA14" s="648"/>
      <c r="EB14" s="648"/>
      <c r="EC14" s="657"/>
    </row>
    <row r="15" spans="2:143" ht="11.25" customHeight="1" x14ac:dyDescent="0.15">
      <c r="B15" s="644" t="s">
        <v>257</v>
      </c>
      <c r="C15" s="645"/>
      <c r="D15" s="645"/>
      <c r="E15" s="645"/>
      <c r="F15" s="645"/>
      <c r="G15" s="645"/>
      <c r="H15" s="645"/>
      <c r="I15" s="645"/>
      <c r="J15" s="645"/>
      <c r="K15" s="645"/>
      <c r="L15" s="645"/>
      <c r="M15" s="645"/>
      <c r="N15" s="645"/>
      <c r="O15" s="645"/>
      <c r="P15" s="645"/>
      <c r="Q15" s="646"/>
      <c r="R15" s="647" t="s">
        <v>171</v>
      </c>
      <c r="S15" s="648"/>
      <c r="T15" s="648"/>
      <c r="U15" s="648"/>
      <c r="V15" s="648"/>
      <c r="W15" s="648"/>
      <c r="X15" s="648"/>
      <c r="Y15" s="649"/>
      <c r="Z15" s="650" t="s">
        <v>126</v>
      </c>
      <c r="AA15" s="650"/>
      <c r="AB15" s="650"/>
      <c r="AC15" s="650"/>
      <c r="AD15" s="651" t="s">
        <v>171</v>
      </c>
      <c r="AE15" s="651"/>
      <c r="AF15" s="651"/>
      <c r="AG15" s="651"/>
      <c r="AH15" s="651"/>
      <c r="AI15" s="651"/>
      <c r="AJ15" s="651"/>
      <c r="AK15" s="651"/>
      <c r="AL15" s="652" t="s">
        <v>232</v>
      </c>
      <c r="AM15" s="653"/>
      <c r="AN15" s="653"/>
      <c r="AO15" s="654"/>
      <c r="AP15" s="644" t="s">
        <v>258</v>
      </c>
      <c r="AQ15" s="645"/>
      <c r="AR15" s="645"/>
      <c r="AS15" s="645"/>
      <c r="AT15" s="645"/>
      <c r="AU15" s="645"/>
      <c r="AV15" s="645"/>
      <c r="AW15" s="645"/>
      <c r="AX15" s="645"/>
      <c r="AY15" s="645"/>
      <c r="AZ15" s="645"/>
      <c r="BA15" s="645"/>
      <c r="BB15" s="645"/>
      <c r="BC15" s="645"/>
      <c r="BD15" s="645"/>
      <c r="BE15" s="645"/>
      <c r="BF15" s="646"/>
      <c r="BG15" s="647">
        <v>258286</v>
      </c>
      <c r="BH15" s="648"/>
      <c r="BI15" s="648"/>
      <c r="BJ15" s="648"/>
      <c r="BK15" s="648"/>
      <c r="BL15" s="648"/>
      <c r="BM15" s="648"/>
      <c r="BN15" s="649"/>
      <c r="BO15" s="650">
        <v>3.7</v>
      </c>
      <c r="BP15" s="650"/>
      <c r="BQ15" s="650"/>
      <c r="BR15" s="650"/>
      <c r="BS15" s="656" t="s">
        <v>232</v>
      </c>
      <c r="BT15" s="648"/>
      <c r="BU15" s="648"/>
      <c r="BV15" s="648"/>
      <c r="BW15" s="648"/>
      <c r="BX15" s="648"/>
      <c r="BY15" s="648"/>
      <c r="BZ15" s="648"/>
      <c r="CA15" s="648"/>
      <c r="CB15" s="657"/>
      <c r="CD15" s="662" t="s">
        <v>259</v>
      </c>
      <c r="CE15" s="663"/>
      <c r="CF15" s="663"/>
      <c r="CG15" s="663"/>
      <c r="CH15" s="663"/>
      <c r="CI15" s="663"/>
      <c r="CJ15" s="663"/>
      <c r="CK15" s="663"/>
      <c r="CL15" s="663"/>
      <c r="CM15" s="663"/>
      <c r="CN15" s="663"/>
      <c r="CO15" s="663"/>
      <c r="CP15" s="663"/>
      <c r="CQ15" s="664"/>
      <c r="CR15" s="647">
        <v>2768798</v>
      </c>
      <c r="CS15" s="648"/>
      <c r="CT15" s="648"/>
      <c r="CU15" s="648"/>
      <c r="CV15" s="648"/>
      <c r="CW15" s="648"/>
      <c r="CX15" s="648"/>
      <c r="CY15" s="649"/>
      <c r="CZ15" s="650">
        <v>9.1</v>
      </c>
      <c r="DA15" s="650"/>
      <c r="DB15" s="650"/>
      <c r="DC15" s="650"/>
      <c r="DD15" s="656">
        <v>878002</v>
      </c>
      <c r="DE15" s="648"/>
      <c r="DF15" s="648"/>
      <c r="DG15" s="648"/>
      <c r="DH15" s="648"/>
      <c r="DI15" s="648"/>
      <c r="DJ15" s="648"/>
      <c r="DK15" s="648"/>
      <c r="DL15" s="648"/>
      <c r="DM15" s="648"/>
      <c r="DN15" s="648"/>
      <c r="DO15" s="648"/>
      <c r="DP15" s="649"/>
      <c r="DQ15" s="656">
        <v>1921535</v>
      </c>
      <c r="DR15" s="648"/>
      <c r="DS15" s="648"/>
      <c r="DT15" s="648"/>
      <c r="DU15" s="648"/>
      <c r="DV15" s="648"/>
      <c r="DW15" s="648"/>
      <c r="DX15" s="648"/>
      <c r="DY15" s="648"/>
      <c r="DZ15" s="648"/>
      <c r="EA15" s="648"/>
      <c r="EB15" s="648"/>
      <c r="EC15" s="657"/>
    </row>
    <row r="16" spans="2:143" ht="11.25" customHeight="1" x14ac:dyDescent="0.15">
      <c r="B16" s="644" t="s">
        <v>260</v>
      </c>
      <c r="C16" s="645"/>
      <c r="D16" s="645"/>
      <c r="E16" s="645"/>
      <c r="F16" s="645"/>
      <c r="G16" s="645"/>
      <c r="H16" s="645"/>
      <c r="I16" s="645"/>
      <c r="J16" s="645"/>
      <c r="K16" s="645"/>
      <c r="L16" s="645"/>
      <c r="M16" s="645"/>
      <c r="N16" s="645"/>
      <c r="O16" s="645"/>
      <c r="P16" s="645"/>
      <c r="Q16" s="646"/>
      <c r="R16" s="647">
        <v>18733</v>
      </c>
      <c r="S16" s="648"/>
      <c r="T16" s="648"/>
      <c r="U16" s="648"/>
      <c r="V16" s="648"/>
      <c r="W16" s="648"/>
      <c r="X16" s="648"/>
      <c r="Y16" s="649"/>
      <c r="Z16" s="650">
        <v>0.1</v>
      </c>
      <c r="AA16" s="650"/>
      <c r="AB16" s="650"/>
      <c r="AC16" s="650"/>
      <c r="AD16" s="651">
        <v>18733</v>
      </c>
      <c r="AE16" s="651"/>
      <c r="AF16" s="651"/>
      <c r="AG16" s="651"/>
      <c r="AH16" s="651"/>
      <c r="AI16" s="651"/>
      <c r="AJ16" s="651"/>
      <c r="AK16" s="651"/>
      <c r="AL16" s="652">
        <v>0.2</v>
      </c>
      <c r="AM16" s="653"/>
      <c r="AN16" s="653"/>
      <c r="AO16" s="654"/>
      <c r="AP16" s="644" t="s">
        <v>261</v>
      </c>
      <c r="AQ16" s="645"/>
      <c r="AR16" s="645"/>
      <c r="AS16" s="645"/>
      <c r="AT16" s="645"/>
      <c r="AU16" s="645"/>
      <c r="AV16" s="645"/>
      <c r="AW16" s="645"/>
      <c r="AX16" s="645"/>
      <c r="AY16" s="645"/>
      <c r="AZ16" s="645"/>
      <c r="BA16" s="645"/>
      <c r="BB16" s="645"/>
      <c r="BC16" s="645"/>
      <c r="BD16" s="645"/>
      <c r="BE16" s="645"/>
      <c r="BF16" s="646"/>
      <c r="BG16" s="647" t="s">
        <v>171</v>
      </c>
      <c r="BH16" s="648"/>
      <c r="BI16" s="648"/>
      <c r="BJ16" s="648"/>
      <c r="BK16" s="648"/>
      <c r="BL16" s="648"/>
      <c r="BM16" s="648"/>
      <c r="BN16" s="649"/>
      <c r="BO16" s="650" t="s">
        <v>171</v>
      </c>
      <c r="BP16" s="650"/>
      <c r="BQ16" s="650"/>
      <c r="BR16" s="650"/>
      <c r="BS16" s="656" t="s">
        <v>171</v>
      </c>
      <c r="BT16" s="648"/>
      <c r="BU16" s="648"/>
      <c r="BV16" s="648"/>
      <c r="BW16" s="648"/>
      <c r="BX16" s="648"/>
      <c r="BY16" s="648"/>
      <c r="BZ16" s="648"/>
      <c r="CA16" s="648"/>
      <c r="CB16" s="657"/>
      <c r="CD16" s="662" t="s">
        <v>262</v>
      </c>
      <c r="CE16" s="663"/>
      <c r="CF16" s="663"/>
      <c r="CG16" s="663"/>
      <c r="CH16" s="663"/>
      <c r="CI16" s="663"/>
      <c r="CJ16" s="663"/>
      <c r="CK16" s="663"/>
      <c r="CL16" s="663"/>
      <c r="CM16" s="663"/>
      <c r="CN16" s="663"/>
      <c r="CO16" s="663"/>
      <c r="CP16" s="663"/>
      <c r="CQ16" s="664"/>
      <c r="CR16" s="647">
        <v>340</v>
      </c>
      <c r="CS16" s="648"/>
      <c r="CT16" s="648"/>
      <c r="CU16" s="648"/>
      <c r="CV16" s="648"/>
      <c r="CW16" s="648"/>
      <c r="CX16" s="648"/>
      <c r="CY16" s="649"/>
      <c r="CZ16" s="650">
        <v>0</v>
      </c>
      <c r="DA16" s="650"/>
      <c r="DB16" s="650"/>
      <c r="DC16" s="650"/>
      <c r="DD16" s="656" t="s">
        <v>126</v>
      </c>
      <c r="DE16" s="648"/>
      <c r="DF16" s="648"/>
      <c r="DG16" s="648"/>
      <c r="DH16" s="648"/>
      <c r="DI16" s="648"/>
      <c r="DJ16" s="648"/>
      <c r="DK16" s="648"/>
      <c r="DL16" s="648"/>
      <c r="DM16" s="648"/>
      <c r="DN16" s="648"/>
      <c r="DO16" s="648"/>
      <c r="DP16" s="649"/>
      <c r="DQ16" s="656">
        <v>40</v>
      </c>
      <c r="DR16" s="648"/>
      <c r="DS16" s="648"/>
      <c r="DT16" s="648"/>
      <c r="DU16" s="648"/>
      <c r="DV16" s="648"/>
      <c r="DW16" s="648"/>
      <c r="DX16" s="648"/>
      <c r="DY16" s="648"/>
      <c r="DZ16" s="648"/>
      <c r="EA16" s="648"/>
      <c r="EB16" s="648"/>
      <c r="EC16" s="657"/>
    </row>
    <row r="17" spans="2:133" ht="11.25" customHeight="1" x14ac:dyDescent="0.15">
      <c r="B17" s="644" t="s">
        <v>263</v>
      </c>
      <c r="C17" s="645"/>
      <c r="D17" s="645"/>
      <c r="E17" s="645"/>
      <c r="F17" s="645"/>
      <c r="G17" s="645"/>
      <c r="H17" s="645"/>
      <c r="I17" s="645"/>
      <c r="J17" s="645"/>
      <c r="K17" s="645"/>
      <c r="L17" s="645"/>
      <c r="M17" s="645"/>
      <c r="N17" s="645"/>
      <c r="O17" s="645"/>
      <c r="P17" s="645"/>
      <c r="Q17" s="646"/>
      <c r="R17" s="647">
        <v>49079</v>
      </c>
      <c r="S17" s="648"/>
      <c r="T17" s="648"/>
      <c r="U17" s="648"/>
      <c r="V17" s="648"/>
      <c r="W17" s="648"/>
      <c r="X17" s="648"/>
      <c r="Y17" s="649"/>
      <c r="Z17" s="650">
        <v>0.2</v>
      </c>
      <c r="AA17" s="650"/>
      <c r="AB17" s="650"/>
      <c r="AC17" s="650"/>
      <c r="AD17" s="651">
        <v>49079</v>
      </c>
      <c r="AE17" s="651"/>
      <c r="AF17" s="651"/>
      <c r="AG17" s="651"/>
      <c r="AH17" s="651"/>
      <c r="AI17" s="651"/>
      <c r="AJ17" s="651"/>
      <c r="AK17" s="651"/>
      <c r="AL17" s="652">
        <v>0.4</v>
      </c>
      <c r="AM17" s="653"/>
      <c r="AN17" s="653"/>
      <c r="AO17" s="654"/>
      <c r="AP17" s="644" t="s">
        <v>264</v>
      </c>
      <c r="AQ17" s="645"/>
      <c r="AR17" s="645"/>
      <c r="AS17" s="645"/>
      <c r="AT17" s="645"/>
      <c r="AU17" s="645"/>
      <c r="AV17" s="645"/>
      <c r="AW17" s="645"/>
      <c r="AX17" s="645"/>
      <c r="AY17" s="645"/>
      <c r="AZ17" s="645"/>
      <c r="BA17" s="645"/>
      <c r="BB17" s="645"/>
      <c r="BC17" s="645"/>
      <c r="BD17" s="645"/>
      <c r="BE17" s="645"/>
      <c r="BF17" s="646"/>
      <c r="BG17" s="647" t="s">
        <v>232</v>
      </c>
      <c r="BH17" s="648"/>
      <c r="BI17" s="648"/>
      <c r="BJ17" s="648"/>
      <c r="BK17" s="648"/>
      <c r="BL17" s="648"/>
      <c r="BM17" s="648"/>
      <c r="BN17" s="649"/>
      <c r="BO17" s="650" t="s">
        <v>232</v>
      </c>
      <c r="BP17" s="650"/>
      <c r="BQ17" s="650"/>
      <c r="BR17" s="650"/>
      <c r="BS17" s="656" t="s">
        <v>265</v>
      </c>
      <c r="BT17" s="648"/>
      <c r="BU17" s="648"/>
      <c r="BV17" s="648"/>
      <c r="BW17" s="648"/>
      <c r="BX17" s="648"/>
      <c r="BY17" s="648"/>
      <c r="BZ17" s="648"/>
      <c r="CA17" s="648"/>
      <c r="CB17" s="657"/>
      <c r="CD17" s="662" t="s">
        <v>266</v>
      </c>
      <c r="CE17" s="663"/>
      <c r="CF17" s="663"/>
      <c r="CG17" s="663"/>
      <c r="CH17" s="663"/>
      <c r="CI17" s="663"/>
      <c r="CJ17" s="663"/>
      <c r="CK17" s="663"/>
      <c r="CL17" s="663"/>
      <c r="CM17" s="663"/>
      <c r="CN17" s="663"/>
      <c r="CO17" s="663"/>
      <c r="CP17" s="663"/>
      <c r="CQ17" s="664"/>
      <c r="CR17" s="647">
        <v>1835315</v>
      </c>
      <c r="CS17" s="648"/>
      <c r="CT17" s="648"/>
      <c r="CU17" s="648"/>
      <c r="CV17" s="648"/>
      <c r="CW17" s="648"/>
      <c r="CX17" s="648"/>
      <c r="CY17" s="649"/>
      <c r="CZ17" s="650">
        <v>6</v>
      </c>
      <c r="DA17" s="650"/>
      <c r="DB17" s="650"/>
      <c r="DC17" s="650"/>
      <c r="DD17" s="656" t="s">
        <v>232</v>
      </c>
      <c r="DE17" s="648"/>
      <c r="DF17" s="648"/>
      <c r="DG17" s="648"/>
      <c r="DH17" s="648"/>
      <c r="DI17" s="648"/>
      <c r="DJ17" s="648"/>
      <c r="DK17" s="648"/>
      <c r="DL17" s="648"/>
      <c r="DM17" s="648"/>
      <c r="DN17" s="648"/>
      <c r="DO17" s="648"/>
      <c r="DP17" s="649"/>
      <c r="DQ17" s="656">
        <v>1783957</v>
      </c>
      <c r="DR17" s="648"/>
      <c r="DS17" s="648"/>
      <c r="DT17" s="648"/>
      <c r="DU17" s="648"/>
      <c r="DV17" s="648"/>
      <c r="DW17" s="648"/>
      <c r="DX17" s="648"/>
      <c r="DY17" s="648"/>
      <c r="DZ17" s="648"/>
      <c r="EA17" s="648"/>
      <c r="EB17" s="648"/>
      <c r="EC17" s="657"/>
    </row>
    <row r="18" spans="2:133" ht="11.25" customHeight="1" x14ac:dyDescent="0.15">
      <c r="B18" s="644" t="s">
        <v>267</v>
      </c>
      <c r="C18" s="645"/>
      <c r="D18" s="645"/>
      <c r="E18" s="645"/>
      <c r="F18" s="645"/>
      <c r="G18" s="645"/>
      <c r="H18" s="645"/>
      <c r="I18" s="645"/>
      <c r="J18" s="645"/>
      <c r="K18" s="645"/>
      <c r="L18" s="645"/>
      <c r="M18" s="645"/>
      <c r="N18" s="645"/>
      <c r="O18" s="645"/>
      <c r="P18" s="645"/>
      <c r="Q18" s="646"/>
      <c r="R18" s="647">
        <v>42425</v>
      </c>
      <c r="S18" s="648"/>
      <c r="T18" s="648"/>
      <c r="U18" s="648"/>
      <c r="V18" s="648"/>
      <c r="W18" s="648"/>
      <c r="X18" s="648"/>
      <c r="Y18" s="649"/>
      <c r="Z18" s="650">
        <v>0.1</v>
      </c>
      <c r="AA18" s="650"/>
      <c r="AB18" s="650"/>
      <c r="AC18" s="650"/>
      <c r="AD18" s="651">
        <v>42425</v>
      </c>
      <c r="AE18" s="651"/>
      <c r="AF18" s="651"/>
      <c r="AG18" s="651"/>
      <c r="AH18" s="651"/>
      <c r="AI18" s="651"/>
      <c r="AJ18" s="651"/>
      <c r="AK18" s="651"/>
      <c r="AL18" s="652">
        <v>0.4</v>
      </c>
      <c r="AM18" s="653"/>
      <c r="AN18" s="653"/>
      <c r="AO18" s="654"/>
      <c r="AP18" s="644" t="s">
        <v>268</v>
      </c>
      <c r="AQ18" s="645"/>
      <c r="AR18" s="645"/>
      <c r="AS18" s="645"/>
      <c r="AT18" s="645"/>
      <c r="AU18" s="645"/>
      <c r="AV18" s="645"/>
      <c r="AW18" s="645"/>
      <c r="AX18" s="645"/>
      <c r="AY18" s="645"/>
      <c r="AZ18" s="645"/>
      <c r="BA18" s="645"/>
      <c r="BB18" s="645"/>
      <c r="BC18" s="645"/>
      <c r="BD18" s="645"/>
      <c r="BE18" s="645"/>
      <c r="BF18" s="646"/>
      <c r="BG18" s="647" t="s">
        <v>126</v>
      </c>
      <c r="BH18" s="648"/>
      <c r="BI18" s="648"/>
      <c r="BJ18" s="648"/>
      <c r="BK18" s="648"/>
      <c r="BL18" s="648"/>
      <c r="BM18" s="648"/>
      <c r="BN18" s="649"/>
      <c r="BO18" s="650" t="s">
        <v>232</v>
      </c>
      <c r="BP18" s="650"/>
      <c r="BQ18" s="650"/>
      <c r="BR18" s="650"/>
      <c r="BS18" s="656" t="s">
        <v>171</v>
      </c>
      <c r="BT18" s="648"/>
      <c r="BU18" s="648"/>
      <c r="BV18" s="648"/>
      <c r="BW18" s="648"/>
      <c r="BX18" s="648"/>
      <c r="BY18" s="648"/>
      <c r="BZ18" s="648"/>
      <c r="CA18" s="648"/>
      <c r="CB18" s="657"/>
      <c r="CD18" s="662" t="s">
        <v>269</v>
      </c>
      <c r="CE18" s="663"/>
      <c r="CF18" s="663"/>
      <c r="CG18" s="663"/>
      <c r="CH18" s="663"/>
      <c r="CI18" s="663"/>
      <c r="CJ18" s="663"/>
      <c r="CK18" s="663"/>
      <c r="CL18" s="663"/>
      <c r="CM18" s="663"/>
      <c r="CN18" s="663"/>
      <c r="CO18" s="663"/>
      <c r="CP18" s="663"/>
      <c r="CQ18" s="664"/>
      <c r="CR18" s="647" t="s">
        <v>126</v>
      </c>
      <c r="CS18" s="648"/>
      <c r="CT18" s="648"/>
      <c r="CU18" s="648"/>
      <c r="CV18" s="648"/>
      <c r="CW18" s="648"/>
      <c r="CX18" s="648"/>
      <c r="CY18" s="649"/>
      <c r="CZ18" s="650" t="s">
        <v>126</v>
      </c>
      <c r="DA18" s="650"/>
      <c r="DB18" s="650"/>
      <c r="DC18" s="650"/>
      <c r="DD18" s="656" t="s">
        <v>126</v>
      </c>
      <c r="DE18" s="648"/>
      <c r="DF18" s="648"/>
      <c r="DG18" s="648"/>
      <c r="DH18" s="648"/>
      <c r="DI18" s="648"/>
      <c r="DJ18" s="648"/>
      <c r="DK18" s="648"/>
      <c r="DL18" s="648"/>
      <c r="DM18" s="648"/>
      <c r="DN18" s="648"/>
      <c r="DO18" s="648"/>
      <c r="DP18" s="649"/>
      <c r="DQ18" s="656" t="s">
        <v>126</v>
      </c>
      <c r="DR18" s="648"/>
      <c r="DS18" s="648"/>
      <c r="DT18" s="648"/>
      <c r="DU18" s="648"/>
      <c r="DV18" s="648"/>
      <c r="DW18" s="648"/>
      <c r="DX18" s="648"/>
      <c r="DY18" s="648"/>
      <c r="DZ18" s="648"/>
      <c r="EA18" s="648"/>
      <c r="EB18" s="648"/>
      <c r="EC18" s="657"/>
    </row>
    <row r="19" spans="2:133" ht="11.25" customHeight="1" x14ac:dyDescent="0.15">
      <c r="B19" s="644" t="s">
        <v>270</v>
      </c>
      <c r="C19" s="645"/>
      <c r="D19" s="645"/>
      <c r="E19" s="645"/>
      <c r="F19" s="645"/>
      <c r="G19" s="645"/>
      <c r="H19" s="645"/>
      <c r="I19" s="645"/>
      <c r="J19" s="645"/>
      <c r="K19" s="645"/>
      <c r="L19" s="645"/>
      <c r="M19" s="645"/>
      <c r="N19" s="645"/>
      <c r="O19" s="645"/>
      <c r="P19" s="645"/>
      <c r="Q19" s="646"/>
      <c r="R19" s="647">
        <v>28858</v>
      </c>
      <c r="S19" s="648"/>
      <c r="T19" s="648"/>
      <c r="U19" s="648"/>
      <c r="V19" s="648"/>
      <c r="W19" s="648"/>
      <c r="X19" s="648"/>
      <c r="Y19" s="649"/>
      <c r="Z19" s="650">
        <v>0.1</v>
      </c>
      <c r="AA19" s="650"/>
      <c r="AB19" s="650"/>
      <c r="AC19" s="650"/>
      <c r="AD19" s="651">
        <v>28858</v>
      </c>
      <c r="AE19" s="651"/>
      <c r="AF19" s="651"/>
      <c r="AG19" s="651"/>
      <c r="AH19" s="651"/>
      <c r="AI19" s="651"/>
      <c r="AJ19" s="651"/>
      <c r="AK19" s="651"/>
      <c r="AL19" s="652">
        <v>0.3</v>
      </c>
      <c r="AM19" s="653"/>
      <c r="AN19" s="653"/>
      <c r="AO19" s="654"/>
      <c r="AP19" s="644" t="s">
        <v>271</v>
      </c>
      <c r="AQ19" s="645"/>
      <c r="AR19" s="645"/>
      <c r="AS19" s="645"/>
      <c r="AT19" s="645"/>
      <c r="AU19" s="645"/>
      <c r="AV19" s="645"/>
      <c r="AW19" s="645"/>
      <c r="AX19" s="645"/>
      <c r="AY19" s="645"/>
      <c r="AZ19" s="645"/>
      <c r="BA19" s="645"/>
      <c r="BB19" s="645"/>
      <c r="BC19" s="645"/>
      <c r="BD19" s="645"/>
      <c r="BE19" s="645"/>
      <c r="BF19" s="646"/>
      <c r="BG19" s="647">
        <v>257422</v>
      </c>
      <c r="BH19" s="648"/>
      <c r="BI19" s="648"/>
      <c r="BJ19" s="648"/>
      <c r="BK19" s="648"/>
      <c r="BL19" s="648"/>
      <c r="BM19" s="648"/>
      <c r="BN19" s="649"/>
      <c r="BO19" s="650">
        <v>3.7</v>
      </c>
      <c r="BP19" s="650"/>
      <c r="BQ19" s="650"/>
      <c r="BR19" s="650"/>
      <c r="BS19" s="656" t="s">
        <v>126</v>
      </c>
      <c r="BT19" s="648"/>
      <c r="BU19" s="648"/>
      <c r="BV19" s="648"/>
      <c r="BW19" s="648"/>
      <c r="BX19" s="648"/>
      <c r="BY19" s="648"/>
      <c r="BZ19" s="648"/>
      <c r="CA19" s="648"/>
      <c r="CB19" s="657"/>
      <c r="CD19" s="662" t="s">
        <v>272</v>
      </c>
      <c r="CE19" s="663"/>
      <c r="CF19" s="663"/>
      <c r="CG19" s="663"/>
      <c r="CH19" s="663"/>
      <c r="CI19" s="663"/>
      <c r="CJ19" s="663"/>
      <c r="CK19" s="663"/>
      <c r="CL19" s="663"/>
      <c r="CM19" s="663"/>
      <c r="CN19" s="663"/>
      <c r="CO19" s="663"/>
      <c r="CP19" s="663"/>
      <c r="CQ19" s="664"/>
      <c r="CR19" s="647" t="s">
        <v>232</v>
      </c>
      <c r="CS19" s="648"/>
      <c r="CT19" s="648"/>
      <c r="CU19" s="648"/>
      <c r="CV19" s="648"/>
      <c r="CW19" s="648"/>
      <c r="CX19" s="648"/>
      <c r="CY19" s="649"/>
      <c r="CZ19" s="650" t="s">
        <v>265</v>
      </c>
      <c r="DA19" s="650"/>
      <c r="DB19" s="650"/>
      <c r="DC19" s="650"/>
      <c r="DD19" s="656" t="s">
        <v>232</v>
      </c>
      <c r="DE19" s="648"/>
      <c r="DF19" s="648"/>
      <c r="DG19" s="648"/>
      <c r="DH19" s="648"/>
      <c r="DI19" s="648"/>
      <c r="DJ19" s="648"/>
      <c r="DK19" s="648"/>
      <c r="DL19" s="648"/>
      <c r="DM19" s="648"/>
      <c r="DN19" s="648"/>
      <c r="DO19" s="648"/>
      <c r="DP19" s="649"/>
      <c r="DQ19" s="656" t="s">
        <v>232</v>
      </c>
      <c r="DR19" s="648"/>
      <c r="DS19" s="648"/>
      <c r="DT19" s="648"/>
      <c r="DU19" s="648"/>
      <c r="DV19" s="648"/>
      <c r="DW19" s="648"/>
      <c r="DX19" s="648"/>
      <c r="DY19" s="648"/>
      <c r="DZ19" s="648"/>
      <c r="EA19" s="648"/>
      <c r="EB19" s="648"/>
      <c r="EC19" s="657"/>
    </row>
    <row r="20" spans="2:133" ht="11.25" customHeight="1" x14ac:dyDescent="0.15">
      <c r="B20" s="644" t="s">
        <v>273</v>
      </c>
      <c r="C20" s="645"/>
      <c r="D20" s="645"/>
      <c r="E20" s="645"/>
      <c r="F20" s="645"/>
      <c r="G20" s="645"/>
      <c r="H20" s="645"/>
      <c r="I20" s="645"/>
      <c r="J20" s="645"/>
      <c r="K20" s="645"/>
      <c r="L20" s="645"/>
      <c r="M20" s="645"/>
      <c r="N20" s="645"/>
      <c r="O20" s="645"/>
      <c r="P20" s="645"/>
      <c r="Q20" s="646"/>
      <c r="R20" s="647">
        <v>8751</v>
      </c>
      <c r="S20" s="648"/>
      <c r="T20" s="648"/>
      <c r="U20" s="648"/>
      <c r="V20" s="648"/>
      <c r="W20" s="648"/>
      <c r="X20" s="648"/>
      <c r="Y20" s="649"/>
      <c r="Z20" s="650">
        <v>0</v>
      </c>
      <c r="AA20" s="650"/>
      <c r="AB20" s="650"/>
      <c r="AC20" s="650"/>
      <c r="AD20" s="651">
        <v>8751</v>
      </c>
      <c r="AE20" s="651"/>
      <c r="AF20" s="651"/>
      <c r="AG20" s="651"/>
      <c r="AH20" s="651"/>
      <c r="AI20" s="651"/>
      <c r="AJ20" s="651"/>
      <c r="AK20" s="651"/>
      <c r="AL20" s="652">
        <v>0.1</v>
      </c>
      <c r="AM20" s="653"/>
      <c r="AN20" s="653"/>
      <c r="AO20" s="654"/>
      <c r="AP20" s="644" t="s">
        <v>274</v>
      </c>
      <c r="AQ20" s="645"/>
      <c r="AR20" s="645"/>
      <c r="AS20" s="645"/>
      <c r="AT20" s="645"/>
      <c r="AU20" s="645"/>
      <c r="AV20" s="645"/>
      <c r="AW20" s="645"/>
      <c r="AX20" s="645"/>
      <c r="AY20" s="645"/>
      <c r="AZ20" s="645"/>
      <c r="BA20" s="645"/>
      <c r="BB20" s="645"/>
      <c r="BC20" s="645"/>
      <c r="BD20" s="645"/>
      <c r="BE20" s="645"/>
      <c r="BF20" s="646"/>
      <c r="BG20" s="647">
        <v>257422</v>
      </c>
      <c r="BH20" s="648"/>
      <c r="BI20" s="648"/>
      <c r="BJ20" s="648"/>
      <c r="BK20" s="648"/>
      <c r="BL20" s="648"/>
      <c r="BM20" s="648"/>
      <c r="BN20" s="649"/>
      <c r="BO20" s="650">
        <v>3.7</v>
      </c>
      <c r="BP20" s="650"/>
      <c r="BQ20" s="650"/>
      <c r="BR20" s="650"/>
      <c r="BS20" s="656" t="s">
        <v>126</v>
      </c>
      <c r="BT20" s="648"/>
      <c r="BU20" s="648"/>
      <c r="BV20" s="648"/>
      <c r="BW20" s="648"/>
      <c r="BX20" s="648"/>
      <c r="BY20" s="648"/>
      <c r="BZ20" s="648"/>
      <c r="CA20" s="648"/>
      <c r="CB20" s="657"/>
      <c r="CD20" s="662" t="s">
        <v>275</v>
      </c>
      <c r="CE20" s="663"/>
      <c r="CF20" s="663"/>
      <c r="CG20" s="663"/>
      <c r="CH20" s="663"/>
      <c r="CI20" s="663"/>
      <c r="CJ20" s="663"/>
      <c r="CK20" s="663"/>
      <c r="CL20" s="663"/>
      <c r="CM20" s="663"/>
      <c r="CN20" s="663"/>
      <c r="CO20" s="663"/>
      <c r="CP20" s="663"/>
      <c r="CQ20" s="664"/>
      <c r="CR20" s="647">
        <v>30582516</v>
      </c>
      <c r="CS20" s="648"/>
      <c r="CT20" s="648"/>
      <c r="CU20" s="648"/>
      <c r="CV20" s="648"/>
      <c r="CW20" s="648"/>
      <c r="CX20" s="648"/>
      <c r="CY20" s="649"/>
      <c r="CZ20" s="650">
        <v>100</v>
      </c>
      <c r="DA20" s="650"/>
      <c r="DB20" s="650"/>
      <c r="DC20" s="650"/>
      <c r="DD20" s="656">
        <v>2405458</v>
      </c>
      <c r="DE20" s="648"/>
      <c r="DF20" s="648"/>
      <c r="DG20" s="648"/>
      <c r="DH20" s="648"/>
      <c r="DI20" s="648"/>
      <c r="DJ20" s="648"/>
      <c r="DK20" s="648"/>
      <c r="DL20" s="648"/>
      <c r="DM20" s="648"/>
      <c r="DN20" s="648"/>
      <c r="DO20" s="648"/>
      <c r="DP20" s="649"/>
      <c r="DQ20" s="656">
        <v>17252495</v>
      </c>
      <c r="DR20" s="648"/>
      <c r="DS20" s="648"/>
      <c r="DT20" s="648"/>
      <c r="DU20" s="648"/>
      <c r="DV20" s="648"/>
      <c r="DW20" s="648"/>
      <c r="DX20" s="648"/>
      <c r="DY20" s="648"/>
      <c r="DZ20" s="648"/>
      <c r="EA20" s="648"/>
      <c r="EB20" s="648"/>
      <c r="EC20" s="657"/>
    </row>
    <row r="21" spans="2:133" ht="11.25" customHeight="1" x14ac:dyDescent="0.15">
      <c r="B21" s="644" t="s">
        <v>276</v>
      </c>
      <c r="C21" s="645"/>
      <c r="D21" s="645"/>
      <c r="E21" s="645"/>
      <c r="F21" s="645"/>
      <c r="G21" s="645"/>
      <c r="H21" s="645"/>
      <c r="I21" s="645"/>
      <c r="J21" s="645"/>
      <c r="K21" s="645"/>
      <c r="L21" s="645"/>
      <c r="M21" s="645"/>
      <c r="N21" s="645"/>
      <c r="O21" s="645"/>
      <c r="P21" s="645"/>
      <c r="Q21" s="646"/>
      <c r="R21" s="647">
        <v>4816</v>
      </c>
      <c r="S21" s="648"/>
      <c r="T21" s="648"/>
      <c r="U21" s="648"/>
      <c r="V21" s="648"/>
      <c r="W21" s="648"/>
      <c r="X21" s="648"/>
      <c r="Y21" s="649"/>
      <c r="Z21" s="650">
        <v>0</v>
      </c>
      <c r="AA21" s="650"/>
      <c r="AB21" s="650"/>
      <c r="AC21" s="650"/>
      <c r="AD21" s="651">
        <v>4816</v>
      </c>
      <c r="AE21" s="651"/>
      <c r="AF21" s="651"/>
      <c r="AG21" s="651"/>
      <c r="AH21" s="651"/>
      <c r="AI21" s="651"/>
      <c r="AJ21" s="651"/>
      <c r="AK21" s="651"/>
      <c r="AL21" s="652">
        <v>0</v>
      </c>
      <c r="AM21" s="653"/>
      <c r="AN21" s="653"/>
      <c r="AO21" s="654"/>
      <c r="AP21" s="666" t="s">
        <v>277</v>
      </c>
      <c r="AQ21" s="667"/>
      <c r="AR21" s="667"/>
      <c r="AS21" s="667"/>
      <c r="AT21" s="667"/>
      <c r="AU21" s="667"/>
      <c r="AV21" s="667"/>
      <c r="AW21" s="667"/>
      <c r="AX21" s="667"/>
      <c r="AY21" s="667"/>
      <c r="AZ21" s="667"/>
      <c r="BA21" s="667"/>
      <c r="BB21" s="667"/>
      <c r="BC21" s="667"/>
      <c r="BD21" s="667"/>
      <c r="BE21" s="667"/>
      <c r="BF21" s="668"/>
      <c r="BG21" s="647" t="s">
        <v>171</v>
      </c>
      <c r="BH21" s="648"/>
      <c r="BI21" s="648"/>
      <c r="BJ21" s="648"/>
      <c r="BK21" s="648"/>
      <c r="BL21" s="648"/>
      <c r="BM21" s="648"/>
      <c r="BN21" s="649"/>
      <c r="BO21" s="650" t="s">
        <v>126</v>
      </c>
      <c r="BP21" s="650"/>
      <c r="BQ21" s="650"/>
      <c r="BR21" s="650"/>
      <c r="BS21" s="656" t="s">
        <v>265</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278</v>
      </c>
      <c r="C22" s="645"/>
      <c r="D22" s="645"/>
      <c r="E22" s="645"/>
      <c r="F22" s="645"/>
      <c r="G22" s="645"/>
      <c r="H22" s="645"/>
      <c r="I22" s="645"/>
      <c r="J22" s="645"/>
      <c r="K22" s="645"/>
      <c r="L22" s="645"/>
      <c r="M22" s="645"/>
      <c r="N22" s="645"/>
      <c r="O22" s="645"/>
      <c r="P22" s="645"/>
      <c r="Q22" s="646"/>
      <c r="R22" s="647">
        <v>3727550</v>
      </c>
      <c r="S22" s="648"/>
      <c r="T22" s="648"/>
      <c r="U22" s="648"/>
      <c r="V22" s="648"/>
      <c r="W22" s="648"/>
      <c r="X22" s="648"/>
      <c r="Y22" s="649"/>
      <c r="Z22" s="650">
        <v>11.8</v>
      </c>
      <c r="AA22" s="650"/>
      <c r="AB22" s="650"/>
      <c r="AC22" s="650"/>
      <c r="AD22" s="651">
        <v>3248805</v>
      </c>
      <c r="AE22" s="651"/>
      <c r="AF22" s="651"/>
      <c r="AG22" s="651"/>
      <c r="AH22" s="651"/>
      <c r="AI22" s="651"/>
      <c r="AJ22" s="651"/>
      <c r="AK22" s="651"/>
      <c r="AL22" s="652">
        <v>28.4</v>
      </c>
      <c r="AM22" s="653"/>
      <c r="AN22" s="653"/>
      <c r="AO22" s="654"/>
      <c r="AP22" s="666" t="s">
        <v>279</v>
      </c>
      <c r="AQ22" s="667"/>
      <c r="AR22" s="667"/>
      <c r="AS22" s="667"/>
      <c r="AT22" s="667"/>
      <c r="AU22" s="667"/>
      <c r="AV22" s="667"/>
      <c r="AW22" s="667"/>
      <c r="AX22" s="667"/>
      <c r="AY22" s="667"/>
      <c r="AZ22" s="667"/>
      <c r="BA22" s="667"/>
      <c r="BB22" s="667"/>
      <c r="BC22" s="667"/>
      <c r="BD22" s="667"/>
      <c r="BE22" s="667"/>
      <c r="BF22" s="668"/>
      <c r="BG22" s="647" t="s">
        <v>265</v>
      </c>
      <c r="BH22" s="648"/>
      <c r="BI22" s="648"/>
      <c r="BJ22" s="648"/>
      <c r="BK22" s="648"/>
      <c r="BL22" s="648"/>
      <c r="BM22" s="648"/>
      <c r="BN22" s="649"/>
      <c r="BO22" s="650" t="s">
        <v>171</v>
      </c>
      <c r="BP22" s="650"/>
      <c r="BQ22" s="650"/>
      <c r="BR22" s="650"/>
      <c r="BS22" s="656" t="s">
        <v>232</v>
      </c>
      <c r="BT22" s="648"/>
      <c r="BU22" s="648"/>
      <c r="BV22" s="648"/>
      <c r="BW22" s="648"/>
      <c r="BX22" s="648"/>
      <c r="BY22" s="648"/>
      <c r="BZ22" s="648"/>
      <c r="CA22" s="648"/>
      <c r="CB22" s="657"/>
      <c r="CD22" s="629" t="s">
        <v>280</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281</v>
      </c>
      <c r="C23" s="645"/>
      <c r="D23" s="645"/>
      <c r="E23" s="645"/>
      <c r="F23" s="645"/>
      <c r="G23" s="645"/>
      <c r="H23" s="645"/>
      <c r="I23" s="645"/>
      <c r="J23" s="645"/>
      <c r="K23" s="645"/>
      <c r="L23" s="645"/>
      <c r="M23" s="645"/>
      <c r="N23" s="645"/>
      <c r="O23" s="645"/>
      <c r="P23" s="645"/>
      <c r="Q23" s="646"/>
      <c r="R23" s="647">
        <v>3248805</v>
      </c>
      <c r="S23" s="648"/>
      <c r="T23" s="648"/>
      <c r="U23" s="648"/>
      <c r="V23" s="648"/>
      <c r="W23" s="648"/>
      <c r="X23" s="648"/>
      <c r="Y23" s="649"/>
      <c r="Z23" s="650">
        <v>10.3</v>
      </c>
      <c r="AA23" s="650"/>
      <c r="AB23" s="650"/>
      <c r="AC23" s="650"/>
      <c r="AD23" s="651">
        <v>3248805</v>
      </c>
      <c r="AE23" s="651"/>
      <c r="AF23" s="651"/>
      <c r="AG23" s="651"/>
      <c r="AH23" s="651"/>
      <c r="AI23" s="651"/>
      <c r="AJ23" s="651"/>
      <c r="AK23" s="651"/>
      <c r="AL23" s="652">
        <v>28.4</v>
      </c>
      <c r="AM23" s="653"/>
      <c r="AN23" s="653"/>
      <c r="AO23" s="654"/>
      <c r="AP23" s="666" t="s">
        <v>282</v>
      </c>
      <c r="AQ23" s="667"/>
      <c r="AR23" s="667"/>
      <c r="AS23" s="667"/>
      <c r="AT23" s="667"/>
      <c r="AU23" s="667"/>
      <c r="AV23" s="667"/>
      <c r="AW23" s="667"/>
      <c r="AX23" s="667"/>
      <c r="AY23" s="667"/>
      <c r="AZ23" s="667"/>
      <c r="BA23" s="667"/>
      <c r="BB23" s="667"/>
      <c r="BC23" s="667"/>
      <c r="BD23" s="667"/>
      <c r="BE23" s="667"/>
      <c r="BF23" s="668"/>
      <c r="BG23" s="647">
        <v>257422</v>
      </c>
      <c r="BH23" s="648"/>
      <c r="BI23" s="648"/>
      <c r="BJ23" s="648"/>
      <c r="BK23" s="648"/>
      <c r="BL23" s="648"/>
      <c r="BM23" s="648"/>
      <c r="BN23" s="649"/>
      <c r="BO23" s="650">
        <v>3.7</v>
      </c>
      <c r="BP23" s="650"/>
      <c r="BQ23" s="650"/>
      <c r="BR23" s="650"/>
      <c r="BS23" s="656" t="s">
        <v>126</v>
      </c>
      <c r="BT23" s="648"/>
      <c r="BU23" s="648"/>
      <c r="BV23" s="648"/>
      <c r="BW23" s="648"/>
      <c r="BX23" s="648"/>
      <c r="BY23" s="648"/>
      <c r="BZ23" s="648"/>
      <c r="CA23" s="648"/>
      <c r="CB23" s="657"/>
      <c r="CD23" s="629" t="s">
        <v>220</v>
      </c>
      <c r="CE23" s="630"/>
      <c r="CF23" s="630"/>
      <c r="CG23" s="630"/>
      <c r="CH23" s="630"/>
      <c r="CI23" s="630"/>
      <c r="CJ23" s="630"/>
      <c r="CK23" s="630"/>
      <c r="CL23" s="630"/>
      <c r="CM23" s="630"/>
      <c r="CN23" s="630"/>
      <c r="CO23" s="630"/>
      <c r="CP23" s="630"/>
      <c r="CQ23" s="631"/>
      <c r="CR23" s="629" t="s">
        <v>283</v>
      </c>
      <c r="CS23" s="630"/>
      <c r="CT23" s="630"/>
      <c r="CU23" s="630"/>
      <c r="CV23" s="630"/>
      <c r="CW23" s="630"/>
      <c r="CX23" s="630"/>
      <c r="CY23" s="631"/>
      <c r="CZ23" s="629" t="s">
        <v>284</v>
      </c>
      <c r="DA23" s="630"/>
      <c r="DB23" s="630"/>
      <c r="DC23" s="631"/>
      <c r="DD23" s="629" t="s">
        <v>285</v>
      </c>
      <c r="DE23" s="630"/>
      <c r="DF23" s="630"/>
      <c r="DG23" s="630"/>
      <c r="DH23" s="630"/>
      <c r="DI23" s="630"/>
      <c r="DJ23" s="630"/>
      <c r="DK23" s="631"/>
      <c r="DL23" s="678" t="s">
        <v>286</v>
      </c>
      <c r="DM23" s="679"/>
      <c r="DN23" s="679"/>
      <c r="DO23" s="679"/>
      <c r="DP23" s="679"/>
      <c r="DQ23" s="679"/>
      <c r="DR23" s="679"/>
      <c r="DS23" s="679"/>
      <c r="DT23" s="679"/>
      <c r="DU23" s="679"/>
      <c r="DV23" s="680"/>
      <c r="DW23" s="629" t="s">
        <v>287</v>
      </c>
      <c r="DX23" s="630"/>
      <c r="DY23" s="630"/>
      <c r="DZ23" s="630"/>
      <c r="EA23" s="630"/>
      <c r="EB23" s="630"/>
      <c r="EC23" s="631"/>
    </row>
    <row r="24" spans="2:133" ht="11.25" customHeight="1" x14ac:dyDescent="0.15">
      <c r="B24" s="644" t="s">
        <v>288</v>
      </c>
      <c r="C24" s="645"/>
      <c r="D24" s="645"/>
      <c r="E24" s="645"/>
      <c r="F24" s="645"/>
      <c r="G24" s="645"/>
      <c r="H24" s="645"/>
      <c r="I24" s="645"/>
      <c r="J24" s="645"/>
      <c r="K24" s="645"/>
      <c r="L24" s="645"/>
      <c r="M24" s="645"/>
      <c r="N24" s="645"/>
      <c r="O24" s="645"/>
      <c r="P24" s="645"/>
      <c r="Q24" s="646"/>
      <c r="R24" s="647">
        <v>478745</v>
      </c>
      <c r="S24" s="648"/>
      <c r="T24" s="648"/>
      <c r="U24" s="648"/>
      <c r="V24" s="648"/>
      <c r="W24" s="648"/>
      <c r="X24" s="648"/>
      <c r="Y24" s="649"/>
      <c r="Z24" s="650">
        <v>1.5</v>
      </c>
      <c r="AA24" s="650"/>
      <c r="AB24" s="650"/>
      <c r="AC24" s="650"/>
      <c r="AD24" s="651" t="s">
        <v>232</v>
      </c>
      <c r="AE24" s="651"/>
      <c r="AF24" s="651"/>
      <c r="AG24" s="651"/>
      <c r="AH24" s="651"/>
      <c r="AI24" s="651"/>
      <c r="AJ24" s="651"/>
      <c r="AK24" s="651"/>
      <c r="AL24" s="652" t="s">
        <v>265</v>
      </c>
      <c r="AM24" s="653"/>
      <c r="AN24" s="653"/>
      <c r="AO24" s="654"/>
      <c r="AP24" s="666" t="s">
        <v>289</v>
      </c>
      <c r="AQ24" s="667"/>
      <c r="AR24" s="667"/>
      <c r="AS24" s="667"/>
      <c r="AT24" s="667"/>
      <c r="AU24" s="667"/>
      <c r="AV24" s="667"/>
      <c r="AW24" s="667"/>
      <c r="AX24" s="667"/>
      <c r="AY24" s="667"/>
      <c r="AZ24" s="667"/>
      <c r="BA24" s="667"/>
      <c r="BB24" s="667"/>
      <c r="BC24" s="667"/>
      <c r="BD24" s="667"/>
      <c r="BE24" s="667"/>
      <c r="BF24" s="668"/>
      <c r="BG24" s="647" t="s">
        <v>126</v>
      </c>
      <c r="BH24" s="648"/>
      <c r="BI24" s="648"/>
      <c r="BJ24" s="648"/>
      <c r="BK24" s="648"/>
      <c r="BL24" s="648"/>
      <c r="BM24" s="648"/>
      <c r="BN24" s="649"/>
      <c r="BO24" s="650" t="s">
        <v>171</v>
      </c>
      <c r="BP24" s="650"/>
      <c r="BQ24" s="650"/>
      <c r="BR24" s="650"/>
      <c r="BS24" s="656" t="s">
        <v>126</v>
      </c>
      <c r="BT24" s="648"/>
      <c r="BU24" s="648"/>
      <c r="BV24" s="648"/>
      <c r="BW24" s="648"/>
      <c r="BX24" s="648"/>
      <c r="BY24" s="648"/>
      <c r="BZ24" s="648"/>
      <c r="CA24" s="648"/>
      <c r="CB24" s="657"/>
      <c r="CD24" s="658" t="s">
        <v>290</v>
      </c>
      <c r="CE24" s="659"/>
      <c r="CF24" s="659"/>
      <c r="CG24" s="659"/>
      <c r="CH24" s="659"/>
      <c r="CI24" s="659"/>
      <c r="CJ24" s="659"/>
      <c r="CK24" s="659"/>
      <c r="CL24" s="659"/>
      <c r="CM24" s="659"/>
      <c r="CN24" s="659"/>
      <c r="CO24" s="659"/>
      <c r="CP24" s="659"/>
      <c r="CQ24" s="660"/>
      <c r="CR24" s="636">
        <v>8821406</v>
      </c>
      <c r="CS24" s="637"/>
      <c r="CT24" s="637"/>
      <c r="CU24" s="637"/>
      <c r="CV24" s="637"/>
      <c r="CW24" s="637"/>
      <c r="CX24" s="637"/>
      <c r="CY24" s="638"/>
      <c r="CZ24" s="641">
        <v>28.8</v>
      </c>
      <c r="DA24" s="642"/>
      <c r="DB24" s="642"/>
      <c r="DC24" s="661"/>
      <c r="DD24" s="686">
        <v>6106979</v>
      </c>
      <c r="DE24" s="637"/>
      <c r="DF24" s="637"/>
      <c r="DG24" s="637"/>
      <c r="DH24" s="637"/>
      <c r="DI24" s="637"/>
      <c r="DJ24" s="637"/>
      <c r="DK24" s="638"/>
      <c r="DL24" s="686">
        <v>6011207</v>
      </c>
      <c r="DM24" s="637"/>
      <c r="DN24" s="637"/>
      <c r="DO24" s="637"/>
      <c r="DP24" s="637"/>
      <c r="DQ24" s="637"/>
      <c r="DR24" s="637"/>
      <c r="DS24" s="637"/>
      <c r="DT24" s="637"/>
      <c r="DU24" s="637"/>
      <c r="DV24" s="638"/>
      <c r="DW24" s="641">
        <v>49.6</v>
      </c>
      <c r="DX24" s="642"/>
      <c r="DY24" s="642"/>
      <c r="DZ24" s="642"/>
      <c r="EA24" s="642"/>
      <c r="EB24" s="642"/>
      <c r="EC24" s="643"/>
    </row>
    <row r="25" spans="2:133" ht="11.25" customHeight="1" x14ac:dyDescent="0.15">
      <c r="B25" s="644" t="s">
        <v>291</v>
      </c>
      <c r="C25" s="645"/>
      <c r="D25" s="645"/>
      <c r="E25" s="645"/>
      <c r="F25" s="645"/>
      <c r="G25" s="645"/>
      <c r="H25" s="645"/>
      <c r="I25" s="645"/>
      <c r="J25" s="645"/>
      <c r="K25" s="645"/>
      <c r="L25" s="645"/>
      <c r="M25" s="645"/>
      <c r="N25" s="645"/>
      <c r="O25" s="645"/>
      <c r="P25" s="645"/>
      <c r="Q25" s="646"/>
      <c r="R25" s="647" t="s">
        <v>171</v>
      </c>
      <c r="S25" s="648"/>
      <c r="T25" s="648"/>
      <c r="U25" s="648"/>
      <c r="V25" s="648"/>
      <c r="W25" s="648"/>
      <c r="X25" s="648"/>
      <c r="Y25" s="649"/>
      <c r="Z25" s="650" t="s">
        <v>232</v>
      </c>
      <c r="AA25" s="650"/>
      <c r="AB25" s="650"/>
      <c r="AC25" s="650"/>
      <c r="AD25" s="651" t="s">
        <v>126</v>
      </c>
      <c r="AE25" s="651"/>
      <c r="AF25" s="651"/>
      <c r="AG25" s="651"/>
      <c r="AH25" s="651"/>
      <c r="AI25" s="651"/>
      <c r="AJ25" s="651"/>
      <c r="AK25" s="651"/>
      <c r="AL25" s="652" t="s">
        <v>171</v>
      </c>
      <c r="AM25" s="653"/>
      <c r="AN25" s="653"/>
      <c r="AO25" s="654"/>
      <c r="AP25" s="666" t="s">
        <v>292</v>
      </c>
      <c r="AQ25" s="667"/>
      <c r="AR25" s="667"/>
      <c r="AS25" s="667"/>
      <c r="AT25" s="667"/>
      <c r="AU25" s="667"/>
      <c r="AV25" s="667"/>
      <c r="AW25" s="667"/>
      <c r="AX25" s="667"/>
      <c r="AY25" s="667"/>
      <c r="AZ25" s="667"/>
      <c r="BA25" s="667"/>
      <c r="BB25" s="667"/>
      <c r="BC25" s="667"/>
      <c r="BD25" s="667"/>
      <c r="BE25" s="667"/>
      <c r="BF25" s="668"/>
      <c r="BG25" s="647" t="s">
        <v>126</v>
      </c>
      <c r="BH25" s="648"/>
      <c r="BI25" s="648"/>
      <c r="BJ25" s="648"/>
      <c r="BK25" s="648"/>
      <c r="BL25" s="648"/>
      <c r="BM25" s="648"/>
      <c r="BN25" s="649"/>
      <c r="BO25" s="650" t="s">
        <v>126</v>
      </c>
      <c r="BP25" s="650"/>
      <c r="BQ25" s="650"/>
      <c r="BR25" s="650"/>
      <c r="BS25" s="656" t="s">
        <v>232</v>
      </c>
      <c r="BT25" s="648"/>
      <c r="BU25" s="648"/>
      <c r="BV25" s="648"/>
      <c r="BW25" s="648"/>
      <c r="BX25" s="648"/>
      <c r="BY25" s="648"/>
      <c r="BZ25" s="648"/>
      <c r="CA25" s="648"/>
      <c r="CB25" s="657"/>
      <c r="CD25" s="662" t="s">
        <v>293</v>
      </c>
      <c r="CE25" s="663"/>
      <c r="CF25" s="663"/>
      <c r="CG25" s="663"/>
      <c r="CH25" s="663"/>
      <c r="CI25" s="663"/>
      <c r="CJ25" s="663"/>
      <c r="CK25" s="663"/>
      <c r="CL25" s="663"/>
      <c r="CM25" s="663"/>
      <c r="CN25" s="663"/>
      <c r="CO25" s="663"/>
      <c r="CP25" s="663"/>
      <c r="CQ25" s="664"/>
      <c r="CR25" s="647">
        <v>3589577</v>
      </c>
      <c r="CS25" s="683"/>
      <c r="CT25" s="683"/>
      <c r="CU25" s="683"/>
      <c r="CV25" s="683"/>
      <c r="CW25" s="683"/>
      <c r="CX25" s="683"/>
      <c r="CY25" s="684"/>
      <c r="CZ25" s="652">
        <v>11.7</v>
      </c>
      <c r="DA25" s="681"/>
      <c r="DB25" s="681"/>
      <c r="DC25" s="685"/>
      <c r="DD25" s="656">
        <v>3233457</v>
      </c>
      <c r="DE25" s="683"/>
      <c r="DF25" s="683"/>
      <c r="DG25" s="683"/>
      <c r="DH25" s="683"/>
      <c r="DI25" s="683"/>
      <c r="DJ25" s="683"/>
      <c r="DK25" s="684"/>
      <c r="DL25" s="656">
        <v>3196848</v>
      </c>
      <c r="DM25" s="683"/>
      <c r="DN25" s="683"/>
      <c r="DO25" s="683"/>
      <c r="DP25" s="683"/>
      <c r="DQ25" s="683"/>
      <c r="DR25" s="683"/>
      <c r="DS25" s="683"/>
      <c r="DT25" s="683"/>
      <c r="DU25" s="683"/>
      <c r="DV25" s="684"/>
      <c r="DW25" s="652">
        <v>26.4</v>
      </c>
      <c r="DX25" s="681"/>
      <c r="DY25" s="681"/>
      <c r="DZ25" s="681"/>
      <c r="EA25" s="681"/>
      <c r="EB25" s="681"/>
      <c r="EC25" s="682"/>
    </row>
    <row r="26" spans="2:133" ht="11.25" customHeight="1" x14ac:dyDescent="0.15">
      <c r="B26" s="644" t="s">
        <v>294</v>
      </c>
      <c r="C26" s="645"/>
      <c r="D26" s="645"/>
      <c r="E26" s="645"/>
      <c r="F26" s="645"/>
      <c r="G26" s="645"/>
      <c r="H26" s="645"/>
      <c r="I26" s="645"/>
      <c r="J26" s="645"/>
      <c r="K26" s="645"/>
      <c r="L26" s="645"/>
      <c r="M26" s="645"/>
      <c r="N26" s="645"/>
      <c r="O26" s="645"/>
      <c r="P26" s="645"/>
      <c r="Q26" s="646"/>
      <c r="R26" s="647">
        <v>12040701</v>
      </c>
      <c r="S26" s="648"/>
      <c r="T26" s="648"/>
      <c r="U26" s="648"/>
      <c r="V26" s="648"/>
      <c r="W26" s="648"/>
      <c r="X26" s="648"/>
      <c r="Y26" s="649"/>
      <c r="Z26" s="650">
        <v>38.1</v>
      </c>
      <c r="AA26" s="650"/>
      <c r="AB26" s="650"/>
      <c r="AC26" s="650"/>
      <c r="AD26" s="651">
        <v>11304533</v>
      </c>
      <c r="AE26" s="651"/>
      <c r="AF26" s="651"/>
      <c r="AG26" s="651"/>
      <c r="AH26" s="651"/>
      <c r="AI26" s="651"/>
      <c r="AJ26" s="651"/>
      <c r="AK26" s="651"/>
      <c r="AL26" s="652">
        <v>99</v>
      </c>
      <c r="AM26" s="653"/>
      <c r="AN26" s="653"/>
      <c r="AO26" s="654"/>
      <c r="AP26" s="666" t="s">
        <v>295</v>
      </c>
      <c r="AQ26" s="696"/>
      <c r="AR26" s="696"/>
      <c r="AS26" s="696"/>
      <c r="AT26" s="696"/>
      <c r="AU26" s="696"/>
      <c r="AV26" s="696"/>
      <c r="AW26" s="696"/>
      <c r="AX26" s="696"/>
      <c r="AY26" s="696"/>
      <c r="AZ26" s="696"/>
      <c r="BA26" s="696"/>
      <c r="BB26" s="696"/>
      <c r="BC26" s="696"/>
      <c r="BD26" s="696"/>
      <c r="BE26" s="696"/>
      <c r="BF26" s="668"/>
      <c r="BG26" s="647" t="s">
        <v>171</v>
      </c>
      <c r="BH26" s="648"/>
      <c r="BI26" s="648"/>
      <c r="BJ26" s="648"/>
      <c r="BK26" s="648"/>
      <c r="BL26" s="648"/>
      <c r="BM26" s="648"/>
      <c r="BN26" s="649"/>
      <c r="BO26" s="650" t="s">
        <v>126</v>
      </c>
      <c r="BP26" s="650"/>
      <c r="BQ26" s="650"/>
      <c r="BR26" s="650"/>
      <c r="BS26" s="656" t="s">
        <v>232</v>
      </c>
      <c r="BT26" s="648"/>
      <c r="BU26" s="648"/>
      <c r="BV26" s="648"/>
      <c r="BW26" s="648"/>
      <c r="BX26" s="648"/>
      <c r="BY26" s="648"/>
      <c r="BZ26" s="648"/>
      <c r="CA26" s="648"/>
      <c r="CB26" s="657"/>
      <c r="CD26" s="662" t="s">
        <v>296</v>
      </c>
      <c r="CE26" s="663"/>
      <c r="CF26" s="663"/>
      <c r="CG26" s="663"/>
      <c r="CH26" s="663"/>
      <c r="CI26" s="663"/>
      <c r="CJ26" s="663"/>
      <c r="CK26" s="663"/>
      <c r="CL26" s="663"/>
      <c r="CM26" s="663"/>
      <c r="CN26" s="663"/>
      <c r="CO26" s="663"/>
      <c r="CP26" s="663"/>
      <c r="CQ26" s="664"/>
      <c r="CR26" s="647">
        <v>1949038</v>
      </c>
      <c r="CS26" s="648"/>
      <c r="CT26" s="648"/>
      <c r="CU26" s="648"/>
      <c r="CV26" s="648"/>
      <c r="CW26" s="648"/>
      <c r="CX26" s="648"/>
      <c r="CY26" s="649"/>
      <c r="CZ26" s="652">
        <v>6.4</v>
      </c>
      <c r="DA26" s="681"/>
      <c r="DB26" s="681"/>
      <c r="DC26" s="685"/>
      <c r="DD26" s="656">
        <v>1812373</v>
      </c>
      <c r="DE26" s="648"/>
      <c r="DF26" s="648"/>
      <c r="DG26" s="648"/>
      <c r="DH26" s="648"/>
      <c r="DI26" s="648"/>
      <c r="DJ26" s="648"/>
      <c r="DK26" s="649"/>
      <c r="DL26" s="656" t="s">
        <v>171</v>
      </c>
      <c r="DM26" s="648"/>
      <c r="DN26" s="648"/>
      <c r="DO26" s="648"/>
      <c r="DP26" s="648"/>
      <c r="DQ26" s="648"/>
      <c r="DR26" s="648"/>
      <c r="DS26" s="648"/>
      <c r="DT26" s="648"/>
      <c r="DU26" s="648"/>
      <c r="DV26" s="649"/>
      <c r="DW26" s="652" t="s">
        <v>126</v>
      </c>
      <c r="DX26" s="681"/>
      <c r="DY26" s="681"/>
      <c r="DZ26" s="681"/>
      <c r="EA26" s="681"/>
      <c r="EB26" s="681"/>
      <c r="EC26" s="682"/>
    </row>
    <row r="27" spans="2:133" ht="11.25" customHeight="1" x14ac:dyDescent="0.15">
      <c r="B27" s="644" t="s">
        <v>297</v>
      </c>
      <c r="C27" s="645"/>
      <c r="D27" s="645"/>
      <c r="E27" s="645"/>
      <c r="F27" s="645"/>
      <c r="G27" s="645"/>
      <c r="H27" s="645"/>
      <c r="I27" s="645"/>
      <c r="J27" s="645"/>
      <c r="K27" s="645"/>
      <c r="L27" s="645"/>
      <c r="M27" s="645"/>
      <c r="N27" s="645"/>
      <c r="O27" s="645"/>
      <c r="P27" s="645"/>
      <c r="Q27" s="646"/>
      <c r="R27" s="647">
        <v>5322</v>
      </c>
      <c r="S27" s="648"/>
      <c r="T27" s="648"/>
      <c r="U27" s="648"/>
      <c r="V27" s="648"/>
      <c r="W27" s="648"/>
      <c r="X27" s="648"/>
      <c r="Y27" s="649"/>
      <c r="Z27" s="650">
        <v>0</v>
      </c>
      <c r="AA27" s="650"/>
      <c r="AB27" s="650"/>
      <c r="AC27" s="650"/>
      <c r="AD27" s="651">
        <v>5322</v>
      </c>
      <c r="AE27" s="651"/>
      <c r="AF27" s="651"/>
      <c r="AG27" s="651"/>
      <c r="AH27" s="651"/>
      <c r="AI27" s="651"/>
      <c r="AJ27" s="651"/>
      <c r="AK27" s="651"/>
      <c r="AL27" s="652">
        <v>0</v>
      </c>
      <c r="AM27" s="653"/>
      <c r="AN27" s="653"/>
      <c r="AO27" s="654"/>
      <c r="AP27" s="644" t="s">
        <v>298</v>
      </c>
      <c r="AQ27" s="645"/>
      <c r="AR27" s="645"/>
      <c r="AS27" s="645"/>
      <c r="AT27" s="645"/>
      <c r="AU27" s="645"/>
      <c r="AV27" s="645"/>
      <c r="AW27" s="645"/>
      <c r="AX27" s="645"/>
      <c r="AY27" s="645"/>
      <c r="AZ27" s="645"/>
      <c r="BA27" s="645"/>
      <c r="BB27" s="645"/>
      <c r="BC27" s="645"/>
      <c r="BD27" s="645"/>
      <c r="BE27" s="645"/>
      <c r="BF27" s="646"/>
      <c r="BG27" s="647">
        <v>6944203</v>
      </c>
      <c r="BH27" s="648"/>
      <c r="BI27" s="648"/>
      <c r="BJ27" s="648"/>
      <c r="BK27" s="648"/>
      <c r="BL27" s="648"/>
      <c r="BM27" s="648"/>
      <c r="BN27" s="649"/>
      <c r="BO27" s="650">
        <v>100</v>
      </c>
      <c r="BP27" s="650"/>
      <c r="BQ27" s="650"/>
      <c r="BR27" s="650"/>
      <c r="BS27" s="656">
        <v>97193</v>
      </c>
      <c r="BT27" s="648"/>
      <c r="BU27" s="648"/>
      <c r="BV27" s="648"/>
      <c r="BW27" s="648"/>
      <c r="BX27" s="648"/>
      <c r="BY27" s="648"/>
      <c r="BZ27" s="648"/>
      <c r="CA27" s="648"/>
      <c r="CB27" s="657"/>
      <c r="CD27" s="662" t="s">
        <v>299</v>
      </c>
      <c r="CE27" s="663"/>
      <c r="CF27" s="663"/>
      <c r="CG27" s="663"/>
      <c r="CH27" s="663"/>
      <c r="CI27" s="663"/>
      <c r="CJ27" s="663"/>
      <c r="CK27" s="663"/>
      <c r="CL27" s="663"/>
      <c r="CM27" s="663"/>
      <c r="CN27" s="663"/>
      <c r="CO27" s="663"/>
      <c r="CP27" s="663"/>
      <c r="CQ27" s="664"/>
      <c r="CR27" s="647">
        <v>3396514</v>
      </c>
      <c r="CS27" s="683"/>
      <c r="CT27" s="683"/>
      <c r="CU27" s="683"/>
      <c r="CV27" s="683"/>
      <c r="CW27" s="683"/>
      <c r="CX27" s="683"/>
      <c r="CY27" s="684"/>
      <c r="CZ27" s="652">
        <v>11.1</v>
      </c>
      <c r="DA27" s="681"/>
      <c r="DB27" s="681"/>
      <c r="DC27" s="685"/>
      <c r="DD27" s="656">
        <v>1089565</v>
      </c>
      <c r="DE27" s="683"/>
      <c r="DF27" s="683"/>
      <c r="DG27" s="683"/>
      <c r="DH27" s="683"/>
      <c r="DI27" s="683"/>
      <c r="DJ27" s="683"/>
      <c r="DK27" s="684"/>
      <c r="DL27" s="656">
        <v>1030402</v>
      </c>
      <c r="DM27" s="683"/>
      <c r="DN27" s="683"/>
      <c r="DO27" s="683"/>
      <c r="DP27" s="683"/>
      <c r="DQ27" s="683"/>
      <c r="DR27" s="683"/>
      <c r="DS27" s="683"/>
      <c r="DT27" s="683"/>
      <c r="DU27" s="683"/>
      <c r="DV27" s="684"/>
      <c r="DW27" s="652">
        <v>8.5</v>
      </c>
      <c r="DX27" s="681"/>
      <c r="DY27" s="681"/>
      <c r="DZ27" s="681"/>
      <c r="EA27" s="681"/>
      <c r="EB27" s="681"/>
      <c r="EC27" s="682"/>
    </row>
    <row r="28" spans="2:133" ht="11.25" customHeight="1" x14ac:dyDescent="0.15">
      <c r="B28" s="644" t="s">
        <v>300</v>
      </c>
      <c r="C28" s="645"/>
      <c r="D28" s="645"/>
      <c r="E28" s="645"/>
      <c r="F28" s="645"/>
      <c r="G28" s="645"/>
      <c r="H28" s="645"/>
      <c r="I28" s="645"/>
      <c r="J28" s="645"/>
      <c r="K28" s="645"/>
      <c r="L28" s="645"/>
      <c r="M28" s="645"/>
      <c r="N28" s="645"/>
      <c r="O28" s="645"/>
      <c r="P28" s="645"/>
      <c r="Q28" s="646"/>
      <c r="R28" s="647">
        <v>46367</v>
      </c>
      <c r="S28" s="648"/>
      <c r="T28" s="648"/>
      <c r="U28" s="648"/>
      <c r="V28" s="648"/>
      <c r="W28" s="648"/>
      <c r="X28" s="648"/>
      <c r="Y28" s="649"/>
      <c r="Z28" s="650">
        <v>0.1</v>
      </c>
      <c r="AA28" s="650"/>
      <c r="AB28" s="650"/>
      <c r="AC28" s="650"/>
      <c r="AD28" s="651">
        <v>21</v>
      </c>
      <c r="AE28" s="651"/>
      <c r="AF28" s="651"/>
      <c r="AG28" s="651"/>
      <c r="AH28" s="651"/>
      <c r="AI28" s="651"/>
      <c r="AJ28" s="651"/>
      <c r="AK28" s="651"/>
      <c r="AL28" s="652">
        <v>0</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301</v>
      </c>
      <c r="CE28" s="663"/>
      <c r="CF28" s="663"/>
      <c r="CG28" s="663"/>
      <c r="CH28" s="663"/>
      <c r="CI28" s="663"/>
      <c r="CJ28" s="663"/>
      <c r="CK28" s="663"/>
      <c r="CL28" s="663"/>
      <c r="CM28" s="663"/>
      <c r="CN28" s="663"/>
      <c r="CO28" s="663"/>
      <c r="CP28" s="663"/>
      <c r="CQ28" s="664"/>
      <c r="CR28" s="647">
        <v>1835315</v>
      </c>
      <c r="CS28" s="648"/>
      <c r="CT28" s="648"/>
      <c r="CU28" s="648"/>
      <c r="CV28" s="648"/>
      <c r="CW28" s="648"/>
      <c r="CX28" s="648"/>
      <c r="CY28" s="649"/>
      <c r="CZ28" s="652">
        <v>6</v>
      </c>
      <c r="DA28" s="681"/>
      <c r="DB28" s="681"/>
      <c r="DC28" s="685"/>
      <c r="DD28" s="656">
        <v>1783957</v>
      </c>
      <c r="DE28" s="648"/>
      <c r="DF28" s="648"/>
      <c r="DG28" s="648"/>
      <c r="DH28" s="648"/>
      <c r="DI28" s="648"/>
      <c r="DJ28" s="648"/>
      <c r="DK28" s="649"/>
      <c r="DL28" s="656">
        <v>1783957</v>
      </c>
      <c r="DM28" s="648"/>
      <c r="DN28" s="648"/>
      <c r="DO28" s="648"/>
      <c r="DP28" s="648"/>
      <c r="DQ28" s="648"/>
      <c r="DR28" s="648"/>
      <c r="DS28" s="648"/>
      <c r="DT28" s="648"/>
      <c r="DU28" s="648"/>
      <c r="DV28" s="649"/>
      <c r="DW28" s="652">
        <v>14.7</v>
      </c>
      <c r="DX28" s="681"/>
      <c r="DY28" s="681"/>
      <c r="DZ28" s="681"/>
      <c r="EA28" s="681"/>
      <c r="EB28" s="681"/>
      <c r="EC28" s="682"/>
    </row>
    <row r="29" spans="2:133" ht="11.25" customHeight="1" x14ac:dyDescent="0.15">
      <c r="B29" s="644" t="s">
        <v>302</v>
      </c>
      <c r="C29" s="645"/>
      <c r="D29" s="645"/>
      <c r="E29" s="645"/>
      <c r="F29" s="645"/>
      <c r="G29" s="645"/>
      <c r="H29" s="645"/>
      <c r="I29" s="645"/>
      <c r="J29" s="645"/>
      <c r="K29" s="645"/>
      <c r="L29" s="645"/>
      <c r="M29" s="645"/>
      <c r="N29" s="645"/>
      <c r="O29" s="645"/>
      <c r="P29" s="645"/>
      <c r="Q29" s="646"/>
      <c r="R29" s="647">
        <v>215710</v>
      </c>
      <c r="S29" s="648"/>
      <c r="T29" s="648"/>
      <c r="U29" s="648"/>
      <c r="V29" s="648"/>
      <c r="W29" s="648"/>
      <c r="X29" s="648"/>
      <c r="Y29" s="649"/>
      <c r="Z29" s="650">
        <v>0.7</v>
      </c>
      <c r="AA29" s="650"/>
      <c r="AB29" s="650"/>
      <c r="AC29" s="650"/>
      <c r="AD29" s="651">
        <v>48325</v>
      </c>
      <c r="AE29" s="651"/>
      <c r="AF29" s="651"/>
      <c r="AG29" s="651"/>
      <c r="AH29" s="651"/>
      <c r="AI29" s="651"/>
      <c r="AJ29" s="651"/>
      <c r="AK29" s="651"/>
      <c r="AL29" s="652">
        <v>0.4</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303</v>
      </c>
      <c r="CE29" s="688"/>
      <c r="CF29" s="662" t="s">
        <v>304</v>
      </c>
      <c r="CG29" s="663"/>
      <c r="CH29" s="663"/>
      <c r="CI29" s="663"/>
      <c r="CJ29" s="663"/>
      <c r="CK29" s="663"/>
      <c r="CL29" s="663"/>
      <c r="CM29" s="663"/>
      <c r="CN29" s="663"/>
      <c r="CO29" s="663"/>
      <c r="CP29" s="663"/>
      <c r="CQ29" s="664"/>
      <c r="CR29" s="647">
        <v>1834875</v>
      </c>
      <c r="CS29" s="683"/>
      <c r="CT29" s="683"/>
      <c r="CU29" s="683"/>
      <c r="CV29" s="683"/>
      <c r="CW29" s="683"/>
      <c r="CX29" s="683"/>
      <c r="CY29" s="684"/>
      <c r="CZ29" s="652">
        <v>6</v>
      </c>
      <c r="DA29" s="681"/>
      <c r="DB29" s="681"/>
      <c r="DC29" s="685"/>
      <c r="DD29" s="656">
        <v>1783517</v>
      </c>
      <c r="DE29" s="683"/>
      <c r="DF29" s="683"/>
      <c r="DG29" s="683"/>
      <c r="DH29" s="683"/>
      <c r="DI29" s="683"/>
      <c r="DJ29" s="683"/>
      <c r="DK29" s="684"/>
      <c r="DL29" s="656">
        <v>1783517</v>
      </c>
      <c r="DM29" s="683"/>
      <c r="DN29" s="683"/>
      <c r="DO29" s="683"/>
      <c r="DP29" s="683"/>
      <c r="DQ29" s="683"/>
      <c r="DR29" s="683"/>
      <c r="DS29" s="683"/>
      <c r="DT29" s="683"/>
      <c r="DU29" s="683"/>
      <c r="DV29" s="684"/>
      <c r="DW29" s="652">
        <v>14.7</v>
      </c>
      <c r="DX29" s="681"/>
      <c r="DY29" s="681"/>
      <c r="DZ29" s="681"/>
      <c r="EA29" s="681"/>
      <c r="EB29" s="681"/>
      <c r="EC29" s="682"/>
    </row>
    <row r="30" spans="2:133" ht="11.25" customHeight="1" x14ac:dyDescent="0.15">
      <c r="B30" s="644" t="s">
        <v>305</v>
      </c>
      <c r="C30" s="645"/>
      <c r="D30" s="645"/>
      <c r="E30" s="645"/>
      <c r="F30" s="645"/>
      <c r="G30" s="645"/>
      <c r="H30" s="645"/>
      <c r="I30" s="645"/>
      <c r="J30" s="645"/>
      <c r="K30" s="645"/>
      <c r="L30" s="645"/>
      <c r="M30" s="645"/>
      <c r="N30" s="645"/>
      <c r="O30" s="645"/>
      <c r="P30" s="645"/>
      <c r="Q30" s="646"/>
      <c r="R30" s="647">
        <v>111254</v>
      </c>
      <c r="S30" s="648"/>
      <c r="T30" s="648"/>
      <c r="U30" s="648"/>
      <c r="V30" s="648"/>
      <c r="W30" s="648"/>
      <c r="X30" s="648"/>
      <c r="Y30" s="649"/>
      <c r="Z30" s="650">
        <v>0.4</v>
      </c>
      <c r="AA30" s="650"/>
      <c r="AB30" s="650"/>
      <c r="AC30" s="650"/>
      <c r="AD30" s="651">
        <v>453</v>
      </c>
      <c r="AE30" s="651"/>
      <c r="AF30" s="651"/>
      <c r="AG30" s="651"/>
      <c r="AH30" s="651"/>
      <c r="AI30" s="651"/>
      <c r="AJ30" s="651"/>
      <c r="AK30" s="651"/>
      <c r="AL30" s="652">
        <v>0</v>
      </c>
      <c r="AM30" s="653"/>
      <c r="AN30" s="653"/>
      <c r="AO30" s="654"/>
      <c r="AP30" s="626" t="s">
        <v>220</v>
      </c>
      <c r="AQ30" s="627"/>
      <c r="AR30" s="627"/>
      <c r="AS30" s="627"/>
      <c r="AT30" s="627"/>
      <c r="AU30" s="627"/>
      <c r="AV30" s="627"/>
      <c r="AW30" s="627"/>
      <c r="AX30" s="627"/>
      <c r="AY30" s="627"/>
      <c r="AZ30" s="627"/>
      <c r="BA30" s="627"/>
      <c r="BB30" s="627"/>
      <c r="BC30" s="627"/>
      <c r="BD30" s="627"/>
      <c r="BE30" s="627"/>
      <c r="BF30" s="628"/>
      <c r="BG30" s="626" t="s">
        <v>306</v>
      </c>
      <c r="BH30" s="700"/>
      <c r="BI30" s="700"/>
      <c r="BJ30" s="700"/>
      <c r="BK30" s="700"/>
      <c r="BL30" s="700"/>
      <c r="BM30" s="700"/>
      <c r="BN30" s="700"/>
      <c r="BO30" s="700"/>
      <c r="BP30" s="700"/>
      <c r="BQ30" s="701"/>
      <c r="BR30" s="626" t="s">
        <v>307</v>
      </c>
      <c r="BS30" s="700"/>
      <c r="BT30" s="700"/>
      <c r="BU30" s="700"/>
      <c r="BV30" s="700"/>
      <c r="BW30" s="700"/>
      <c r="BX30" s="700"/>
      <c r="BY30" s="700"/>
      <c r="BZ30" s="700"/>
      <c r="CA30" s="700"/>
      <c r="CB30" s="701"/>
      <c r="CD30" s="689"/>
      <c r="CE30" s="690"/>
      <c r="CF30" s="662" t="s">
        <v>308</v>
      </c>
      <c r="CG30" s="663"/>
      <c r="CH30" s="663"/>
      <c r="CI30" s="663"/>
      <c r="CJ30" s="663"/>
      <c r="CK30" s="663"/>
      <c r="CL30" s="663"/>
      <c r="CM30" s="663"/>
      <c r="CN30" s="663"/>
      <c r="CO30" s="663"/>
      <c r="CP30" s="663"/>
      <c r="CQ30" s="664"/>
      <c r="CR30" s="647">
        <v>1745160</v>
      </c>
      <c r="CS30" s="648"/>
      <c r="CT30" s="648"/>
      <c r="CU30" s="648"/>
      <c r="CV30" s="648"/>
      <c r="CW30" s="648"/>
      <c r="CX30" s="648"/>
      <c r="CY30" s="649"/>
      <c r="CZ30" s="652">
        <v>5.7</v>
      </c>
      <c r="DA30" s="681"/>
      <c r="DB30" s="681"/>
      <c r="DC30" s="685"/>
      <c r="DD30" s="656">
        <v>1698093</v>
      </c>
      <c r="DE30" s="648"/>
      <c r="DF30" s="648"/>
      <c r="DG30" s="648"/>
      <c r="DH30" s="648"/>
      <c r="DI30" s="648"/>
      <c r="DJ30" s="648"/>
      <c r="DK30" s="649"/>
      <c r="DL30" s="656">
        <v>1698093</v>
      </c>
      <c r="DM30" s="648"/>
      <c r="DN30" s="648"/>
      <c r="DO30" s="648"/>
      <c r="DP30" s="648"/>
      <c r="DQ30" s="648"/>
      <c r="DR30" s="648"/>
      <c r="DS30" s="648"/>
      <c r="DT30" s="648"/>
      <c r="DU30" s="648"/>
      <c r="DV30" s="649"/>
      <c r="DW30" s="652">
        <v>14</v>
      </c>
      <c r="DX30" s="681"/>
      <c r="DY30" s="681"/>
      <c r="DZ30" s="681"/>
      <c r="EA30" s="681"/>
      <c r="EB30" s="681"/>
      <c r="EC30" s="682"/>
    </row>
    <row r="31" spans="2:133" ht="11.25" customHeight="1" x14ac:dyDescent="0.15">
      <c r="B31" s="644" t="s">
        <v>309</v>
      </c>
      <c r="C31" s="645"/>
      <c r="D31" s="645"/>
      <c r="E31" s="645"/>
      <c r="F31" s="645"/>
      <c r="G31" s="645"/>
      <c r="H31" s="645"/>
      <c r="I31" s="645"/>
      <c r="J31" s="645"/>
      <c r="K31" s="645"/>
      <c r="L31" s="645"/>
      <c r="M31" s="645"/>
      <c r="N31" s="645"/>
      <c r="O31" s="645"/>
      <c r="P31" s="645"/>
      <c r="Q31" s="646"/>
      <c r="R31" s="647">
        <v>7926874</v>
      </c>
      <c r="S31" s="648"/>
      <c r="T31" s="648"/>
      <c r="U31" s="648"/>
      <c r="V31" s="648"/>
      <c r="W31" s="648"/>
      <c r="X31" s="648"/>
      <c r="Y31" s="649"/>
      <c r="Z31" s="650">
        <v>25.1</v>
      </c>
      <c r="AA31" s="650"/>
      <c r="AB31" s="650"/>
      <c r="AC31" s="650"/>
      <c r="AD31" s="651" t="s">
        <v>232</v>
      </c>
      <c r="AE31" s="651"/>
      <c r="AF31" s="651"/>
      <c r="AG31" s="651"/>
      <c r="AH31" s="651"/>
      <c r="AI31" s="651"/>
      <c r="AJ31" s="651"/>
      <c r="AK31" s="651"/>
      <c r="AL31" s="652" t="s">
        <v>171</v>
      </c>
      <c r="AM31" s="653"/>
      <c r="AN31" s="653"/>
      <c r="AO31" s="654"/>
      <c r="AP31" s="704" t="s">
        <v>310</v>
      </c>
      <c r="AQ31" s="705"/>
      <c r="AR31" s="705"/>
      <c r="AS31" s="705"/>
      <c r="AT31" s="710" t="s">
        <v>311</v>
      </c>
      <c r="AU31" s="231"/>
      <c r="AV31" s="231"/>
      <c r="AW31" s="231"/>
      <c r="AX31" s="633" t="s">
        <v>185</v>
      </c>
      <c r="AY31" s="634"/>
      <c r="AZ31" s="634"/>
      <c r="BA31" s="634"/>
      <c r="BB31" s="634"/>
      <c r="BC31" s="634"/>
      <c r="BD31" s="634"/>
      <c r="BE31" s="634"/>
      <c r="BF31" s="635"/>
      <c r="BG31" s="715">
        <v>99</v>
      </c>
      <c r="BH31" s="702"/>
      <c r="BI31" s="702"/>
      <c r="BJ31" s="702"/>
      <c r="BK31" s="702"/>
      <c r="BL31" s="702"/>
      <c r="BM31" s="642">
        <v>96.6</v>
      </c>
      <c r="BN31" s="702"/>
      <c r="BO31" s="702"/>
      <c r="BP31" s="702"/>
      <c r="BQ31" s="703"/>
      <c r="BR31" s="715">
        <v>99.1</v>
      </c>
      <c r="BS31" s="702"/>
      <c r="BT31" s="702"/>
      <c r="BU31" s="702"/>
      <c r="BV31" s="702"/>
      <c r="BW31" s="702"/>
      <c r="BX31" s="642">
        <v>96.2</v>
      </c>
      <c r="BY31" s="702"/>
      <c r="BZ31" s="702"/>
      <c r="CA31" s="702"/>
      <c r="CB31" s="703"/>
      <c r="CD31" s="689"/>
      <c r="CE31" s="690"/>
      <c r="CF31" s="662" t="s">
        <v>312</v>
      </c>
      <c r="CG31" s="663"/>
      <c r="CH31" s="663"/>
      <c r="CI31" s="663"/>
      <c r="CJ31" s="663"/>
      <c r="CK31" s="663"/>
      <c r="CL31" s="663"/>
      <c r="CM31" s="663"/>
      <c r="CN31" s="663"/>
      <c r="CO31" s="663"/>
      <c r="CP31" s="663"/>
      <c r="CQ31" s="664"/>
      <c r="CR31" s="647">
        <v>89715</v>
      </c>
      <c r="CS31" s="683"/>
      <c r="CT31" s="683"/>
      <c r="CU31" s="683"/>
      <c r="CV31" s="683"/>
      <c r="CW31" s="683"/>
      <c r="CX31" s="683"/>
      <c r="CY31" s="684"/>
      <c r="CZ31" s="652">
        <v>0.3</v>
      </c>
      <c r="DA31" s="681"/>
      <c r="DB31" s="681"/>
      <c r="DC31" s="685"/>
      <c r="DD31" s="656">
        <v>85424</v>
      </c>
      <c r="DE31" s="683"/>
      <c r="DF31" s="683"/>
      <c r="DG31" s="683"/>
      <c r="DH31" s="683"/>
      <c r="DI31" s="683"/>
      <c r="DJ31" s="683"/>
      <c r="DK31" s="684"/>
      <c r="DL31" s="656">
        <v>85424</v>
      </c>
      <c r="DM31" s="683"/>
      <c r="DN31" s="683"/>
      <c r="DO31" s="683"/>
      <c r="DP31" s="683"/>
      <c r="DQ31" s="683"/>
      <c r="DR31" s="683"/>
      <c r="DS31" s="683"/>
      <c r="DT31" s="683"/>
      <c r="DU31" s="683"/>
      <c r="DV31" s="684"/>
      <c r="DW31" s="652">
        <v>0.7</v>
      </c>
      <c r="DX31" s="681"/>
      <c r="DY31" s="681"/>
      <c r="DZ31" s="681"/>
      <c r="EA31" s="681"/>
      <c r="EB31" s="681"/>
      <c r="EC31" s="682"/>
    </row>
    <row r="32" spans="2:133" ht="11.25" customHeight="1" x14ac:dyDescent="0.15">
      <c r="B32" s="693" t="s">
        <v>313</v>
      </c>
      <c r="C32" s="694"/>
      <c r="D32" s="694"/>
      <c r="E32" s="694"/>
      <c r="F32" s="694"/>
      <c r="G32" s="694"/>
      <c r="H32" s="694"/>
      <c r="I32" s="694"/>
      <c r="J32" s="694"/>
      <c r="K32" s="694"/>
      <c r="L32" s="694"/>
      <c r="M32" s="694"/>
      <c r="N32" s="694"/>
      <c r="O32" s="694"/>
      <c r="P32" s="694"/>
      <c r="Q32" s="695"/>
      <c r="R32" s="647">
        <v>34236</v>
      </c>
      <c r="S32" s="648"/>
      <c r="T32" s="648"/>
      <c r="U32" s="648"/>
      <c r="V32" s="648"/>
      <c r="W32" s="648"/>
      <c r="X32" s="648"/>
      <c r="Y32" s="649"/>
      <c r="Z32" s="650">
        <v>0.1</v>
      </c>
      <c r="AA32" s="650"/>
      <c r="AB32" s="650"/>
      <c r="AC32" s="650"/>
      <c r="AD32" s="651">
        <v>34236</v>
      </c>
      <c r="AE32" s="651"/>
      <c r="AF32" s="651"/>
      <c r="AG32" s="651"/>
      <c r="AH32" s="651"/>
      <c r="AI32" s="651"/>
      <c r="AJ32" s="651"/>
      <c r="AK32" s="651"/>
      <c r="AL32" s="652">
        <v>0.3</v>
      </c>
      <c r="AM32" s="653"/>
      <c r="AN32" s="653"/>
      <c r="AO32" s="654"/>
      <c r="AP32" s="706"/>
      <c r="AQ32" s="707"/>
      <c r="AR32" s="707"/>
      <c r="AS32" s="707"/>
      <c r="AT32" s="711"/>
      <c r="AU32" s="230" t="s">
        <v>314</v>
      </c>
      <c r="AV32" s="230"/>
      <c r="AW32" s="230"/>
      <c r="AX32" s="644" t="s">
        <v>315</v>
      </c>
      <c r="AY32" s="645"/>
      <c r="AZ32" s="645"/>
      <c r="BA32" s="645"/>
      <c r="BB32" s="645"/>
      <c r="BC32" s="645"/>
      <c r="BD32" s="645"/>
      <c r="BE32" s="645"/>
      <c r="BF32" s="646"/>
      <c r="BG32" s="716">
        <v>99.2</v>
      </c>
      <c r="BH32" s="683"/>
      <c r="BI32" s="683"/>
      <c r="BJ32" s="683"/>
      <c r="BK32" s="683"/>
      <c r="BL32" s="683"/>
      <c r="BM32" s="653">
        <v>96.9</v>
      </c>
      <c r="BN32" s="713"/>
      <c r="BO32" s="713"/>
      <c r="BP32" s="713"/>
      <c r="BQ32" s="714"/>
      <c r="BR32" s="716">
        <v>99.3</v>
      </c>
      <c r="BS32" s="683"/>
      <c r="BT32" s="683"/>
      <c r="BU32" s="683"/>
      <c r="BV32" s="683"/>
      <c r="BW32" s="683"/>
      <c r="BX32" s="653">
        <v>96.8</v>
      </c>
      <c r="BY32" s="713"/>
      <c r="BZ32" s="713"/>
      <c r="CA32" s="713"/>
      <c r="CB32" s="714"/>
      <c r="CD32" s="691"/>
      <c r="CE32" s="692"/>
      <c r="CF32" s="662" t="s">
        <v>316</v>
      </c>
      <c r="CG32" s="663"/>
      <c r="CH32" s="663"/>
      <c r="CI32" s="663"/>
      <c r="CJ32" s="663"/>
      <c r="CK32" s="663"/>
      <c r="CL32" s="663"/>
      <c r="CM32" s="663"/>
      <c r="CN32" s="663"/>
      <c r="CO32" s="663"/>
      <c r="CP32" s="663"/>
      <c r="CQ32" s="664"/>
      <c r="CR32" s="647">
        <v>440</v>
      </c>
      <c r="CS32" s="648"/>
      <c r="CT32" s="648"/>
      <c r="CU32" s="648"/>
      <c r="CV32" s="648"/>
      <c r="CW32" s="648"/>
      <c r="CX32" s="648"/>
      <c r="CY32" s="649"/>
      <c r="CZ32" s="652">
        <v>0</v>
      </c>
      <c r="DA32" s="681"/>
      <c r="DB32" s="681"/>
      <c r="DC32" s="685"/>
      <c r="DD32" s="656">
        <v>440</v>
      </c>
      <c r="DE32" s="648"/>
      <c r="DF32" s="648"/>
      <c r="DG32" s="648"/>
      <c r="DH32" s="648"/>
      <c r="DI32" s="648"/>
      <c r="DJ32" s="648"/>
      <c r="DK32" s="649"/>
      <c r="DL32" s="656">
        <v>440</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15">
      <c r="B33" s="644" t="s">
        <v>317</v>
      </c>
      <c r="C33" s="645"/>
      <c r="D33" s="645"/>
      <c r="E33" s="645"/>
      <c r="F33" s="645"/>
      <c r="G33" s="645"/>
      <c r="H33" s="645"/>
      <c r="I33" s="645"/>
      <c r="J33" s="645"/>
      <c r="K33" s="645"/>
      <c r="L33" s="645"/>
      <c r="M33" s="645"/>
      <c r="N33" s="645"/>
      <c r="O33" s="645"/>
      <c r="P33" s="645"/>
      <c r="Q33" s="646"/>
      <c r="R33" s="647">
        <v>1566413</v>
      </c>
      <c r="S33" s="648"/>
      <c r="T33" s="648"/>
      <c r="U33" s="648"/>
      <c r="V33" s="648"/>
      <c r="W33" s="648"/>
      <c r="X33" s="648"/>
      <c r="Y33" s="649"/>
      <c r="Z33" s="650">
        <v>5</v>
      </c>
      <c r="AA33" s="650"/>
      <c r="AB33" s="650"/>
      <c r="AC33" s="650"/>
      <c r="AD33" s="651" t="s">
        <v>126</v>
      </c>
      <c r="AE33" s="651"/>
      <c r="AF33" s="651"/>
      <c r="AG33" s="651"/>
      <c r="AH33" s="651"/>
      <c r="AI33" s="651"/>
      <c r="AJ33" s="651"/>
      <c r="AK33" s="651"/>
      <c r="AL33" s="652" t="s">
        <v>171</v>
      </c>
      <c r="AM33" s="653"/>
      <c r="AN33" s="653"/>
      <c r="AO33" s="654"/>
      <c r="AP33" s="708"/>
      <c r="AQ33" s="709"/>
      <c r="AR33" s="709"/>
      <c r="AS33" s="709"/>
      <c r="AT33" s="712"/>
      <c r="AU33" s="232"/>
      <c r="AV33" s="232"/>
      <c r="AW33" s="232"/>
      <c r="AX33" s="697" t="s">
        <v>318</v>
      </c>
      <c r="AY33" s="698"/>
      <c r="AZ33" s="698"/>
      <c r="BA33" s="698"/>
      <c r="BB33" s="698"/>
      <c r="BC33" s="698"/>
      <c r="BD33" s="698"/>
      <c r="BE33" s="698"/>
      <c r="BF33" s="699"/>
      <c r="BG33" s="717">
        <v>98.8</v>
      </c>
      <c r="BH33" s="718"/>
      <c r="BI33" s="718"/>
      <c r="BJ33" s="718"/>
      <c r="BK33" s="718"/>
      <c r="BL33" s="718"/>
      <c r="BM33" s="719">
        <v>96.2</v>
      </c>
      <c r="BN33" s="718"/>
      <c r="BO33" s="718"/>
      <c r="BP33" s="718"/>
      <c r="BQ33" s="720"/>
      <c r="BR33" s="717">
        <v>99</v>
      </c>
      <c r="BS33" s="718"/>
      <c r="BT33" s="718"/>
      <c r="BU33" s="718"/>
      <c r="BV33" s="718"/>
      <c r="BW33" s="718"/>
      <c r="BX33" s="719">
        <v>95.7</v>
      </c>
      <c r="BY33" s="718"/>
      <c r="BZ33" s="718"/>
      <c r="CA33" s="718"/>
      <c r="CB33" s="720"/>
      <c r="CD33" s="662" t="s">
        <v>319</v>
      </c>
      <c r="CE33" s="663"/>
      <c r="CF33" s="663"/>
      <c r="CG33" s="663"/>
      <c r="CH33" s="663"/>
      <c r="CI33" s="663"/>
      <c r="CJ33" s="663"/>
      <c r="CK33" s="663"/>
      <c r="CL33" s="663"/>
      <c r="CM33" s="663"/>
      <c r="CN33" s="663"/>
      <c r="CO33" s="663"/>
      <c r="CP33" s="663"/>
      <c r="CQ33" s="664"/>
      <c r="CR33" s="647">
        <v>19355312</v>
      </c>
      <c r="CS33" s="683"/>
      <c r="CT33" s="683"/>
      <c r="CU33" s="683"/>
      <c r="CV33" s="683"/>
      <c r="CW33" s="683"/>
      <c r="CX33" s="683"/>
      <c r="CY33" s="684"/>
      <c r="CZ33" s="652">
        <v>63.3</v>
      </c>
      <c r="DA33" s="681"/>
      <c r="DB33" s="681"/>
      <c r="DC33" s="685"/>
      <c r="DD33" s="656">
        <v>10728841</v>
      </c>
      <c r="DE33" s="683"/>
      <c r="DF33" s="683"/>
      <c r="DG33" s="683"/>
      <c r="DH33" s="683"/>
      <c r="DI33" s="683"/>
      <c r="DJ33" s="683"/>
      <c r="DK33" s="684"/>
      <c r="DL33" s="656">
        <v>5374694</v>
      </c>
      <c r="DM33" s="683"/>
      <c r="DN33" s="683"/>
      <c r="DO33" s="683"/>
      <c r="DP33" s="683"/>
      <c r="DQ33" s="683"/>
      <c r="DR33" s="683"/>
      <c r="DS33" s="683"/>
      <c r="DT33" s="683"/>
      <c r="DU33" s="683"/>
      <c r="DV33" s="684"/>
      <c r="DW33" s="652">
        <v>44.3</v>
      </c>
      <c r="DX33" s="681"/>
      <c r="DY33" s="681"/>
      <c r="DZ33" s="681"/>
      <c r="EA33" s="681"/>
      <c r="EB33" s="681"/>
      <c r="EC33" s="682"/>
    </row>
    <row r="34" spans="2:133" ht="11.25" customHeight="1" x14ac:dyDescent="0.15">
      <c r="B34" s="644" t="s">
        <v>320</v>
      </c>
      <c r="C34" s="645"/>
      <c r="D34" s="645"/>
      <c r="E34" s="645"/>
      <c r="F34" s="645"/>
      <c r="G34" s="645"/>
      <c r="H34" s="645"/>
      <c r="I34" s="645"/>
      <c r="J34" s="645"/>
      <c r="K34" s="645"/>
      <c r="L34" s="645"/>
      <c r="M34" s="645"/>
      <c r="N34" s="645"/>
      <c r="O34" s="645"/>
      <c r="P34" s="645"/>
      <c r="Q34" s="646"/>
      <c r="R34" s="647">
        <v>13610</v>
      </c>
      <c r="S34" s="648"/>
      <c r="T34" s="648"/>
      <c r="U34" s="648"/>
      <c r="V34" s="648"/>
      <c r="W34" s="648"/>
      <c r="X34" s="648"/>
      <c r="Y34" s="649"/>
      <c r="Z34" s="650">
        <v>0</v>
      </c>
      <c r="AA34" s="650"/>
      <c r="AB34" s="650"/>
      <c r="AC34" s="650"/>
      <c r="AD34" s="651">
        <v>5088</v>
      </c>
      <c r="AE34" s="651"/>
      <c r="AF34" s="651"/>
      <c r="AG34" s="651"/>
      <c r="AH34" s="651"/>
      <c r="AI34" s="651"/>
      <c r="AJ34" s="651"/>
      <c r="AK34" s="651"/>
      <c r="AL34" s="652">
        <v>0</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321</v>
      </c>
      <c r="CE34" s="663"/>
      <c r="CF34" s="663"/>
      <c r="CG34" s="663"/>
      <c r="CH34" s="663"/>
      <c r="CI34" s="663"/>
      <c r="CJ34" s="663"/>
      <c r="CK34" s="663"/>
      <c r="CL34" s="663"/>
      <c r="CM34" s="663"/>
      <c r="CN34" s="663"/>
      <c r="CO34" s="663"/>
      <c r="CP34" s="663"/>
      <c r="CQ34" s="664"/>
      <c r="CR34" s="647">
        <v>3216625</v>
      </c>
      <c r="CS34" s="648"/>
      <c r="CT34" s="648"/>
      <c r="CU34" s="648"/>
      <c r="CV34" s="648"/>
      <c r="CW34" s="648"/>
      <c r="CX34" s="648"/>
      <c r="CY34" s="649"/>
      <c r="CZ34" s="652">
        <v>10.5</v>
      </c>
      <c r="DA34" s="681"/>
      <c r="DB34" s="681"/>
      <c r="DC34" s="685"/>
      <c r="DD34" s="656">
        <v>2744072</v>
      </c>
      <c r="DE34" s="648"/>
      <c r="DF34" s="648"/>
      <c r="DG34" s="648"/>
      <c r="DH34" s="648"/>
      <c r="DI34" s="648"/>
      <c r="DJ34" s="648"/>
      <c r="DK34" s="649"/>
      <c r="DL34" s="656">
        <v>1343378</v>
      </c>
      <c r="DM34" s="648"/>
      <c r="DN34" s="648"/>
      <c r="DO34" s="648"/>
      <c r="DP34" s="648"/>
      <c r="DQ34" s="648"/>
      <c r="DR34" s="648"/>
      <c r="DS34" s="648"/>
      <c r="DT34" s="648"/>
      <c r="DU34" s="648"/>
      <c r="DV34" s="649"/>
      <c r="DW34" s="652">
        <v>11.1</v>
      </c>
      <c r="DX34" s="681"/>
      <c r="DY34" s="681"/>
      <c r="DZ34" s="681"/>
      <c r="EA34" s="681"/>
      <c r="EB34" s="681"/>
      <c r="EC34" s="682"/>
    </row>
    <row r="35" spans="2:133" ht="11.25" customHeight="1" x14ac:dyDescent="0.15">
      <c r="B35" s="644" t="s">
        <v>322</v>
      </c>
      <c r="C35" s="645"/>
      <c r="D35" s="645"/>
      <c r="E35" s="645"/>
      <c r="F35" s="645"/>
      <c r="G35" s="645"/>
      <c r="H35" s="645"/>
      <c r="I35" s="645"/>
      <c r="J35" s="645"/>
      <c r="K35" s="645"/>
      <c r="L35" s="645"/>
      <c r="M35" s="645"/>
      <c r="N35" s="645"/>
      <c r="O35" s="645"/>
      <c r="P35" s="645"/>
      <c r="Q35" s="646"/>
      <c r="R35" s="647">
        <v>5414819</v>
      </c>
      <c r="S35" s="648"/>
      <c r="T35" s="648"/>
      <c r="U35" s="648"/>
      <c r="V35" s="648"/>
      <c r="W35" s="648"/>
      <c r="X35" s="648"/>
      <c r="Y35" s="649"/>
      <c r="Z35" s="650">
        <v>17.100000000000001</v>
      </c>
      <c r="AA35" s="650"/>
      <c r="AB35" s="650"/>
      <c r="AC35" s="650"/>
      <c r="AD35" s="651" t="s">
        <v>232</v>
      </c>
      <c r="AE35" s="651"/>
      <c r="AF35" s="651"/>
      <c r="AG35" s="651"/>
      <c r="AH35" s="651"/>
      <c r="AI35" s="651"/>
      <c r="AJ35" s="651"/>
      <c r="AK35" s="651"/>
      <c r="AL35" s="652" t="s">
        <v>126</v>
      </c>
      <c r="AM35" s="653"/>
      <c r="AN35" s="653"/>
      <c r="AO35" s="654"/>
      <c r="AP35" s="235"/>
      <c r="AQ35" s="626" t="s">
        <v>323</v>
      </c>
      <c r="AR35" s="627"/>
      <c r="AS35" s="627"/>
      <c r="AT35" s="627"/>
      <c r="AU35" s="627"/>
      <c r="AV35" s="627"/>
      <c r="AW35" s="627"/>
      <c r="AX35" s="627"/>
      <c r="AY35" s="627"/>
      <c r="AZ35" s="627"/>
      <c r="BA35" s="627"/>
      <c r="BB35" s="627"/>
      <c r="BC35" s="627"/>
      <c r="BD35" s="627"/>
      <c r="BE35" s="627"/>
      <c r="BF35" s="628"/>
      <c r="BG35" s="626" t="s">
        <v>324</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325</v>
      </c>
      <c r="CE35" s="663"/>
      <c r="CF35" s="663"/>
      <c r="CG35" s="663"/>
      <c r="CH35" s="663"/>
      <c r="CI35" s="663"/>
      <c r="CJ35" s="663"/>
      <c r="CK35" s="663"/>
      <c r="CL35" s="663"/>
      <c r="CM35" s="663"/>
      <c r="CN35" s="663"/>
      <c r="CO35" s="663"/>
      <c r="CP35" s="663"/>
      <c r="CQ35" s="664"/>
      <c r="CR35" s="647">
        <v>267408</v>
      </c>
      <c r="CS35" s="683"/>
      <c r="CT35" s="683"/>
      <c r="CU35" s="683"/>
      <c r="CV35" s="683"/>
      <c r="CW35" s="683"/>
      <c r="CX35" s="683"/>
      <c r="CY35" s="684"/>
      <c r="CZ35" s="652">
        <v>0.9</v>
      </c>
      <c r="DA35" s="681"/>
      <c r="DB35" s="681"/>
      <c r="DC35" s="685"/>
      <c r="DD35" s="656">
        <v>255567</v>
      </c>
      <c r="DE35" s="683"/>
      <c r="DF35" s="683"/>
      <c r="DG35" s="683"/>
      <c r="DH35" s="683"/>
      <c r="DI35" s="683"/>
      <c r="DJ35" s="683"/>
      <c r="DK35" s="684"/>
      <c r="DL35" s="656">
        <v>141688</v>
      </c>
      <c r="DM35" s="683"/>
      <c r="DN35" s="683"/>
      <c r="DO35" s="683"/>
      <c r="DP35" s="683"/>
      <c r="DQ35" s="683"/>
      <c r="DR35" s="683"/>
      <c r="DS35" s="683"/>
      <c r="DT35" s="683"/>
      <c r="DU35" s="683"/>
      <c r="DV35" s="684"/>
      <c r="DW35" s="652">
        <v>1.2</v>
      </c>
      <c r="DX35" s="681"/>
      <c r="DY35" s="681"/>
      <c r="DZ35" s="681"/>
      <c r="EA35" s="681"/>
      <c r="EB35" s="681"/>
      <c r="EC35" s="682"/>
    </row>
    <row r="36" spans="2:133" ht="11.25" customHeight="1" x14ac:dyDescent="0.15">
      <c r="B36" s="644" t="s">
        <v>326</v>
      </c>
      <c r="C36" s="645"/>
      <c r="D36" s="645"/>
      <c r="E36" s="645"/>
      <c r="F36" s="645"/>
      <c r="G36" s="645"/>
      <c r="H36" s="645"/>
      <c r="I36" s="645"/>
      <c r="J36" s="645"/>
      <c r="K36" s="645"/>
      <c r="L36" s="645"/>
      <c r="M36" s="645"/>
      <c r="N36" s="645"/>
      <c r="O36" s="645"/>
      <c r="P36" s="645"/>
      <c r="Q36" s="646"/>
      <c r="R36" s="647">
        <v>918065</v>
      </c>
      <c r="S36" s="648"/>
      <c r="T36" s="648"/>
      <c r="U36" s="648"/>
      <c r="V36" s="648"/>
      <c r="W36" s="648"/>
      <c r="X36" s="648"/>
      <c r="Y36" s="649"/>
      <c r="Z36" s="650">
        <v>2.9</v>
      </c>
      <c r="AA36" s="650"/>
      <c r="AB36" s="650"/>
      <c r="AC36" s="650"/>
      <c r="AD36" s="651" t="s">
        <v>126</v>
      </c>
      <c r="AE36" s="651"/>
      <c r="AF36" s="651"/>
      <c r="AG36" s="651"/>
      <c r="AH36" s="651"/>
      <c r="AI36" s="651"/>
      <c r="AJ36" s="651"/>
      <c r="AK36" s="651"/>
      <c r="AL36" s="652" t="s">
        <v>171</v>
      </c>
      <c r="AM36" s="653"/>
      <c r="AN36" s="653"/>
      <c r="AO36" s="654"/>
      <c r="AP36" s="235"/>
      <c r="AQ36" s="721" t="s">
        <v>327</v>
      </c>
      <c r="AR36" s="722"/>
      <c r="AS36" s="722"/>
      <c r="AT36" s="722"/>
      <c r="AU36" s="722"/>
      <c r="AV36" s="722"/>
      <c r="AW36" s="722"/>
      <c r="AX36" s="722"/>
      <c r="AY36" s="723"/>
      <c r="AZ36" s="636">
        <v>3898506</v>
      </c>
      <c r="BA36" s="637"/>
      <c r="BB36" s="637"/>
      <c r="BC36" s="637"/>
      <c r="BD36" s="637"/>
      <c r="BE36" s="637"/>
      <c r="BF36" s="724"/>
      <c r="BG36" s="658" t="s">
        <v>328</v>
      </c>
      <c r="BH36" s="659"/>
      <c r="BI36" s="659"/>
      <c r="BJ36" s="659"/>
      <c r="BK36" s="659"/>
      <c r="BL36" s="659"/>
      <c r="BM36" s="659"/>
      <c r="BN36" s="659"/>
      <c r="BO36" s="659"/>
      <c r="BP36" s="659"/>
      <c r="BQ36" s="659"/>
      <c r="BR36" s="659"/>
      <c r="BS36" s="659"/>
      <c r="BT36" s="659"/>
      <c r="BU36" s="660"/>
      <c r="BV36" s="636">
        <v>114976</v>
      </c>
      <c r="BW36" s="637"/>
      <c r="BX36" s="637"/>
      <c r="BY36" s="637"/>
      <c r="BZ36" s="637"/>
      <c r="CA36" s="637"/>
      <c r="CB36" s="724"/>
      <c r="CD36" s="662" t="s">
        <v>329</v>
      </c>
      <c r="CE36" s="663"/>
      <c r="CF36" s="663"/>
      <c r="CG36" s="663"/>
      <c r="CH36" s="663"/>
      <c r="CI36" s="663"/>
      <c r="CJ36" s="663"/>
      <c r="CK36" s="663"/>
      <c r="CL36" s="663"/>
      <c r="CM36" s="663"/>
      <c r="CN36" s="663"/>
      <c r="CO36" s="663"/>
      <c r="CP36" s="663"/>
      <c r="CQ36" s="664"/>
      <c r="CR36" s="647">
        <v>10843497</v>
      </c>
      <c r="CS36" s="648"/>
      <c r="CT36" s="648"/>
      <c r="CU36" s="648"/>
      <c r="CV36" s="648"/>
      <c r="CW36" s="648"/>
      <c r="CX36" s="648"/>
      <c r="CY36" s="649"/>
      <c r="CZ36" s="652">
        <v>35.5</v>
      </c>
      <c r="DA36" s="681"/>
      <c r="DB36" s="681"/>
      <c r="DC36" s="685"/>
      <c r="DD36" s="656">
        <v>5898835</v>
      </c>
      <c r="DE36" s="648"/>
      <c r="DF36" s="648"/>
      <c r="DG36" s="648"/>
      <c r="DH36" s="648"/>
      <c r="DI36" s="648"/>
      <c r="DJ36" s="648"/>
      <c r="DK36" s="649"/>
      <c r="DL36" s="656">
        <v>2652953</v>
      </c>
      <c r="DM36" s="648"/>
      <c r="DN36" s="648"/>
      <c r="DO36" s="648"/>
      <c r="DP36" s="648"/>
      <c r="DQ36" s="648"/>
      <c r="DR36" s="648"/>
      <c r="DS36" s="648"/>
      <c r="DT36" s="648"/>
      <c r="DU36" s="648"/>
      <c r="DV36" s="649"/>
      <c r="DW36" s="652">
        <v>21.9</v>
      </c>
      <c r="DX36" s="681"/>
      <c r="DY36" s="681"/>
      <c r="DZ36" s="681"/>
      <c r="EA36" s="681"/>
      <c r="EB36" s="681"/>
      <c r="EC36" s="682"/>
    </row>
    <row r="37" spans="2:133" ht="11.25" customHeight="1" x14ac:dyDescent="0.15">
      <c r="B37" s="644" t="s">
        <v>330</v>
      </c>
      <c r="C37" s="645"/>
      <c r="D37" s="645"/>
      <c r="E37" s="645"/>
      <c r="F37" s="645"/>
      <c r="G37" s="645"/>
      <c r="H37" s="645"/>
      <c r="I37" s="645"/>
      <c r="J37" s="645"/>
      <c r="K37" s="645"/>
      <c r="L37" s="645"/>
      <c r="M37" s="645"/>
      <c r="N37" s="645"/>
      <c r="O37" s="645"/>
      <c r="P37" s="645"/>
      <c r="Q37" s="646"/>
      <c r="R37" s="647">
        <v>599741</v>
      </c>
      <c r="S37" s="648"/>
      <c r="T37" s="648"/>
      <c r="U37" s="648"/>
      <c r="V37" s="648"/>
      <c r="W37" s="648"/>
      <c r="X37" s="648"/>
      <c r="Y37" s="649"/>
      <c r="Z37" s="650">
        <v>1.9</v>
      </c>
      <c r="AA37" s="650"/>
      <c r="AB37" s="650"/>
      <c r="AC37" s="650"/>
      <c r="AD37" s="651" t="s">
        <v>232</v>
      </c>
      <c r="AE37" s="651"/>
      <c r="AF37" s="651"/>
      <c r="AG37" s="651"/>
      <c r="AH37" s="651"/>
      <c r="AI37" s="651"/>
      <c r="AJ37" s="651"/>
      <c r="AK37" s="651"/>
      <c r="AL37" s="652" t="s">
        <v>126</v>
      </c>
      <c r="AM37" s="653"/>
      <c r="AN37" s="653"/>
      <c r="AO37" s="654"/>
      <c r="AQ37" s="725" t="s">
        <v>331</v>
      </c>
      <c r="AR37" s="726"/>
      <c r="AS37" s="726"/>
      <c r="AT37" s="726"/>
      <c r="AU37" s="726"/>
      <c r="AV37" s="726"/>
      <c r="AW37" s="726"/>
      <c r="AX37" s="726"/>
      <c r="AY37" s="727"/>
      <c r="AZ37" s="647">
        <v>900000</v>
      </c>
      <c r="BA37" s="648"/>
      <c r="BB37" s="648"/>
      <c r="BC37" s="648"/>
      <c r="BD37" s="683"/>
      <c r="BE37" s="683"/>
      <c r="BF37" s="714"/>
      <c r="BG37" s="662" t="s">
        <v>332</v>
      </c>
      <c r="BH37" s="663"/>
      <c r="BI37" s="663"/>
      <c r="BJ37" s="663"/>
      <c r="BK37" s="663"/>
      <c r="BL37" s="663"/>
      <c r="BM37" s="663"/>
      <c r="BN37" s="663"/>
      <c r="BO37" s="663"/>
      <c r="BP37" s="663"/>
      <c r="BQ37" s="663"/>
      <c r="BR37" s="663"/>
      <c r="BS37" s="663"/>
      <c r="BT37" s="663"/>
      <c r="BU37" s="664"/>
      <c r="BV37" s="647">
        <v>73234</v>
      </c>
      <c r="BW37" s="648"/>
      <c r="BX37" s="648"/>
      <c r="BY37" s="648"/>
      <c r="BZ37" s="648"/>
      <c r="CA37" s="648"/>
      <c r="CB37" s="657"/>
      <c r="CD37" s="662" t="s">
        <v>333</v>
      </c>
      <c r="CE37" s="663"/>
      <c r="CF37" s="663"/>
      <c r="CG37" s="663"/>
      <c r="CH37" s="663"/>
      <c r="CI37" s="663"/>
      <c r="CJ37" s="663"/>
      <c r="CK37" s="663"/>
      <c r="CL37" s="663"/>
      <c r="CM37" s="663"/>
      <c r="CN37" s="663"/>
      <c r="CO37" s="663"/>
      <c r="CP37" s="663"/>
      <c r="CQ37" s="664"/>
      <c r="CR37" s="647">
        <v>848975</v>
      </c>
      <c r="CS37" s="683"/>
      <c r="CT37" s="683"/>
      <c r="CU37" s="683"/>
      <c r="CV37" s="683"/>
      <c r="CW37" s="683"/>
      <c r="CX37" s="683"/>
      <c r="CY37" s="684"/>
      <c r="CZ37" s="652">
        <v>2.8</v>
      </c>
      <c r="DA37" s="681"/>
      <c r="DB37" s="681"/>
      <c r="DC37" s="685"/>
      <c r="DD37" s="656">
        <v>843468</v>
      </c>
      <c r="DE37" s="683"/>
      <c r="DF37" s="683"/>
      <c r="DG37" s="683"/>
      <c r="DH37" s="683"/>
      <c r="DI37" s="683"/>
      <c r="DJ37" s="683"/>
      <c r="DK37" s="684"/>
      <c r="DL37" s="656">
        <v>790737</v>
      </c>
      <c r="DM37" s="683"/>
      <c r="DN37" s="683"/>
      <c r="DO37" s="683"/>
      <c r="DP37" s="683"/>
      <c r="DQ37" s="683"/>
      <c r="DR37" s="683"/>
      <c r="DS37" s="683"/>
      <c r="DT37" s="683"/>
      <c r="DU37" s="683"/>
      <c r="DV37" s="684"/>
      <c r="DW37" s="652">
        <v>6.5</v>
      </c>
      <c r="DX37" s="681"/>
      <c r="DY37" s="681"/>
      <c r="DZ37" s="681"/>
      <c r="EA37" s="681"/>
      <c r="EB37" s="681"/>
      <c r="EC37" s="682"/>
    </row>
    <row r="38" spans="2:133" ht="11.25" customHeight="1" x14ac:dyDescent="0.15">
      <c r="B38" s="644" t="s">
        <v>334</v>
      </c>
      <c r="C38" s="645"/>
      <c r="D38" s="645"/>
      <c r="E38" s="645"/>
      <c r="F38" s="645"/>
      <c r="G38" s="645"/>
      <c r="H38" s="645"/>
      <c r="I38" s="645"/>
      <c r="J38" s="645"/>
      <c r="K38" s="645"/>
      <c r="L38" s="645"/>
      <c r="M38" s="645"/>
      <c r="N38" s="645"/>
      <c r="O38" s="645"/>
      <c r="P38" s="645"/>
      <c r="Q38" s="646"/>
      <c r="R38" s="647">
        <v>657290</v>
      </c>
      <c r="S38" s="648"/>
      <c r="T38" s="648"/>
      <c r="U38" s="648"/>
      <c r="V38" s="648"/>
      <c r="W38" s="648"/>
      <c r="X38" s="648"/>
      <c r="Y38" s="649"/>
      <c r="Z38" s="650">
        <v>2.1</v>
      </c>
      <c r="AA38" s="650"/>
      <c r="AB38" s="650"/>
      <c r="AC38" s="650"/>
      <c r="AD38" s="651">
        <v>21911</v>
      </c>
      <c r="AE38" s="651"/>
      <c r="AF38" s="651"/>
      <c r="AG38" s="651"/>
      <c r="AH38" s="651"/>
      <c r="AI38" s="651"/>
      <c r="AJ38" s="651"/>
      <c r="AK38" s="651"/>
      <c r="AL38" s="652">
        <v>0.2</v>
      </c>
      <c r="AM38" s="653"/>
      <c r="AN38" s="653"/>
      <c r="AO38" s="654"/>
      <c r="AQ38" s="725" t="s">
        <v>335</v>
      </c>
      <c r="AR38" s="726"/>
      <c r="AS38" s="726"/>
      <c r="AT38" s="726"/>
      <c r="AU38" s="726"/>
      <c r="AV38" s="726"/>
      <c r="AW38" s="726"/>
      <c r="AX38" s="726"/>
      <c r="AY38" s="727"/>
      <c r="AZ38" s="647">
        <v>754667</v>
      </c>
      <c r="BA38" s="648"/>
      <c r="BB38" s="648"/>
      <c r="BC38" s="648"/>
      <c r="BD38" s="683"/>
      <c r="BE38" s="683"/>
      <c r="BF38" s="714"/>
      <c r="BG38" s="662" t="s">
        <v>336</v>
      </c>
      <c r="BH38" s="663"/>
      <c r="BI38" s="663"/>
      <c r="BJ38" s="663"/>
      <c r="BK38" s="663"/>
      <c r="BL38" s="663"/>
      <c r="BM38" s="663"/>
      <c r="BN38" s="663"/>
      <c r="BO38" s="663"/>
      <c r="BP38" s="663"/>
      <c r="BQ38" s="663"/>
      <c r="BR38" s="663"/>
      <c r="BS38" s="663"/>
      <c r="BT38" s="663"/>
      <c r="BU38" s="664"/>
      <c r="BV38" s="647">
        <v>5725</v>
      </c>
      <c r="BW38" s="648"/>
      <c r="BX38" s="648"/>
      <c r="BY38" s="648"/>
      <c r="BZ38" s="648"/>
      <c r="CA38" s="648"/>
      <c r="CB38" s="657"/>
      <c r="CD38" s="662" t="s">
        <v>337</v>
      </c>
      <c r="CE38" s="663"/>
      <c r="CF38" s="663"/>
      <c r="CG38" s="663"/>
      <c r="CH38" s="663"/>
      <c r="CI38" s="663"/>
      <c r="CJ38" s="663"/>
      <c r="CK38" s="663"/>
      <c r="CL38" s="663"/>
      <c r="CM38" s="663"/>
      <c r="CN38" s="663"/>
      <c r="CO38" s="663"/>
      <c r="CP38" s="663"/>
      <c r="CQ38" s="664"/>
      <c r="CR38" s="647">
        <v>1975077</v>
      </c>
      <c r="CS38" s="648"/>
      <c r="CT38" s="648"/>
      <c r="CU38" s="648"/>
      <c r="CV38" s="648"/>
      <c r="CW38" s="648"/>
      <c r="CX38" s="648"/>
      <c r="CY38" s="649"/>
      <c r="CZ38" s="652">
        <v>6.5</v>
      </c>
      <c r="DA38" s="681"/>
      <c r="DB38" s="681"/>
      <c r="DC38" s="685"/>
      <c r="DD38" s="656">
        <v>1602704</v>
      </c>
      <c r="DE38" s="648"/>
      <c r="DF38" s="648"/>
      <c r="DG38" s="648"/>
      <c r="DH38" s="648"/>
      <c r="DI38" s="648"/>
      <c r="DJ38" s="648"/>
      <c r="DK38" s="649"/>
      <c r="DL38" s="656">
        <v>1236675</v>
      </c>
      <c r="DM38" s="648"/>
      <c r="DN38" s="648"/>
      <c r="DO38" s="648"/>
      <c r="DP38" s="648"/>
      <c r="DQ38" s="648"/>
      <c r="DR38" s="648"/>
      <c r="DS38" s="648"/>
      <c r="DT38" s="648"/>
      <c r="DU38" s="648"/>
      <c r="DV38" s="649"/>
      <c r="DW38" s="652">
        <v>10.199999999999999</v>
      </c>
      <c r="DX38" s="681"/>
      <c r="DY38" s="681"/>
      <c r="DZ38" s="681"/>
      <c r="EA38" s="681"/>
      <c r="EB38" s="681"/>
      <c r="EC38" s="682"/>
    </row>
    <row r="39" spans="2:133" ht="11.25" customHeight="1" x14ac:dyDescent="0.15">
      <c r="B39" s="644" t="s">
        <v>338</v>
      </c>
      <c r="C39" s="645"/>
      <c r="D39" s="645"/>
      <c r="E39" s="645"/>
      <c r="F39" s="645"/>
      <c r="G39" s="645"/>
      <c r="H39" s="645"/>
      <c r="I39" s="645"/>
      <c r="J39" s="645"/>
      <c r="K39" s="645"/>
      <c r="L39" s="645"/>
      <c r="M39" s="645"/>
      <c r="N39" s="645"/>
      <c r="O39" s="645"/>
      <c r="P39" s="645"/>
      <c r="Q39" s="646"/>
      <c r="R39" s="647">
        <v>2068492</v>
      </c>
      <c r="S39" s="648"/>
      <c r="T39" s="648"/>
      <c r="U39" s="648"/>
      <c r="V39" s="648"/>
      <c r="W39" s="648"/>
      <c r="X39" s="648"/>
      <c r="Y39" s="649"/>
      <c r="Z39" s="650">
        <v>6.5</v>
      </c>
      <c r="AA39" s="650"/>
      <c r="AB39" s="650"/>
      <c r="AC39" s="650"/>
      <c r="AD39" s="651" t="s">
        <v>232</v>
      </c>
      <c r="AE39" s="651"/>
      <c r="AF39" s="651"/>
      <c r="AG39" s="651"/>
      <c r="AH39" s="651"/>
      <c r="AI39" s="651"/>
      <c r="AJ39" s="651"/>
      <c r="AK39" s="651"/>
      <c r="AL39" s="652" t="s">
        <v>265</v>
      </c>
      <c r="AM39" s="653"/>
      <c r="AN39" s="653"/>
      <c r="AO39" s="654"/>
      <c r="AQ39" s="725" t="s">
        <v>339</v>
      </c>
      <c r="AR39" s="726"/>
      <c r="AS39" s="726"/>
      <c r="AT39" s="726"/>
      <c r="AU39" s="726"/>
      <c r="AV39" s="726"/>
      <c r="AW39" s="726"/>
      <c r="AX39" s="726"/>
      <c r="AY39" s="727"/>
      <c r="AZ39" s="647">
        <v>227304</v>
      </c>
      <c r="BA39" s="648"/>
      <c r="BB39" s="648"/>
      <c r="BC39" s="648"/>
      <c r="BD39" s="683"/>
      <c r="BE39" s="683"/>
      <c r="BF39" s="714"/>
      <c r="BG39" s="662" t="s">
        <v>340</v>
      </c>
      <c r="BH39" s="663"/>
      <c r="BI39" s="663"/>
      <c r="BJ39" s="663"/>
      <c r="BK39" s="663"/>
      <c r="BL39" s="663"/>
      <c r="BM39" s="663"/>
      <c r="BN39" s="663"/>
      <c r="BO39" s="663"/>
      <c r="BP39" s="663"/>
      <c r="BQ39" s="663"/>
      <c r="BR39" s="663"/>
      <c r="BS39" s="663"/>
      <c r="BT39" s="663"/>
      <c r="BU39" s="664"/>
      <c r="BV39" s="647">
        <v>9122</v>
      </c>
      <c r="BW39" s="648"/>
      <c r="BX39" s="648"/>
      <c r="BY39" s="648"/>
      <c r="BZ39" s="648"/>
      <c r="CA39" s="648"/>
      <c r="CB39" s="657"/>
      <c r="CD39" s="662" t="s">
        <v>341</v>
      </c>
      <c r="CE39" s="663"/>
      <c r="CF39" s="663"/>
      <c r="CG39" s="663"/>
      <c r="CH39" s="663"/>
      <c r="CI39" s="663"/>
      <c r="CJ39" s="663"/>
      <c r="CK39" s="663"/>
      <c r="CL39" s="663"/>
      <c r="CM39" s="663"/>
      <c r="CN39" s="663"/>
      <c r="CO39" s="663"/>
      <c r="CP39" s="663"/>
      <c r="CQ39" s="664"/>
      <c r="CR39" s="647">
        <v>2768505</v>
      </c>
      <c r="CS39" s="683"/>
      <c r="CT39" s="683"/>
      <c r="CU39" s="683"/>
      <c r="CV39" s="683"/>
      <c r="CW39" s="683"/>
      <c r="CX39" s="683"/>
      <c r="CY39" s="684"/>
      <c r="CZ39" s="652">
        <v>9.1</v>
      </c>
      <c r="DA39" s="681"/>
      <c r="DB39" s="681"/>
      <c r="DC39" s="685"/>
      <c r="DD39" s="656">
        <v>227663</v>
      </c>
      <c r="DE39" s="683"/>
      <c r="DF39" s="683"/>
      <c r="DG39" s="683"/>
      <c r="DH39" s="683"/>
      <c r="DI39" s="683"/>
      <c r="DJ39" s="683"/>
      <c r="DK39" s="684"/>
      <c r="DL39" s="656" t="s">
        <v>126</v>
      </c>
      <c r="DM39" s="683"/>
      <c r="DN39" s="683"/>
      <c r="DO39" s="683"/>
      <c r="DP39" s="683"/>
      <c r="DQ39" s="683"/>
      <c r="DR39" s="683"/>
      <c r="DS39" s="683"/>
      <c r="DT39" s="683"/>
      <c r="DU39" s="683"/>
      <c r="DV39" s="684"/>
      <c r="DW39" s="652" t="s">
        <v>126</v>
      </c>
      <c r="DX39" s="681"/>
      <c r="DY39" s="681"/>
      <c r="DZ39" s="681"/>
      <c r="EA39" s="681"/>
      <c r="EB39" s="681"/>
      <c r="EC39" s="682"/>
    </row>
    <row r="40" spans="2:133" ht="11.25" customHeight="1" x14ac:dyDescent="0.15">
      <c r="B40" s="644" t="s">
        <v>342</v>
      </c>
      <c r="C40" s="645"/>
      <c r="D40" s="645"/>
      <c r="E40" s="645"/>
      <c r="F40" s="645"/>
      <c r="G40" s="645"/>
      <c r="H40" s="645"/>
      <c r="I40" s="645"/>
      <c r="J40" s="645"/>
      <c r="K40" s="645"/>
      <c r="L40" s="645"/>
      <c r="M40" s="645"/>
      <c r="N40" s="645"/>
      <c r="O40" s="645"/>
      <c r="P40" s="645"/>
      <c r="Q40" s="646"/>
      <c r="R40" s="647">
        <v>19756</v>
      </c>
      <c r="S40" s="648"/>
      <c r="T40" s="648"/>
      <c r="U40" s="648"/>
      <c r="V40" s="648"/>
      <c r="W40" s="648"/>
      <c r="X40" s="648"/>
      <c r="Y40" s="649"/>
      <c r="Z40" s="650">
        <v>0.1</v>
      </c>
      <c r="AA40" s="650"/>
      <c r="AB40" s="650"/>
      <c r="AC40" s="650"/>
      <c r="AD40" s="651" t="s">
        <v>126</v>
      </c>
      <c r="AE40" s="651"/>
      <c r="AF40" s="651"/>
      <c r="AG40" s="651"/>
      <c r="AH40" s="651"/>
      <c r="AI40" s="651"/>
      <c r="AJ40" s="651"/>
      <c r="AK40" s="651"/>
      <c r="AL40" s="652" t="s">
        <v>232</v>
      </c>
      <c r="AM40" s="653"/>
      <c r="AN40" s="653"/>
      <c r="AO40" s="654"/>
      <c r="AQ40" s="725" t="s">
        <v>343</v>
      </c>
      <c r="AR40" s="726"/>
      <c r="AS40" s="726"/>
      <c r="AT40" s="726"/>
      <c r="AU40" s="726"/>
      <c r="AV40" s="726"/>
      <c r="AW40" s="726"/>
      <c r="AX40" s="726"/>
      <c r="AY40" s="727"/>
      <c r="AZ40" s="647">
        <v>41458</v>
      </c>
      <c r="BA40" s="648"/>
      <c r="BB40" s="648"/>
      <c r="BC40" s="648"/>
      <c r="BD40" s="683"/>
      <c r="BE40" s="683"/>
      <c r="BF40" s="714"/>
      <c r="BG40" s="734" t="s">
        <v>344</v>
      </c>
      <c r="BH40" s="735"/>
      <c r="BI40" s="735"/>
      <c r="BJ40" s="735"/>
      <c r="BK40" s="735"/>
      <c r="BL40" s="236"/>
      <c r="BM40" s="663" t="s">
        <v>345</v>
      </c>
      <c r="BN40" s="663"/>
      <c r="BO40" s="663"/>
      <c r="BP40" s="663"/>
      <c r="BQ40" s="663"/>
      <c r="BR40" s="663"/>
      <c r="BS40" s="663"/>
      <c r="BT40" s="663"/>
      <c r="BU40" s="664"/>
      <c r="BV40" s="647">
        <v>107</v>
      </c>
      <c r="BW40" s="648"/>
      <c r="BX40" s="648"/>
      <c r="BY40" s="648"/>
      <c r="BZ40" s="648"/>
      <c r="CA40" s="648"/>
      <c r="CB40" s="657"/>
      <c r="CD40" s="662" t="s">
        <v>346</v>
      </c>
      <c r="CE40" s="663"/>
      <c r="CF40" s="663"/>
      <c r="CG40" s="663"/>
      <c r="CH40" s="663"/>
      <c r="CI40" s="663"/>
      <c r="CJ40" s="663"/>
      <c r="CK40" s="663"/>
      <c r="CL40" s="663"/>
      <c r="CM40" s="663"/>
      <c r="CN40" s="663"/>
      <c r="CO40" s="663"/>
      <c r="CP40" s="663"/>
      <c r="CQ40" s="664"/>
      <c r="CR40" s="647">
        <v>284200</v>
      </c>
      <c r="CS40" s="648"/>
      <c r="CT40" s="648"/>
      <c r="CU40" s="648"/>
      <c r="CV40" s="648"/>
      <c r="CW40" s="648"/>
      <c r="CX40" s="648"/>
      <c r="CY40" s="649"/>
      <c r="CZ40" s="652">
        <v>0.9</v>
      </c>
      <c r="DA40" s="681"/>
      <c r="DB40" s="681"/>
      <c r="DC40" s="685"/>
      <c r="DD40" s="656" t="s">
        <v>171</v>
      </c>
      <c r="DE40" s="648"/>
      <c r="DF40" s="648"/>
      <c r="DG40" s="648"/>
      <c r="DH40" s="648"/>
      <c r="DI40" s="648"/>
      <c r="DJ40" s="648"/>
      <c r="DK40" s="649"/>
      <c r="DL40" s="656" t="s">
        <v>171</v>
      </c>
      <c r="DM40" s="648"/>
      <c r="DN40" s="648"/>
      <c r="DO40" s="648"/>
      <c r="DP40" s="648"/>
      <c r="DQ40" s="648"/>
      <c r="DR40" s="648"/>
      <c r="DS40" s="648"/>
      <c r="DT40" s="648"/>
      <c r="DU40" s="648"/>
      <c r="DV40" s="649"/>
      <c r="DW40" s="652" t="s">
        <v>171</v>
      </c>
      <c r="DX40" s="681"/>
      <c r="DY40" s="681"/>
      <c r="DZ40" s="681"/>
      <c r="EA40" s="681"/>
      <c r="EB40" s="681"/>
      <c r="EC40" s="682"/>
    </row>
    <row r="41" spans="2:133" ht="11.25" customHeight="1" x14ac:dyDescent="0.15">
      <c r="B41" s="644" t="s">
        <v>347</v>
      </c>
      <c r="C41" s="645"/>
      <c r="D41" s="645"/>
      <c r="E41" s="645"/>
      <c r="F41" s="645"/>
      <c r="G41" s="645"/>
      <c r="H41" s="645"/>
      <c r="I41" s="645"/>
      <c r="J41" s="645"/>
      <c r="K41" s="645"/>
      <c r="L41" s="645"/>
      <c r="M41" s="645"/>
      <c r="N41" s="645"/>
      <c r="O41" s="645"/>
      <c r="P41" s="645"/>
      <c r="Q41" s="646"/>
      <c r="R41" s="647">
        <v>36600</v>
      </c>
      <c r="S41" s="648"/>
      <c r="T41" s="648"/>
      <c r="U41" s="648"/>
      <c r="V41" s="648"/>
      <c r="W41" s="648"/>
      <c r="X41" s="648"/>
      <c r="Y41" s="649"/>
      <c r="Z41" s="650">
        <v>0.1</v>
      </c>
      <c r="AA41" s="650"/>
      <c r="AB41" s="650"/>
      <c r="AC41" s="650"/>
      <c r="AD41" s="651" t="s">
        <v>126</v>
      </c>
      <c r="AE41" s="651"/>
      <c r="AF41" s="651"/>
      <c r="AG41" s="651"/>
      <c r="AH41" s="651"/>
      <c r="AI41" s="651"/>
      <c r="AJ41" s="651"/>
      <c r="AK41" s="651"/>
      <c r="AL41" s="652" t="s">
        <v>232</v>
      </c>
      <c r="AM41" s="653"/>
      <c r="AN41" s="653"/>
      <c r="AO41" s="654"/>
      <c r="AQ41" s="725" t="s">
        <v>348</v>
      </c>
      <c r="AR41" s="726"/>
      <c r="AS41" s="726"/>
      <c r="AT41" s="726"/>
      <c r="AU41" s="726"/>
      <c r="AV41" s="726"/>
      <c r="AW41" s="726"/>
      <c r="AX41" s="726"/>
      <c r="AY41" s="727"/>
      <c r="AZ41" s="647">
        <v>379416</v>
      </c>
      <c r="BA41" s="648"/>
      <c r="BB41" s="648"/>
      <c r="BC41" s="648"/>
      <c r="BD41" s="683"/>
      <c r="BE41" s="683"/>
      <c r="BF41" s="714"/>
      <c r="BG41" s="734"/>
      <c r="BH41" s="735"/>
      <c r="BI41" s="735"/>
      <c r="BJ41" s="735"/>
      <c r="BK41" s="735"/>
      <c r="BL41" s="236"/>
      <c r="BM41" s="663" t="s">
        <v>349</v>
      </c>
      <c r="BN41" s="663"/>
      <c r="BO41" s="663"/>
      <c r="BP41" s="663"/>
      <c r="BQ41" s="663"/>
      <c r="BR41" s="663"/>
      <c r="BS41" s="663"/>
      <c r="BT41" s="663"/>
      <c r="BU41" s="664"/>
      <c r="BV41" s="647">
        <v>1</v>
      </c>
      <c r="BW41" s="648"/>
      <c r="BX41" s="648"/>
      <c r="BY41" s="648"/>
      <c r="BZ41" s="648"/>
      <c r="CA41" s="648"/>
      <c r="CB41" s="657"/>
      <c r="CD41" s="662" t="s">
        <v>350</v>
      </c>
      <c r="CE41" s="663"/>
      <c r="CF41" s="663"/>
      <c r="CG41" s="663"/>
      <c r="CH41" s="663"/>
      <c r="CI41" s="663"/>
      <c r="CJ41" s="663"/>
      <c r="CK41" s="663"/>
      <c r="CL41" s="663"/>
      <c r="CM41" s="663"/>
      <c r="CN41" s="663"/>
      <c r="CO41" s="663"/>
      <c r="CP41" s="663"/>
      <c r="CQ41" s="664"/>
      <c r="CR41" s="647" t="s">
        <v>232</v>
      </c>
      <c r="CS41" s="683"/>
      <c r="CT41" s="683"/>
      <c r="CU41" s="683"/>
      <c r="CV41" s="683"/>
      <c r="CW41" s="683"/>
      <c r="CX41" s="683"/>
      <c r="CY41" s="684"/>
      <c r="CZ41" s="652" t="s">
        <v>126</v>
      </c>
      <c r="DA41" s="681"/>
      <c r="DB41" s="681"/>
      <c r="DC41" s="685"/>
      <c r="DD41" s="656" t="s">
        <v>126</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351</v>
      </c>
      <c r="C42" s="645"/>
      <c r="D42" s="645"/>
      <c r="E42" s="645"/>
      <c r="F42" s="645"/>
      <c r="G42" s="645"/>
      <c r="H42" s="645"/>
      <c r="I42" s="645"/>
      <c r="J42" s="645"/>
      <c r="K42" s="645"/>
      <c r="L42" s="645"/>
      <c r="M42" s="645"/>
      <c r="N42" s="645"/>
      <c r="O42" s="645"/>
      <c r="P42" s="645"/>
      <c r="Q42" s="646"/>
      <c r="R42" s="647">
        <v>650200</v>
      </c>
      <c r="S42" s="648"/>
      <c r="T42" s="648"/>
      <c r="U42" s="648"/>
      <c r="V42" s="648"/>
      <c r="W42" s="648"/>
      <c r="X42" s="648"/>
      <c r="Y42" s="649"/>
      <c r="Z42" s="650">
        <v>2.1</v>
      </c>
      <c r="AA42" s="650"/>
      <c r="AB42" s="650"/>
      <c r="AC42" s="650"/>
      <c r="AD42" s="651" t="s">
        <v>171</v>
      </c>
      <c r="AE42" s="651"/>
      <c r="AF42" s="651"/>
      <c r="AG42" s="651"/>
      <c r="AH42" s="651"/>
      <c r="AI42" s="651"/>
      <c r="AJ42" s="651"/>
      <c r="AK42" s="651"/>
      <c r="AL42" s="652" t="s">
        <v>126</v>
      </c>
      <c r="AM42" s="653"/>
      <c r="AN42" s="653"/>
      <c r="AO42" s="654"/>
      <c r="AQ42" s="746" t="s">
        <v>352</v>
      </c>
      <c r="AR42" s="747"/>
      <c r="AS42" s="747"/>
      <c r="AT42" s="747"/>
      <c r="AU42" s="747"/>
      <c r="AV42" s="747"/>
      <c r="AW42" s="747"/>
      <c r="AX42" s="747"/>
      <c r="AY42" s="748"/>
      <c r="AZ42" s="738">
        <v>1595661</v>
      </c>
      <c r="BA42" s="739"/>
      <c r="BB42" s="739"/>
      <c r="BC42" s="739"/>
      <c r="BD42" s="718"/>
      <c r="BE42" s="718"/>
      <c r="BF42" s="720"/>
      <c r="BG42" s="736"/>
      <c r="BH42" s="737"/>
      <c r="BI42" s="737"/>
      <c r="BJ42" s="737"/>
      <c r="BK42" s="737"/>
      <c r="BL42" s="237"/>
      <c r="BM42" s="673" t="s">
        <v>353</v>
      </c>
      <c r="BN42" s="673"/>
      <c r="BO42" s="673"/>
      <c r="BP42" s="673"/>
      <c r="BQ42" s="673"/>
      <c r="BR42" s="673"/>
      <c r="BS42" s="673"/>
      <c r="BT42" s="673"/>
      <c r="BU42" s="674"/>
      <c r="BV42" s="738">
        <v>370</v>
      </c>
      <c r="BW42" s="739"/>
      <c r="BX42" s="739"/>
      <c r="BY42" s="739"/>
      <c r="BZ42" s="739"/>
      <c r="CA42" s="739"/>
      <c r="CB42" s="745"/>
      <c r="CD42" s="644" t="s">
        <v>354</v>
      </c>
      <c r="CE42" s="645"/>
      <c r="CF42" s="645"/>
      <c r="CG42" s="645"/>
      <c r="CH42" s="645"/>
      <c r="CI42" s="645"/>
      <c r="CJ42" s="645"/>
      <c r="CK42" s="645"/>
      <c r="CL42" s="645"/>
      <c r="CM42" s="645"/>
      <c r="CN42" s="645"/>
      <c r="CO42" s="645"/>
      <c r="CP42" s="645"/>
      <c r="CQ42" s="646"/>
      <c r="CR42" s="647">
        <v>2405798</v>
      </c>
      <c r="CS42" s="648"/>
      <c r="CT42" s="648"/>
      <c r="CU42" s="648"/>
      <c r="CV42" s="648"/>
      <c r="CW42" s="648"/>
      <c r="CX42" s="648"/>
      <c r="CY42" s="649"/>
      <c r="CZ42" s="652">
        <v>7.9</v>
      </c>
      <c r="DA42" s="653"/>
      <c r="DB42" s="653"/>
      <c r="DC42" s="665"/>
      <c r="DD42" s="656">
        <v>416675</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355</v>
      </c>
      <c r="C43" s="698"/>
      <c r="D43" s="698"/>
      <c r="E43" s="698"/>
      <c r="F43" s="698"/>
      <c r="G43" s="698"/>
      <c r="H43" s="698"/>
      <c r="I43" s="698"/>
      <c r="J43" s="698"/>
      <c r="K43" s="698"/>
      <c r="L43" s="698"/>
      <c r="M43" s="698"/>
      <c r="N43" s="698"/>
      <c r="O43" s="698"/>
      <c r="P43" s="698"/>
      <c r="Q43" s="699"/>
      <c r="R43" s="738">
        <v>31618894</v>
      </c>
      <c r="S43" s="739"/>
      <c r="T43" s="739"/>
      <c r="U43" s="739"/>
      <c r="V43" s="739"/>
      <c r="W43" s="739"/>
      <c r="X43" s="739"/>
      <c r="Y43" s="740"/>
      <c r="Z43" s="741">
        <v>100</v>
      </c>
      <c r="AA43" s="741"/>
      <c r="AB43" s="741"/>
      <c r="AC43" s="741"/>
      <c r="AD43" s="742">
        <v>11419889</v>
      </c>
      <c r="AE43" s="742"/>
      <c r="AF43" s="742"/>
      <c r="AG43" s="742"/>
      <c r="AH43" s="742"/>
      <c r="AI43" s="742"/>
      <c r="AJ43" s="742"/>
      <c r="AK43" s="742"/>
      <c r="AL43" s="743">
        <v>100</v>
      </c>
      <c r="AM43" s="719"/>
      <c r="AN43" s="719"/>
      <c r="AO43" s="744"/>
      <c r="BV43" s="238"/>
      <c r="BW43" s="238"/>
      <c r="BX43" s="238"/>
      <c r="BY43" s="238"/>
      <c r="BZ43" s="238"/>
      <c r="CA43" s="238"/>
      <c r="CB43" s="238"/>
      <c r="CD43" s="644" t="s">
        <v>356</v>
      </c>
      <c r="CE43" s="645"/>
      <c r="CF43" s="645"/>
      <c r="CG43" s="645"/>
      <c r="CH43" s="645"/>
      <c r="CI43" s="645"/>
      <c r="CJ43" s="645"/>
      <c r="CK43" s="645"/>
      <c r="CL43" s="645"/>
      <c r="CM43" s="645"/>
      <c r="CN43" s="645"/>
      <c r="CO43" s="645"/>
      <c r="CP43" s="645"/>
      <c r="CQ43" s="646"/>
      <c r="CR43" s="647">
        <v>29603</v>
      </c>
      <c r="CS43" s="683"/>
      <c r="CT43" s="683"/>
      <c r="CU43" s="683"/>
      <c r="CV43" s="683"/>
      <c r="CW43" s="683"/>
      <c r="CX43" s="683"/>
      <c r="CY43" s="684"/>
      <c r="CZ43" s="652">
        <v>0.1</v>
      </c>
      <c r="DA43" s="681"/>
      <c r="DB43" s="681"/>
      <c r="DC43" s="685"/>
      <c r="DD43" s="656">
        <v>28735</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303</v>
      </c>
      <c r="CE44" s="760"/>
      <c r="CF44" s="644" t="s">
        <v>357</v>
      </c>
      <c r="CG44" s="645"/>
      <c r="CH44" s="645"/>
      <c r="CI44" s="645"/>
      <c r="CJ44" s="645"/>
      <c r="CK44" s="645"/>
      <c r="CL44" s="645"/>
      <c r="CM44" s="645"/>
      <c r="CN44" s="645"/>
      <c r="CO44" s="645"/>
      <c r="CP44" s="645"/>
      <c r="CQ44" s="646"/>
      <c r="CR44" s="647">
        <v>2405458</v>
      </c>
      <c r="CS44" s="648"/>
      <c r="CT44" s="648"/>
      <c r="CU44" s="648"/>
      <c r="CV44" s="648"/>
      <c r="CW44" s="648"/>
      <c r="CX44" s="648"/>
      <c r="CY44" s="649"/>
      <c r="CZ44" s="652">
        <v>7.9</v>
      </c>
      <c r="DA44" s="653"/>
      <c r="DB44" s="653"/>
      <c r="DC44" s="665"/>
      <c r="DD44" s="656">
        <v>416635</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359</v>
      </c>
      <c r="CG45" s="645"/>
      <c r="CH45" s="645"/>
      <c r="CI45" s="645"/>
      <c r="CJ45" s="645"/>
      <c r="CK45" s="645"/>
      <c r="CL45" s="645"/>
      <c r="CM45" s="645"/>
      <c r="CN45" s="645"/>
      <c r="CO45" s="645"/>
      <c r="CP45" s="645"/>
      <c r="CQ45" s="646"/>
      <c r="CR45" s="647">
        <v>1348633</v>
      </c>
      <c r="CS45" s="683"/>
      <c r="CT45" s="683"/>
      <c r="CU45" s="683"/>
      <c r="CV45" s="683"/>
      <c r="CW45" s="683"/>
      <c r="CX45" s="683"/>
      <c r="CY45" s="684"/>
      <c r="CZ45" s="652">
        <v>4.4000000000000004</v>
      </c>
      <c r="DA45" s="681"/>
      <c r="DB45" s="681"/>
      <c r="DC45" s="685"/>
      <c r="DD45" s="656">
        <v>85842</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361</v>
      </c>
      <c r="CG46" s="645"/>
      <c r="CH46" s="645"/>
      <c r="CI46" s="645"/>
      <c r="CJ46" s="645"/>
      <c r="CK46" s="645"/>
      <c r="CL46" s="645"/>
      <c r="CM46" s="645"/>
      <c r="CN46" s="645"/>
      <c r="CO46" s="645"/>
      <c r="CP46" s="645"/>
      <c r="CQ46" s="646"/>
      <c r="CR46" s="647">
        <v>989707</v>
      </c>
      <c r="CS46" s="648"/>
      <c r="CT46" s="648"/>
      <c r="CU46" s="648"/>
      <c r="CV46" s="648"/>
      <c r="CW46" s="648"/>
      <c r="CX46" s="648"/>
      <c r="CY46" s="649"/>
      <c r="CZ46" s="652">
        <v>3.2</v>
      </c>
      <c r="DA46" s="653"/>
      <c r="DB46" s="653"/>
      <c r="DC46" s="665"/>
      <c r="DD46" s="656">
        <v>321634</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363</v>
      </c>
      <c r="CG47" s="645"/>
      <c r="CH47" s="645"/>
      <c r="CI47" s="645"/>
      <c r="CJ47" s="645"/>
      <c r="CK47" s="645"/>
      <c r="CL47" s="645"/>
      <c r="CM47" s="645"/>
      <c r="CN47" s="645"/>
      <c r="CO47" s="645"/>
      <c r="CP47" s="645"/>
      <c r="CQ47" s="646"/>
      <c r="CR47" s="647">
        <v>340</v>
      </c>
      <c r="CS47" s="683"/>
      <c r="CT47" s="683"/>
      <c r="CU47" s="683"/>
      <c r="CV47" s="683"/>
      <c r="CW47" s="683"/>
      <c r="CX47" s="683"/>
      <c r="CY47" s="684"/>
      <c r="CZ47" s="652">
        <v>0</v>
      </c>
      <c r="DA47" s="681"/>
      <c r="DB47" s="681"/>
      <c r="DC47" s="685"/>
      <c r="DD47" s="656">
        <v>40</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364</v>
      </c>
      <c r="CG48" s="645"/>
      <c r="CH48" s="645"/>
      <c r="CI48" s="645"/>
      <c r="CJ48" s="645"/>
      <c r="CK48" s="645"/>
      <c r="CL48" s="645"/>
      <c r="CM48" s="645"/>
      <c r="CN48" s="645"/>
      <c r="CO48" s="645"/>
      <c r="CP48" s="645"/>
      <c r="CQ48" s="646"/>
      <c r="CR48" s="647" t="s">
        <v>126</v>
      </c>
      <c r="CS48" s="648"/>
      <c r="CT48" s="648"/>
      <c r="CU48" s="648"/>
      <c r="CV48" s="648"/>
      <c r="CW48" s="648"/>
      <c r="CX48" s="648"/>
      <c r="CY48" s="649"/>
      <c r="CZ48" s="652" t="s">
        <v>232</v>
      </c>
      <c r="DA48" s="653"/>
      <c r="DB48" s="653"/>
      <c r="DC48" s="665"/>
      <c r="DD48" s="656" t="s">
        <v>126</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365</v>
      </c>
      <c r="CE49" s="698"/>
      <c r="CF49" s="698"/>
      <c r="CG49" s="698"/>
      <c r="CH49" s="698"/>
      <c r="CI49" s="698"/>
      <c r="CJ49" s="698"/>
      <c r="CK49" s="698"/>
      <c r="CL49" s="698"/>
      <c r="CM49" s="698"/>
      <c r="CN49" s="698"/>
      <c r="CO49" s="698"/>
      <c r="CP49" s="698"/>
      <c r="CQ49" s="699"/>
      <c r="CR49" s="738">
        <v>30582516</v>
      </c>
      <c r="CS49" s="718"/>
      <c r="CT49" s="718"/>
      <c r="CU49" s="718"/>
      <c r="CV49" s="718"/>
      <c r="CW49" s="718"/>
      <c r="CX49" s="718"/>
      <c r="CY49" s="749"/>
      <c r="CZ49" s="743">
        <v>100</v>
      </c>
      <c r="DA49" s="750"/>
      <c r="DB49" s="750"/>
      <c r="DC49" s="751"/>
      <c r="DD49" s="752">
        <v>17252495</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nxgH/iCn478QrgqCKlS3F6CrdqcfiH3H0H7wM1iTyfaEOViyfI+iI0lh3fHpZ9ktneI9STU7LnWL3FY0/YyUfw==" saltValue="meTHLtdIjop6KiMdgNm8Q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367</v>
      </c>
      <c r="DK2" s="795"/>
      <c r="DL2" s="795"/>
      <c r="DM2" s="795"/>
      <c r="DN2" s="795"/>
      <c r="DO2" s="796"/>
      <c r="DP2" s="251"/>
      <c r="DQ2" s="794" t="s">
        <v>368</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369</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371</v>
      </c>
      <c r="B5" s="789"/>
      <c r="C5" s="789"/>
      <c r="D5" s="789"/>
      <c r="E5" s="789"/>
      <c r="F5" s="789"/>
      <c r="G5" s="789"/>
      <c r="H5" s="789"/>
      <c r="I5" s="789"/>
      <c r="J5" s="789"/>
      <c r="K5" s="789"/>
      <c r="L5" s="789"/>
      <c r="M5" s="789"/>
      <c r="N5" s="789"/>
      <c r="O5" s="789"/>
      <c r="P5" s="790"/>
      <c r="Q5" s="765" t="s">
        <v>372</v>
      </c>
      <c r="R5" s="766"/>
      <c r="S5" s="766"/>
      <c r="T5" s="766"/>
      <c r="U5" s="767"/>
      <c r="V5" s="765" t="s">
        <v>373</v>
      </c>
      <c r="W5" s="766"/>
      <c r="X5" s="766"/>
      <c r="Y5" s="766"/>
      <c r="Z5" s="767"/>
      <c r="AA5" s="765" t="s">
        <v>374</v>
      </c>
      <c r="AB5" s="766"/>
      <c r="AC5" s="766"/>
      <c r="AD5" s="766"/>
      <c r="AE5" s="766"/>
      <c r="AF5" s="798" t="s">
        <v>375</v>
      </c>
      <c r="AG5" s="766"/>
      <c r="AH5" s="766"/>
      <c r="AI5" s="766"/>
      <c r="AJ5" s="777"/>
      <c r="AK5" s="766" t="s">
        <v>376</v>
      </c>
      <c r="AL5" s="766"/>
      <c r="AM5" s="766"/>
      <c r="AN5" s="766"/>
      <c r="AO5" s="767"/>
      <c r="AP5" s="765" t="s">
        <v>377</v>
      </c>
      <c r="AQ5" s="766"/>
      <c r="AR5" s="766"/>
      <c r="AS5" s="766"/>
      <c r="AT5" s="767"/>
      <c r="AU5" s="765" t="s">
        <v>378</v>
      </c>
      <c r="AV5" s="766"/>
      <c r="AW5" s="766"/>
      <c r="AX5" s="766"/>
      <c r="AY5" s="777"/>
      <c r="AZ5" s="258"/>
      <c r="BA5" s="258"/>
      <c r="BB5" s="258"/>
      <c r="BC5" s="258"/>
      <c r="BD5" s="258"/>
      <c r="BE5" s="259"/>
      <c r="BF5" s="259"/>
      <c r="BG5" s="259"/>
      <c r="BH5" s="259"/>
      <c r="BI5" s="259"/>
      <c r="BJ5" s="259"/>
      <c r="BK5" s="259"/>
      <c r="BL5" s="259"/>
      <c r="BM5" s="259"/>
      <c r="BN5" s="259"/>
      <c r="BO5" s="259"/>
      <c r="BP5" s="259"/>
      <c r="BQ5" s="788" t="s">
        <v>379</v>
      </c>
      <c r="BR5" s="789"/>
      <c r="BS5" s="789"/>
      <c r="BT5" s="789"/>
      <c r="BU5" s="789"/>
      <c r="BV5" s="789"/>
      <c r="BW5" s="789"/>
      <c r="BX5" s="789"/>
      <c r="BY5" s="789"/>
      <c r="BZ5" s="789"/>
      <c r="CA5" s="789"/>
      <c r="CB5" s="789"/>
      <c r="CC5" s="789"/>
      <c r="CD5" s="789"/>
      <c r="CE5" s="789"/>
      <c r="CF5" s="789"/>
      <c r="CG5" s="790"/>
      <c r="CH5" s="765" t="s">
        <v>380</v>
      </c>
      <c r="CI5" s="766"/>
      <c r="CJ5" s="766"/>
      <c r="CK5" s="766"/>
      <c r="CL5" s="767"/>
      <c r="CM5" s="765" t="s">
        <v>381</v>
      </c>
      <c r="CN5" s="766"/>
      <c r="CO5" s="766"/>
      <c r="CP5" s="766"/>
      <c r="CQ5" s="767"/>
      <c r="CR5" s="765" t="s">
        <v>382</v>
      </c>
      <c r="CS5" s="766"/>
      <c r="CT5" s="766"/>
      <c r="CU5" s="766"/>
      <c r="CV5" s="767"/>
      <c r="CW5" s="765" t="s">
        <v>383</v>
      </c>
      <c r="CX5" s="766"/>
      <c r="CY5" s="766"/>
      <c r="CZ5" s="766"/>
      <c r="DA5" s="767"/>
      <c r="DB5" s="765" t="s">
        <v>384</v>
      </c>
      <c r="DC5" s="766"/>
      <c r="DD5" s="766"/>
      <c r="DE5" s="766"/>
      <c r="DF5" s="767"/>
      <c r="DG5" s="771" t="s">
        <v>385</v>
      </c>
      <c r="DH5" s="772"/>
      <c r="DI5" s="772"/>
      <c r="DJ5" s="772"/>
      <c r="DK5" s="773"/>
      <c r="DL5" s="771" t="s">
        <v>386</v>
      </c>
      <c r="DM5" s="772"/>
      <c r="DN5" s="772"/>
      <c r="DO5" s="772"/>
      <c r="DP5" s="773"/>
      <c r="DQ5" s="765" t="s">
        <v>387</v>
      </c>
      <c r="DR5" s="766"/>
      <c r="DS5" s="766"/>
      <c r="DT5" s="766"/>
      <c r="DU5" s="767"/>
      <c r="DV5" s="765" t="s">
        <v>378</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388</v>
      </c>
      <c r="C7" s="780"/>
      <c r="D7" s="780"/>
      <c r="E7" s="780"/>
      <c r="F7" s="780"/>
      <c r="G7" s="780"/>
      <c r="H7" s="780"/>
      <c r="I7" s="780"/>
      <c r="J7" s="780"/>
      <c r="K7" s="780"/>
      <c r="L7" s="780"/>
      <c r="M7" s="780"/>
      <c r="N7" s="780"/>
      <c r="O7" s="780"/>
      <c r="P7" s="781"/>
      <c r="Q7" s="782">
        <v>31710</v>
      </c>
      <c r="R7" s="783"/>
      <c r="S7" s="783"/>
      <c r="T7" s="783"/>
      <c r="U7" s="783"/>
      <c r="V7" s="783">
        <v>30686</v>
      </c>
      <c r="W7" s="783"/>
      <c r="X7" s="783"/>
      <c r="Y7" s="783"/>
      <c r="Z7" s="783"/>
      <c r="AA7" s="783">
        <v>1024</v>
      </c>
      <c r="AB7" s="783"/>
      <c r="AC7" s="783"/>
      <c r="AD7" s="783"/>
      <c r="AE7" s="784"/>
      <c r="AF7" s="785">
        <v>682</v>
      </c>
      <c r="AG7" s="786"/>
      <c r="AH7" s="786"/>
      <c r="AI7" s="786"/>
      <c r="AJ7" s="787"/>
      <c r="AK7" s="822">
        <v>0</v>
      </c>
      <c r="AL7" s="823"/>
      <c r="AM7" s="823"/>
      <c r="AN7" s="823"/>
      <c r="AO7" s="823"/>
      <c r="AP7" s="823">
        <v>20188</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583</v>
      </c>
      <c r="BT7" s="827"/>
      <c r="BU7" s="827"/>
      <c r="BV7" s="827"/>
      <c r="BW7" s="827"/>
      <c r="BX7" s="827"/>
      <c r="BY7" s="827"/>
      <c r="BZ7" s="827"/>
      <c r="CA7" s="827"/>
      <c r="CB7" s="827"/>
      <c r="CC7" s="827"/>
      <c r="CD7" s="827"/>
      <c r="CE7" s="827"/>
      <c r="CF7" s="827"/>
      <c r="CG7" s="828"/>
      <c r="CH7" s="819">
        <v>4</v>
      </c>
      <c r="CI7" s="820"/>
      <c r="CJ7" s="820"/>
      <c r="CK7" s="820"/>
      <c r="CL7" s="821"/>
      <c r="CM7" s="819">
        <v>433</v>
      </c>
      <c r="CN7" s="820"/>
      <c r="CO7" s="820"/>
      <c r="CP7" s="820"/>
      <c r="CQ7" s="821"/>
      <c r="CR7" s="819">
        <v>100</v>
      </c>
      <c r="CS7" s="820"/>
      <c r="CT7" s="820"/>
      <c r="CU7" s="820"/>
      <c r="CV7" s="821"/>
      <c r="CW7" s="819">
        <v>0</v>
      </c>
      <c r="CX7" s="820"/>
      <c r="CY7" s="820"/>
      <c r="CZ7" s="820"/>
      <c r="DA7" s="821"/>
      <c r="DB7" s="819">
        <v>0</v>
      </c>
      <c r="DC7" s="820"/>
      <c r="DD7" s="820"/>
      <c r="DE7" s="820"/>
      <c r="DF7" s="821"/>
      <c r="DG7" s="819">
        <v>0</v>
      </c>
      <c r="DH7" s="820"/>
      <c r="DI7" s="820"/>
      <c r="DJ7" s="820"/>
      <c r="DK7" s="821"/>
      <c r="DL7" s="819">
        <v>0</v>
      </c>
      <c r="DM7" s="820"/>
      <c r="DN7" s="820"/>
      <c r="DO7" s="820"/>
      <c r="DP7" s="821"/>
      <c r="DQ7" s="819">
        <v>0</v>
      </c>
      <c r="DR7" s="820"/>
      <c r="DS7" s="820"/>
      <c r="DT7" s="820"/>
      <c r="DU7" s="821"/>
      <c r="DV7" s="800"/>
      <c r="DW7" s="801"/>
      <c r="DX7" s="801"/>
      <c r="DY7" s="801"/>
      <c r="DZ7" s="802"/>
      <c r="EA7" s="256"/>
    </row>
    <row r="8" spans="1:131" s="257" customFormat="1" ht="26.25" customHeight="1" x14ac:dyDescent="0.15">
      <c r="A8" s="263">
        <v>2</v>
      </c>
      <c r="B8" s="803" t="s">
        <v>389</v>
      </c>
      <c r="C8" s="804"/>
      <c r="D8" s="804"/>
      <c r="E8" s="804"/>
      <c r="F8" s="804"/>
      <c r="G8" s="804"/>
      <c r="H8" s="804"/>
      <c r="I8" s="804"/>
      <c r="J8" s="804"/>
      <c r="K8" s="804"/>
      <c r="L8" s="804"/>
      <c r="M8" s="804"/>
      <c r="N8" s="804"/>
      <c r="O8" s="804"/>
      <c r="P8" s="805"/>
      <c r="Q8" s="806">
        <v>15</v>
      </c>
      <c r="R8" s="807"/>
      <c r="S8" s="807"/>
      <c r="T8" s="807"/>
      <c r="U8" s="807"/>
      <c r="V8" s="807">
        <v>2</v>
      </c>
      <c r="W8" s="807"/>
      <c r="X8" s="807"/>
      <c r="Y8" s="807"/>
      <c r="Z8" s="807"/>
      <c r="AA8" s="807">
        <v>13</v>
      </c>
      <c r="AB8" s="807"/>
      <c r="AC8" s="807"/>
      <c r="AD8" s="807"/>
      <c r="AE8" s="808"/>
      <c r="AF8" s="809">
        <v>13</v>
      </c>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584</v>
      </c>
      <c r="BT8" s="817"/>
      <c r="BU8" s="817"/>
      <c r="BV8" s="817"/>
      <c r="BW8" s="817"/>
      <c r="BX8" s="817"/>
      <c r="BY8" s="817"/>
      <c r="BZ8" s="817"/>
      <c r="CA8" s="817"/>
      <c r="CB8" s="817"/>
      <c r="CC8" s="817"/>
      <c r="CD8" s="817"/>
      <c r="CE8" s="817"/>
      <c r="CF8" s="817"/>
      <c r="CG8" s="818"/>
      <c r="CH8" s="829">
        <v>-23</v>
      </c>
      <c r="CI8" s="830"/>
      <c r="CJ8" s="830"/>
      <c r="CK8" s="830"/>
      <c r="CL8" s="831"/>
      <c r="CM8" s="829">
        <v>69</v>
      </c>
      <c r="CN8" s="830"/>
      <c r="CO8" s="830"/>
      <c r="CP8" s="830"/>
      <c r="CQ8" s="831"/>
      <c r="CR8" s="829">
        <v>36</v>
      </c>
      <c r="CS8" s="830"/>
      <c r="CT8" s="830"/>
      <c r="CU8" s="830"/>
      <c r="CV8" s="831"/>
      <c r="CW8" s="829">
        <v>105</v>
      </c>
      <c r="CX8" s="830"/>
      <c r="CY8" s="830"/>
      <c r="CZ8" s="830"/>
      <c r="DA8" s="831"/>
      <c r="DB8" s="829">
        <v>0</v>
      </c>
      <c r="DC8" s="830"/>
      <c r="DD8" s="830"/>
      <c r="DE8" s="830"/>
      <c r="DF8" s="831"/>
      <c r="DG8" s="829">
        <v>0</v>
      </c>
      <c r="DH8" s="830"/>
      <c r="DI8" s="830"/>
      <c r="DJ8" s="830"/>
      <c r="DK8" s="831"/>
      <c r="DL8" s="829">
        <v>0</v>
      </c>
      <c r="DM8" s="830"/>
      <c r="DN8" s="830"/>
      <c r="DO8" s="830"/>
      <c r="DP8" s="831"/>
      <c r="DQ8" s="829">
        <v>0</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390</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391</v>
      </c>
      <c r="B23" s="838" t="s">
        <v>392</v>
      </c>
      <c r="C23" s="839"/>
      <c r="D23" s="839"/>
      <c r="E23" s="839"/>
      <c r="F23" s="839"/>
      <c r="G23" s="839"/>
      <c r="H23" s="839"/>
      <c r="I23" s="839"/>
      <c r="J23" s="839"/>
      <c r="K23" s="839"/>
      <c r="L23" s="839"/>
      <c r="M23" s="839"/>
      <c r="N23" s="839"/>
      <c r="O23" s="839"/>
      <c r="P23" s="840"/>
      <c r="Q23" s="841"/>
      <c r="R23" s="842"/>
      <c r="S23" s="842"/>
      <c r="T23" s="842"/>
      <c r="U23" s="842"/>
      <c r="V23" s="842"/>
      <c r="W23" s="842"/>
      <c r="X23" s="842"/>
      <c r="Y23" s="842"/>
      <c r="Z23" s="842"/>
      <c r="AA23" s="842"/>
      <c r="AB23" s="842"/>
      <c r="AC23" s="842"/>
      <c r="AD23" s="842"/>
      <c r="AE23" s="843"/>
      <c r="AF23" s="844">
        <v>695</v>
      </c>
      <c r="AG23" s="842"/>
      <c r="AH23" s="842"/>
      <c r="AI23" s="842"/>
      <c r="AJ23" s="845"/>
      <c r="AK23" s="846"/>
      <c r="AL23" s="847"/>
      <c r="AM23" s="847"/>
      <c r="AN23" s="847"/>
      <c r="AO23" s="847"/>
      <c r="AP23" s="842"/>
      <c r="AQ23" s="842"/>
      <c r="AR23" s="842"/>
      <c r="AS23" s="842"/>
      <c r="AT23" s="842"/>
      <c r="AU23" s="848"/>
      <c r="AV23" s="848"/>
      <c r="AW23" s="848"/>
      <c r="AX23" s="848"/>
      <c r="AY23" s="849"/>
      <c r="AZ23" s="857" t="s">
        <v>126</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393</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394</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371</v>
      </c>
      <c r="B26" s="789"/>
      <c r="C26" s="789"/>
      <c r="D26" s="789"/>
      <c r="E26" s="789"/>
      <c r="F26" s="789"/>
      <c r="G26" s="789"/>
      <c r="H26" s="789"/>
      <c r="I26" s="789"/>
      <c r="J26" s="789"/>
      <c r="K26" s="789"/>
      <c r="L26" s="789"/>
      <c r="M26" s="789"/>
      <c r="N26" s="789"/>
      <c r="O26" s="789"/>
      <c r="P26" s="790"/>
      <c r="Q26" s="765" t="s">
        <v>395</v>
      </c>
      <c r="R26" s="766"/>
      <c r="S26" s="766"/>
      <c r="T26" s="766"/>
      <c r="U26" s="767"/>
      <c r="V26" s="765" t="s">
        <v>396</v>
      </c>
      <c r="W26" s="766"/>
      <c r="X26" s="766"/>
      <c r="Y26" s="766"/>
      <c r="Z26" s="767"/>
      <c r="AA26" s="765" t="s">
        <v>397</v>
      </c>
      <c r="AB26" s="766"/>
      <c r="AC26" s="766"/>
      <c r="AD26" s="766"/>
      <c r="AE26" s="766"/>
      <c r="AF26" s="860" t="s">
        <v>398</v>
      </c>
      <c r="AG26" s="861"/>
      <c r="AH26" s="861"/>
      <c r="AI26" s="861"/>
      <c r="AJ26" s="862"/>
      <c r="AK26" s="766" t="s">
        <v>399</v>
      </c>
      <c r="AL26" s="766"/>
      <c r="AM26" s="766"/>
      <c r="AN26" s="766"/>
      <c r="AO26" s="767"/>
      <c r="AP26" s="765" t="s">
        <v>400</v>
      </c>
      <c r="AQ26" s="766"/>
      <c r="AR26" s="766"/>
      <c r="AS26" s="766"/>
      <c r="AT26" s="767"/>
      <c r="AU26" s="765" t="s">
        <v>401</v>
      </c>
      <c r="AV26" s="766"/>
      <c r="AW26" s="766"/>
      <c r="AX26" s="766"/>
      <c r="AY26" s="767"/>
      <c r="AZ26" s="765" t="s">
        <v>402</v>
      </c>
      <c r="BA26" s="766"/>
      <c r="BB26" s="766"/>
      <c r="BC26" s="766"/>
      <c r="BD26" s="767"/>
      <c r="BE26" s="765" t="s">
        <v>378</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403</v>
      </c>
      <c r="C28" s="780"/>
      <c r="D28" s="780"/>
      <c r="E28" s="780"/>
      <c r="F28" s="780"/>
      <c r="G28" s="780"/>
      <c r="H28" s="780"/>
      <c r="I28" s="780"/>
      <c r="J28" s="780"/>
      <c r="K28" s="780"/>
      <c r="L28" s="780"/>
      <c r="M28" s="780"/>
      <c r="N28" s="780"/>
      <c r="O28" s="780"/>
      <c r="P28" s="781"/>
      <c r="Q28" s="870">
        <v>5051</v>
      </c>
      <c r="R28" s="871"/>
      <c r="S28" s="871"/>
      <c r="T28" s="871"/>
      <c r="U28" s="871"/>
      <c r="V28" s="871">
        <v>4936</v>
      </c>
      <c r="W28" s="871"/>
      <c r="X28" s="871"/>
      <c r="Y28" s="871"/>
      <c r="Z28" s="871"/>
      <c r="AA28" s="871">
        <v>115</v>
      </c>
      <c r="AB28" s="871"/>
      <c r="AC28" s="871"/>
      <c r="AD28" s="871"/>
      <c r="AE28" s="872"/>
      <c r="AF28" s="873">
        <v>115</v>
      </c>
      <c r="AG28" s="871"/>
      <c r="AH28" s="871"/>
      <c r="AI28" s="871"/>
      <c r="AJ28" s="874"/>
      <c r="AK28" s="875">
        <v>379</v>
      </c>
      <c r="AL28" s="866"/>
      <c r="AM28" s="866"/>
      <c r="AN28" s="866"/>
      <c r="AO28" s="866"/>
      <c r="AP28" s="866">
        <v>0</v>
      </c>
      <c r="AQ28" s="866"/>
      <c r="AR28" s="866"/>
      <c r="AS28" s="866"/>
      <c r="AT28" s="866"/>
      <c r="AU28" s="866">
        <v>0</v>
      </c>
      <c r="AV28" s="866"/>
      <c r="AW28" s="866"/>
      <c r="AX28" s="866"/>
      <c r="AY28" s="866"/>
      <c r="AZ28" s="867">
        <v>0</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404</v>
      </c>
      <c r="C29" s="804"/>
      <c r="D29" s="804"/>
      <c r="E29" s="804"/>
      <c r="F29" s="804"/>
      <c r="G29" s="804"/>
      <c r="H29" s="804"/>
      <c r="I29" s="804"/>
      <c r="J29" s="804"/>
      <c r="K29" s="804"/>
      <c r="L29" s="804"/>
      <c r="M29" s="804"/>
      <c r="N29" s="804"/>
      <c r="O29" s="804"/>
      <c r="P29" s="805"/>
      <c r="Q29" s="806">
        <v>5027</v>
      </c>
      <c r="R29" s="807"/>
      <c r="S29" s="807"/>
      <c r="T29" s="807"/>
      <c r="U29" s="807"/>
      <c r="V29" s="807">
        <v>4963</v>
      </c>
      <c r="W29" s="807"/>
      <c r="X29" s="807"/>
      <c r="Y29" s="807"/>
      <c r="Z29" s="807"/>
      <c r="AA29" s="807">
        <v>64</v>
      </c>
      <c r="AB29" s="807"/>
      <c r="AC29" s="807"/>
      <c r="AD29" s="807"/>
      <c r="AE29" s="808"/>
      <c r="AF29" s="809">
        <v>64</v>
      </c>
      <c r="AG29" s="810"/>
      <c r="AH29" s="810"/>
      <c r="AI29" s="810"/>
      <c r="AJ29" s="811"/>
      <c r="AK29" s="878">
        <v>774</v>
      </c>
      <c r="AL29" s="879"/>
      <c r="AM29" s="879"/>
      <c r="AN29" s="879"/>
      <c r="AO29" s="879"/>
      <c r="AP29" s="879">
        <v>0</v>
      </c>
      <c r="AQ29" s="879"/>
      <c r="AR29" s="879"/>
      <c r="AS29" s="879"/>
      <c r="AT29" s="879"/>
      <c r="AU29" s="879">
        <v>0</v>
      </c>
      <c r="AV29" s="879"/>
      <c r="AW29" s="879"/>
      <c r="AX29" s="879"/>
      <c r="AY29" s="879"/>
      <c r="AZ29" s="880">
        <v>0</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405</v>
      </c>
      <c r="C30" s="804"/>
      <c r="D30" s="804"/>
      <c r="E30" s="804"/>
      <c r="F30" s="804"/>
      <c r="G30" s="804"/>
      <c r="H30" s="804"/>
      <c r="I30" s="804"/>
      <c r="J30" s="804"/>
      <c r="K30" s="804"/>
      <c r="L30" s="804"/>
      <c r="M30" s="804"/>
      <c r="N30" s="804"/>
      <c r="O30" s="804"/>
      <c r="P30" s="805"/>
      <c r="Q30" s="806">
        <v>700</v>
      </c>
      <c r="R30" s="807"/>
      <c r="S30" s="807"/>
      <c r="T30" s="807"/>
      <c r="U30" s="807"/>
      <c r="V30" s="807">
        <v>697</v>
      </c>
      <c r="W30" s="807"/>
      <c r="X30" s="807"/>
      <c r="Y30" s="807"/>
      <c r="Z30" s="807"/>
      <c r="AA30" s="807">
        <v>3</v>
      </c>
      <c r="AB30" s="807"/>
      <c r="AC30" s="807"/>
      <c r="AD30" s="807"/>
      <c r="AE30" s="808"/>
      <c r="AF30" s="809">
        <v>3</v>
      </c>
      <c r="AG30" s="810"/>
      <c r="AH30" s="810"/>
      <c r="AI30" s="810"/>
      <c r="AJ30" s="811"/>
      <c r="AK30" s="878">
        <v>786</v>
      </c>
      <c r="AL30" s="879"/>
      <c r="AM30" s="879"/>
      <c r="AN30" s="879"/>
      <c r="AO30" s="879"/>
      <c r="AP30" s="879">
        <v>0</v>
      </c>
      <c r="AQ30" s="879"/>
      <c r="AR30" s="879"/>
      <c r="AS30" s="879"/>
      <c r="AT30" s="879"/>
      <c r="AU30" s="879">
        <v>0</v>
      </c>
      <c r="AV30" s="879"/>
      <c r="AW30" s="879"/>
      <c r="AX30" s="879"/>
      <c r="AY30" s="879"/>
      <c r="AZ30" s="881">
        <v>0</v>
      </c>
      <c r="BA30" s="882"/>
      <c r="BB30" s="882"/>
      <c r="BC30" s="882"/>
      <c r="BD30" s="883"/>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406</v>
      </c>
      <c r="C31" s="804"/>
      <c r="D31" s="804"/>
      <c r="E31" s="804"/>
      <c r="F31" s="804"/>
      <c r="G31" s="804"/>
      <c r="H31" s="804"/>
      <c r="I31" s="804"/>
      <c r="J31" s="804"/>
      <c r="K31" s="804"/>
      <c r="L31" s="804"/>
      <c r="M31" s="804"/>
      <c r="N31" s="804"/>
      <c r="O31" s="804"/>
      <c r="P31" s="805"/>
      <c r="Q31" s="806">
        <v>1958</v>
      </c>
      <c r="R31" s="807"/>
      <c r="S31" s="807"/>
      <c r="T31" s="807"/>
      <c r="U31" s="807"/>
      <c r="V31" s="807">
        <v>2207</v>
      </c>
      <c r="W31" s="807"/>
      <c r="X31" s="807"/>
      <c r="Y31" s="807"/>
      <c r="Z31" s="807"/>
      <c r="AA31" s="807">
        <v>-249</v>
      </c>
      <c r="AB31" s="807"/>
      <c r="AC31" s="807"/>
      <c r="AD31" s="807"/>
      <c r="AE31" s="808"/>
      <c r="AF31" s="809">
        <v>792</v>
      </c>
      <c r="AG31" s="810"/>
      <c r="AH31" s="810"/>
      <c r="AI31" s="810"/>
      <c r="AJ31" s="811"/>
      <c r="AK31" s="878">
        <v>796</v>
      </c>
      <c r="AL31" s="879"/>
      <c r="AM31" s="879"/>
      <c r="AN31" s="879"/>
      <c r="AO31" s="879"/>
      <c r="AP31" s="879">
        <v>15755</v>
      </c>
      <c r="AQ31" s="879"/>
      <c r="AR31" s="879"/>
      <c r="AS31" s="879"/>
      <c r="AT31" s="879"/>
      <c r="AU31" s="879">
        <v>10540</v>
      </c>
      <c r="AV31" s="879"/>
      <c r="AW31" s="879"/>
      <c r="AX31" s="879"/>
      <c r="AY31" s="879"/>
      <c r="AZ31" s="881">
        <v>0</v>
      </c>
      <c r="BA31" s="882"/>
      <c r="BB31" s="882"/>
      <c r="BC31" s="882"/>
      <c r="BD31" s="883"/>
      <c r="BE31" s="876" t="s">
        <v>407</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408</v>
      </c>
      <c r="C32" s="804"/>
      <c r="D32" s="804"/>
      <c r="E32" s="804"/>
      <c r="F32" s="804"/>
      <c r="G32" s="804"/>
      <c r="H32" s="804"/>
      <c r="I32" s="804"/>
      <c r="J32" s="804"/>
      <c r="K32" s="804"/>
      <c r="L32" s="804"/>
      <c r="M32" s="804"/>
      <c r="N32" s="804"/>
      <c r="O32" s="804"/>
      <c r="P32" s="805"/>
      <c r="Q32" s="806">
        <v>1080</v>
      </c>
      <c r="R32" s="807"/>
      <c r="S32" s="807"/>
      <c r="T32" s="807"/>
      <c r="U32" s="807"/>
      <c r="V32" s="807">
        <v>1020</v>
      </c>
      <c r="W32" s="807"/>
      <c r="X32" s="807"/>
      <c r="Y32" s="807"/>
      <c r="Z32" s="807"/>
      <c r="AA32" s="807">
        <v>60</v>
      </c>
      <c r="AB32" s="807"/>
      <c r="AC32" s="807"/>
      <c r="AD32" s="807"/>
      <c r="AE32" s="808"/>
      <c r="AF32" s="809">
        <v>1404</v>
      </c>
      <c r="AG32" s="810"/>
      <c r="AH32" s="810"/>
      <c r="AI32" s="810"/>
      <c r="AJ32" s="811"/>
      <c r="AK32" s="878">
        <v>227</v>
      </c>
      <c r="AL32" s="879"/>
      <c r="AM32" s="879"/>
      <c r="AN32" s="879"/>
      <c r="AO32" s="879"/>
      <c r="AP32" s="879">
        <v>2148</v>
      </c>
      <c r="AQ32" s="879"/>
      <c r="AR32" s="879"/>
      <c r="AS32" s="879"/>
      <c r="AT32" s="879"/>
      <c r="AU32" s="879">
        <v>17</v>
      </c>
      <c r="AV32" s="879"/>
      <c r="AW32" s="879"/>
      <c r="AX32" s="879"/>
      <c r="AY32" s="879"/>
      <c r="AZ32" s="881">
        <v>0</v>
      </c>
      <c r="BA32" s="882"/>
      <c r="BB32" s="882"/>
      <c r="BC32" s="882"/>
      <c r="BD32" s="883"/>
      <c r="BE32" s="876" t="s">
        <v>407</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409</v>
      </c>
      <c r="C33" s="804"/>
      <c r="D33" s="804"/>
      <c r="E33" s="804"/>
      <c r="F33" s="804"/>
      <c r="G33" s="804"/>
      <c r="H33" s="804"/>
      <c r="I33" s="804"/>
      <c r="J33" s="804"/>
      <c r="K33" s="804"/>
      <c r="L33" s="804"/>
      <c r="M33" s="804"/>
      <c r="N33" s="804"/>
      <c r="O33" s="804"/>
      <c r="P33" s="805"/>
      <c r="Q33" s="806">
        <v>5506</v>
      </c>
      <c r="R33" s="807"/>
      <c r="S33" s="807"/>
      <c r="T33" s="807"/>
      <c r="U33" s="807"/>
      <c r="V33" s="807">
        <v>5286</v>
      </c>
      <c r="W33" s="807"/>
      <c r="X33" s="807"/>
      <c r="Y33" s="807"/>
      <c r="Z33" s="807"/>
      <c r="AA33" s="807">
        <v>220</v>
      </c>
      <c r="AB33" s="807"/>
      <c r="AC33" s="807"/>
      <c r="AD33" s="807"/>
      <c r="AE33" s="808"/>
      <c r="AF33" s="809" t="s">
        <v>126</v>
      </c>
      <c r="AG33" s="810"/>
      <c r="AH33" s="810"/>
      <c r="AI33" s="810"/>
      <c r="AJ33" s="811"/>
      <c r="AK33" s="878">
        <v>900</v>
      </c>
      <c r="AL33" s="879"/>
      <c r="AM33" s="879"/>
      <c r="AN33" s="879"/>
      <c r="AO33" s="879"/>
      <c r="AP33" s="879">
        <v>1565</v>
      </c>
      <c r="AQ33" s="879"/>
      <c r="AR33" s="879"/>
      <c r="AS33" s="879"/>
      <c r="AT33" s="879"/>
      <c r="AU33" s="879">
        <v>1415</v>
      </c>
      <c r="AV33" s="879"/>
      <c r="AW33" s="879"/>
      <c r="AX33" s="879"/>
      <c r="AY33" s="879"/>
      <c r="AZ33" s="881">
        <v>0</v>
      </c>
      <c r="BA33" s="882"/>
      <c r="BB33" s="882"/>
      <c r="BC33" s="882"/>
      <c r="BD33" s="883"/>
      <c r="BE33" s="876" t="s">
        <v>410</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411</v>
      </c>
      <c r="C34" s="804"/>
      <c r="D34" s="804"/>
      <c r="E34" s="804"/>
      <c r="F34" s="804"/>
      <c r="G34" s="804"/>
      <c r="H34" s="804"/>
      <c r="I34" s="804"/>
      <c r="J34" s="804"/>
      <c r="K34" s="804"/>
      <c r="L34" s="804"/>
      <c r="M34" s="804"/>
      <c r="N34" s="804"/>
      <c r="O34" s="804"/>
      <c r="P34" s="805"/>
      <c r="Q34" s="806">
        <v>1776</v>
      </c>
      <c r="R34" s="807"/>
      <c r="S34" s="807"/>
      <c r="T34" s="807"/>
      <c r="U34" s="807"/>
      <c r="V34" s="807">
        <v>871</v>
      </c>
      <c r="W34" s="807"/>
      <c r="X34" s="807"/>
      <c r="Y34" s="807"/>
      <c r="Z34" s="807"/>
      <c r="AA34" s="807">
        <v>905</v>
      </c>
      <c r="AB34" s="807"/>
      <c r="AC34" s="807"/>
      <c r="AD34" s="807"/>
      <c r="AE34" s="808"/>
      <c r="AF34" s="809">
        <v>905</v>
      </c>
      <c r="AG34" s="810"/>
      <c r="AH34" s="810"/>
      <c r="AI34" s="810"/>
      <c r="AJ34" s="811"/>
      <c r="AK34" s="878">
        <v>36</v>
      </c>
      <c r="AL34" s="879"/>
      <c r="AM34" s="879"/>
      <c r="AN34" s="879"/>
      <c r="AO34" s="879"/>
      <c r="AP34" s="879">
        <v>0</v>
      </c>
      <c r="AQ34" s="879"/>
      <c r="AR34" s="879"/>
      <c r="AS34" s="879"/>
      <c r="AT34" s="879"/>
      <c r="AU34" s="879">
        <v>0</v>
      </c>
      <c r="AV34" s="879"/>
      <c r="AW34" s="879"/>
      <c r="AX34" s="879"/>
      <c r="AY34" s="879"/>
      <c r="AZ34" s="881">
        <v>0</v>
      </c>
      <c r="BA34" s="882"/>
      <c r="BB34" s="882"/>
      <c r="BC34" s="882"/>
      <c r="BD34" s="883"/>
      <c r="BE34" s="876" t="s">
        <v>412</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4"/>
      <c r="R50" s="885"/>
      <c r="S50" s="885"/>
      <c r="T50" s="885"/>
      <c r="U50" s="885"/>
      <c r="V50" s="885"/>
      <c r="W50" s="885"/>
      <c r="X50" s="885"/>
      <c r="Y50" s="885"/>
      <c r="Z50" s="885"/>
      <c r="AA50" s="885"/>
      <c r="AB50" s="885"/>
      <c r="AC50" s="885"/>
      <c r="AD50" s="885"/>
      <c r="AE50" s="886"/>
      <c r="AF50" s="809"/>
      <c r="AG50" s="810"/>
      <c r="AH50" s="810"/>
      <c r="AI50" s="810"/>
      <c r="AJ50" s="811"/>
      <c r="AK50" s="887"/>
      <c r="AL50" s="885"/>
      <c r="AM50" s="885"/>
      <c r="AN50" s="885"/>
      <c r="AO50" s="885"/>
      <c r="AP50" s="885"/>
      <c r="AQ50" s="885"/>
      <c r="AR50" s="885"/>
      <c r="AS50" s="885"/>
      <c r="AT50" s="885"/>
      <c r="AU50" s="885"/>
      <c r="AV50" s="885"/>
      <c r="AW50" s="885"/>
      <c r="AX50" s="885"/>
      <c r="AY50" s="885"/>
      <c r="AZ50" s="888"/>
      <c r="BA50" s="888"/>
      <c r="BB50" s="888"/>
      <c r="BC50" s="888"/>
      <c r="BD50" s="888"/>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4"/>
      <c r="R51" s="885"/>
      <c r="S51" s="885"/>
      <c r="T51" s="885"/>
      <c r="U51" s="885"/>
      <c r="V51" s="885"/>
      <c r="W51" s="885"/>
      <c r="X51" s="885"/>
      <c r="Y51" s="885"/>
      <c r="Z51" s="885"/>
      <c r="AA51" s="885"/>
      <c r="AB51" s="885"/>
      <c r="AC51" s="885"/>
      <c r="AD51" s="885"/>
      <c r="AE51" s="886"/>
      <c r="AF51" s="809"/>
      <c r="AG51" s="810"/>
      <c r="AH51" s="810"/>
      <c r="AI51" s="810"/>
      <c r="AJ51" s="811"/>
      <c r="AK51" s="887"/>
      <c r="AL51" s="885"/>
      <c r="AM51" s="885"/>
      <c r="AN51" s="885"/>
      <c r="AO51" s="885"/>
      <c r="AP51" s="885"/>
      <c r="AQ51" s="885"/>
      <c r="AR51" s="885"/>
      <c r="AS51" s="885"/>
      <c r="AT51" s="885"/>
      <c r="AU51" s="885"/>
      <c r="AV51" s="885"/>
      <c r="AW51" s="885"/>
      <c r="AX51" s="885"/>
      <c r="AY51" s="885"/>
      <c r="AZ51" s="888"/>
      <c r="BA51" s="888"/>
      <c r="BB51" s="888"/>
      <c r="BC51" s="888"/>
      <c r="BD51" s="888"/>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4"/>
      <c r="R52" s="885"/>
      <c r="S52" s="885"/>
      <c r="T52" s="885"/>
      <c r="U52" s="885"/>
      <c r="V52" s="885"/>
      <c r="W52" s="885"/>
      <c r="X52" s="885"/>
      <c r="Y52" s="885"/>
      <c r="Z52" s="885"/>
      <c r="AA52" s="885"/>
      <c r="AB52" s="885"/>
      <c r="AC52" s="885"/>
      <c r="AD52" s="885"/>
      <c r="AE52" s="886"/>
      <c r="AF52" s="809"/>
      <c r="AG52" s="810"/>
      <c r="AH52" s="810"/>
      <c r="AI52" s="810"/>
      <c r="AJ52" s="811"/>
      <c r="AK52" s="887"/>
      <c r="AL52" s="885"/>
      <c r="AM52" s="885"/>
      <c r="AN52" s="885"/>
      <c r="AO52" s="885"/>
      <c r="AP52" s="885"/>
      <c r="AQ52" s="885"/>
      <c r="AR52" s="885"/>
      <c r="AS52" s="885"/>
      <c r="AT52" s="885"/>
      <c r="AU52" s="885"/>
      <c r="AV52" s="885"/>
      <c r="AW52" s="885"/>
      <c r="AX52" s="885"/>
      <c r="AY52" s="885"/>
      <c r="AZ52" s="888"/>
      <c r="BA52" s="888"/>
      <c r="BB52" s="888"/>
      <c r="BC52" s="888"/>
      <c r="BD52" s="888"/>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4"/>
      <c r="R53" s="885"/>
      <c r="S53" s="885"/>
      <c r="T53" s="885"/>
      <c r="U53" s="885"/>
      <c r="V53" s="885"/>
      <c r="W53" s="885"/>
      <c r="X53" s="885"/>
      <c r="Y53" s="885"/>
      <c r="Z53" s="885"/>
      <c r="AA53" s="885"/>
      <c r="AB53" s="885"/>
      <c r="AC53" s="885"/>
      <c r="AD53" s="885"/>
      <c r="AE53" s="886"/>
      <c r="AF53" s="809"/>
      <c r="AG53" s="810"/>
      <c r="AH53" s="810"/>
      <c r="AI53" s="810"/>
      <c r="AJ53" s="811"/>
      <c r="AK53" s="887"/>
      <c r="AL53" s="885"/>
      <c r="AM53" s="885"/>
      <c r="AN53" s="885"/>
      <c r="AO53" s="885"/>
      <c r="AP53" s="885"/>
      <c r="AQ53" s="885"/>
      <c r="AR53" s="885"/>
      <c r="AS53" s="885"/>
      <c r="AT53" s="885"/>
      <c r="AU53" s="885"/>
      <c r="AV53" s="885"/>
      <c r="AW53" s="885"/>
      <c r="AX53" s="885"/>
      <c r="AY53" s="885"/>
      <c r="AZ53" s="888"/>
      <c r="BA53" s="888"/>
      <c r="BB53" s="888"/>
      <c r="BC53" s="888"/>
      <c r="BD53" s="888"/>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4"/>
      <c r="R54" s="885"/>
      <c r="S54" s="885"/>
      <c r="T54" s="885"/>
      <c r="U54" s="885"/>
      <c r="V54" s="885"/>
      <c r="W54" s="885"/>
      <c r="X54" s="885"/>
      <c r="Y54" s="885"/>
      <c r="Z54" s="885"/>
      <c r="AA54" s="885"/>
      <c r="AB54" s="885"/>
      <c r="AC54" s="885"/>
      <c r="AD54" s="885"/>
      <c r="AE54" s="886"/>
      <c r="AF54" s="809"/>
      <c r="AG54" s="810"/>
      <c r="AH54" s="810"/>
      <c r="AI54" s="810"/>
      <c r="AJ54" s="811"/>
      <c r="AK54" s="887"/>
      <c r="AL54" s="885"/>
      <c r="AM54" s="885"/>
      <c r="AN54" s="885"/>
      <c r="AO54" s="885"/>
      <c r="AP54" s="885"/>
      <c r="AQ54" s="885"/>
      <c r="AR54" s="885"/>
      <c r="AS54" s="885"/>
      <c r="AT54" s="885"/>
      <c r="AU54" s="885"/>
      <c r="AV54" s="885"/>
      <c r="AW54" s="885"/>
      <c r="AX54" s="885"/>
      <c r="AY54" s="885"/>
      <c r="AZ54" s="888"/>
      <c r="BA54" s="888"/>
      <c r="BB54" s="888"/>
      <c r="BC54" s="888"/>
      <c r="BD54" s="888"/>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4"/>
      <c r="R55" s="885"/>
      <c r="S55" s="885"/>
      <c r="T55" s="885"/>
      <c r="U55" s="885"/>
      <c r="V55" s="885"/>
      <c r="W55" s="885"/>
      <c r="X55" s="885"/>
      <c r="Y55" s="885"/>
      <c r="Z55" s="885"/>
      <c r="AA55" s="885"/>
      <c r="AB55" s="885"/>
      <c r="AC55" s="885"/>
      <c r="AD55" s="885"/>
      <c r="AE55" s="886"/>
      <c r="AF55" s="809"/>
      <c r="AG55" s="810"/>
      <c r="AH55" s="810"/>
      <c r="AI55" s="810"/>
      <c r="AJ55" s="811"/>
      <c r="AK55" s="887"/>
      <c r="AL55" s="885"/>
      <c r="AM55" s="885"/>
      <c r="AN55" s="885"/>
      <c r="AO55" s="885"/>
      <c r="AP55" s="885"/>
      <c r="AQ55" s="885"/>
      <c r="AR55" s="885"/>
      <c r="AS55" s="885"/>
      <c r="AT55" s="885"/>
      <c r="AU55" s="885"/>
      <c r="AV55" s="885"/>
      <c r="AW55" s="885"/>
      <c r="AX55" s="885"/>
      <c r="AY55" s="885"/>
      <c r="AZ55" s="888"/>
      <c r="BA55" s="888"/>
      <c r="BB55" s="888"/>
      <c r="BC55" s="888"/>
      <c r="BD55" s="888"/>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4"/>
      <c r="R56" s="885"/>
      <c r="S56" s="885"/>
      <c r="T56" s="885"/>
      <c r="U56" s="885"/>
      <c r="V56" s="885"/>
      <c r="W56" s="885"/>
      <c r="X56" s="885"/>
      <c r="Y56" s="885"/>
      <c r="Z56" s="885"/>
      <c r="AA56" s="885"/>
      <c r="AB56" s="885"/>
      <c r="AC56" s="885"/>
      <c r="AD56" s="885"/>
      <c r="AE56" s="886"/>
      <c r="AF56" s="809"/>
      <c r="AG56" s="810"/>
      <c r="AH56" s="810"/>
      <c r="AI56" s="810"/>
      <c r="AJ56" s="811"/>
      <c r="AK56" s="887"/>
      <c r="AL56" s="885"/>
      <c r="AM56" s="885"/>
      <c r="AN56" s="885"/>
      <c r="AO56" s="885"/>
      <c r="AP56" s="885"/>
      <c r="AQ56" s="885"/>
      <c r="AR56" s="885"/>
      <c r="AS56" s="885"/>
      <c r="AT56" s="885"/>
      <c r="AU56" s="885"/>
      <c r="AV56" s="885"/>
      <c r="AW56" s="885"/>
      <c r="AX56" s="885"/>
      <c r="AY56" s="885"/>
      <c r="AZ56" s="888"/>
      <c r="BA56" s="888"/>
      <c r="BB56" s="888"/>
      <c r="BC56" s="888"/>
      <c r="BD56" s="888"/>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4"/>
      <c r="R57" s="885"/>
      <c r="S57" s="885"/>
      <c r="T57" s="885"/>
      <c r="U57" s="885"/>
      <c r="V57" s="885"/>
      <c r="W57" s="885"/>
      <c r="X57" s="885"/>
      <c r="Y57" s="885"/>
      <c r="Z57" s="885"/>
      <c r="AA57" s="885"/>
      <c r="AB57" s="885"/>
      <c r="AC57" s="885"/>
      <c r="AD57" s="885"/>
      <c r="AE57" s="886"/>
      <c r="AF57" s="809"/>
      <c r="AG57" s="810"/>
      <c r="AH57" s="810"/>
      <c r="AI57" s="810"/>
      <c r="AJ57" s="811"/>
      <c r="AK57" s="887"/>
      <c r="AL57" s="885"/>
      <c r="AM57" s="885"/>
      <c r="AN57" s="885"/>
      <c r="AO57" s="885"/>
      <c r="AP57" s="885"/>
      <c r="AQ57" s="885"/>
      <c r="AR57" s="885"/>
      <c r="AS57" s="885"/>
      <c r="AT57" s="885"/>
      <c r="AU57" s="885"/>
      <c r="AV57" s="885"/>
      <c r="AW57" s="885"/>
      <c r="AX57" s="885"/>
      <c r="AY57" s="885"/>
      <c r="AZ57" s="888"/>
      <c r="BA57" s="888"/>
      <c r="BB57" s="888"/>
      <c r="BC57" s="888"/>
      <c r="BD57" s="888"/>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4"/>
      <c r="R58" s="885"/>
      <c r="S58" s="885"/>
      <c r="T58" s="885"/>
      <c r="U58" s="885"/>
      <c r="V58" s="885"/>
      <c r="W58" s="885"/>
      <c r="X58" s="885"/>
      <c r="Y58" s="885"/>
      <c r="Z58" s="885"/>
      <c r="AA58" s="885"/>
      <c r="AB58" s="885"/>
      <c r="AC58" s="885"/>
      <c r="AD58" s="885"/>
      <c r="AE58" s="886"/>
      <c r="AF58" s="809"/>
      <c r="AG58" s="810"/>
      <c r="AH58" s="810"/>
      <c r="AI58" s="810"/>
      <c r="AJ58" s="811"/>
      <c r="AK58" s="887"/>
      <c r="AL58" s="885"/>
      <c r="AM58" s="885"/>
      <c r="AN58" s="885"/>
      <c r="AO58" s="885"/>
      <c r="AP58" s="885"/>
      <c r="AQ58" s="885"/>
      <c r="AR58" s="885"/>
      <c r="AS58" s="885"/>
      <c r="AT58" s="885"/>
      <c r="AU58" s="885"/>
      <c r="AV58" s="885"/>
      <c r="AW58" s="885"/>
      <c r="AX58" s="885"/>
      <c r="AY58" s="885"/>
      <c r="AZ58" s="888"/>
      <c r="BA58" s="888"/>
      <c r="BB58" s="888"/>
      <c r="BC58" s="888"/>
      <c r="BD58" s="888"/>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4"/>
      <c r="R59" s="885"/>
      <c r="S59" s="885"/>
      <c r="T59" s="885"/>
      <c r="U59" s="885"/>
      <c r="V59" s="885"/>
      <c r="W59" s="885"/>
      <c r="X59" s="885"/>
      <c r="Y59" s="885"/>
      <c r="Z59" s="885"/>
      <c r="AA59" s="885"/>
      <c r="AB59" s="885"/>
      <c r="AC59" s="885"/>
      <c r="AD59" s="885"/>
      <c r="AE59" s="886"/>
      <c r="AF59" s="809"/>
      <c r="AG59" s="810"/>
      <c r="AH59" s="810"/>
      <c r="AI59" s="810"/>
      <c r="AJ59" s="811"/>
      <c r="AK59" s="887"/>
      <c r="AL59" s="885"/>
      <c r="AM59" s="885"/>
      <c r="AN59" s="885"/>
      <c r="AO59" s="885"/>
      <c r="AP59" s="885"/>
      <c r="AQ59" s="885"/>
      <c r="AR59" s="885"/>
      <c r="AS59" s="885"/>
      <c r="AT59" s="885"/>
      <c r="AU59" s="885"/>
      <c r="AV59" s="885"/>
      <c r="AW59" s="885"/>
      <c r="AX59" s="885"/>
      <c r="AY59" s="885"/>
      <c r="AZ59" s="888"/>
      <c r="BA59" s="888"/>
      <c r="BB59" s="888"/>
      <c r="BC59" s="888"/>
      <c r="BD59" s="888"/>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4"/>
      <c r="R60" s="885"/>
      <c r="S60" s="885"/>
      <c r="T60" s="885"/>
      <c r="U60" s="885"/>
      <c r="V60" s="885"/>
      <c r="W60" s="885"/>
      <c r="X60" s="885"/>
      <c r="Y60" s="885"/>
      <c r="Z60" s="885"/>
      <c r="AA60" s="885"/>
      <c r="AB60" s="885"/>
      <c r="AC60" s="885"/>
      <c r="AD60" s="885"/>
      <c r="AE60" s="886"/>
      <c r="AF60" s="809"/>
      <c r="AG60" s="810"/>
      <c r="AH60" s="810"/>
      <c r="AI60" s="810"/>
      <c r="AJ60" s="811"/>
      <c r="AK60" s="887"/>
      <c r="AL60" s="885"/>
      <c r="AM60" s="885"/>
      <c r="AN60" s="885"/>
      <c r="AO60" s="885"/>
      <c r="AP60" s="885"/>
      <c r="AQ60" s="885"/>
      <c r="AR60" s="885"/>
      <c r="AS60" s="885"/>
      <c r="AT60" s="885"/>
      <c r="AU60" s="885"/>
      <c r="AV60" s="885"/>
      <c r="AW60" s="885"/>
      <c r="AX60" s="885"/>
      <c r="AY60" s="885"/>
      <c r="AZ60" s="888"/>
      <c r="BA60" s="888"/>
      <c r="BB60" s="888"/>
      <c r="BC60" s="888"/>
      <c r="BD60" s="888"/>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4"/>
      <c r="R61" s="885"/>
      <c r="S61" s="885"/>
      <c r="T61" s="885"/>
      <c r="U61" s="885"/>
      <c r="V61" s="885"/>
      <c r="W61" s="885"/>
      <c r="X61" s="885"/>
      <c r="Y61" s="885"/>
      <c r="Z61" s="885"/>
      <c r="AA61" s="885"/>
      <c r="AB61" s="885"/>
      <c r="AC61" s="885"/>
      <c r="AD61" s="885"/>
      <c r="AE61" s="886"/>
      <c r="AF61" s="809"/>
      <c r="AG61" s="810"/>
      <c r="AH61" s="810"/>
      <c r="AI61" s="810"/>
      <c r="AJ61" s="811"/>
      <c r="AK61" s="887"/>
      <c r="AL61" s="885"/>
      <c r="AM61" s="885"/>
      <c r="AN61" s="885"/>
      <c r="AO61" s="885"/>
      <c r="AP61" s="885"/>
      <c r="AQ61" s="885"/>
      <c r="AR61" s="885"/>
      <c r="AS61" s="885"/>
      <c r="AT61" s="885"/>
      <c r="AU61" s="885"/>
      <c r="AV61" s="885"/>
      <c r="AW61" s="885"/>
      <c r="AX61" s="885"/>
      <c r="AY61" s="885"/>
      <c r="AZ61" s="888"/>
      <c r="BA61" s="888"/>
      <c r="BB61" s="888"/>
      <c r="BC61" s="888"/>
      <c r="BD61" s="888"/>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4"/>
      <c r="R62" s="885"/>
      <c r="S62" s="885"/>
      <c r="T62" s="885"/>
      <c r="U62" s="885"/>
      <c r="V62" s="885"/>
      <c r="W62" s="885"/>
      <c r="X62" s="885"/>
      <c r="Y62" s="885"/>
      <c r="Z62" s="885"/>
      <c r="AA62" s="885"/>
      <c r="AB62" s="885"/>
      <c r="AC62" s="885"/>
      <c r="AD62" s="885"/>
      <c r="AE62" s="886"/>
      <c r="AF62" s="809"/>
      <c r="AG62" s="810"/>
      <c r="AH62" s="810"/>
      <c r="AI62" s="810"/>
      <c r="AJ62" s="811"/>
      <c r="AK62" s="887"/>
      <c r="AL62" s="885"/>
      <c r="AM62" s="885"/>
      <c r="AN62" s="885"/>
      <c r="AO62" s="885"/>
      <c r="AP62" s="885"/>
      <c r="AQ62" s="885"/>
      <c r="AR62" s="885"/>
      <c r="AS62" s="885"/>
      <c r="AT62" s="885"/>
      <c r="AU62" s="885"/>
      <c r="AV62" s="885"/>
      <c r="AW62" s="885"/>
      <c r="AX62" s="885"/>
      <c r="AY62" s="885"/>
      <c r="AZ62" s="888"/>
      <c r="BA62" s="888"/>
      <c r="BB62" s="888"/>
      <c r="BC62" s="888"/>
      <c r="BD62" s="888"/>
      <c r="BE62" s="876"/>
      <c r="BF62" s="876"/>
      <c r="BG62" s="876"/>
      <c r="BH62" s="876"/>
      <c r="BI62" s="877"/>
      <c r="BJ62" s="896" t="s">
        <v>413</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391</v>
      </c>
      <c r="B63" s="838" t="s">
        <v>414</v>
      </c>
      <c r="C63" s="839"/>
      <c r="D63" s="839"/>
      <c r="E63" s="839"/>
      <c r="F63" s="839"/>
      <c r="G63" s="839"/>
      <c r="H63" s="839"/>
      <c r="I63" s="839"/>
      <c r="J63" s="839"/>
      <c r="K63" s="839"/>
      <c r="L63" s="839"/>
      <c r="M63" s="839"/>
      <c r="N63" s="839"/>
      <c r="O63" s="839"/>
      <c r="P63" s="840"/>
      <c r="Q63" s="889"/>
      <c r="R63" s="890"/>
      <c r="S63" s="890"/>
      <c r="T63" s="890"/>
      <c r="U63" s="890"/>
      <c r="V63" s="890"/>
      <c r="W63" s="890"/>
      <c r="X63" s="890"/>
      <c r="Y63" s="890"/>
      <c r="Z63" s="890"/>
      <c r="AA63" s="890"/>
      <c r="AB63" s="890"/>
      <c r="AC63" s="890"/>
      <c r="AD63" s="890"/>
      <c r="AE63" s="891"/>
      <c r="AF63" s="892">
        <v>3283</v>
      </c>
      <c r="AG63" s="893"/>
      <c r="AH63" s="893"/>
      <c r="AI63" s="893"/>
      <c r="AJ63" s="894"/>
      <c r="AK63" s="895"/>
      <c r="AL63" s="890"/>
      <c r="AM63" s="890"/>
      <c r="AN63" s="890"/>
      <c r="AO63" s="890"/>
      <c r="AP63" s="893"/>
      <c r="AQ63" s="893"/>
      <c r="AR63" s="893"/>
      <c r="AS63" s="893"/>
      <c r="AT63" s="893"/>
      <c r="AU63" s="893"/>
      <c r="AV63" s="893"/>
      <c r="AW63" s="893"/>
      <c r="AX63" s="893"/>
      <c r="AY63" s="893"/>
      <c r="AZ63" s="897"/>
      <c r="BA63" s="897"/>
      <c r="BB63" s="897"/>
      <c r="BC63" s="897"/>
      <c r="BD63" s="897"/>
      <c r="BE63" s="898"/>
      <c r="BF63" s="898"/>
      <c r="BG63" s="898"/>
      <c r="BH63" s="898"/>
      <c r="BI63" s="899"/>
      <c r="BJ63" s="900" t="s">
        <v>415</v>
      </c>
      <c r="BK63" s="901"/>
      <c r="BL63" s="901"/>
      <c r="BM63" s="901"/>
      <c r="BN63" s="902"/>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417</v>
      </c>
      <c r="B66" s="789"/>
      <c r="C66" s="789"/>
      <c r="D66" s="789"/>
      <c r="E66" s="789"/>
      <c r="F66" s="789"/>
      <c r="G66" s="789"/>
      <c r="H66" s="789"/>
      <c r="I66" s="789"/>
      <c r="J66" s="789"/>
      <c r="K66" s="789"/>
      <c r="L66" s="789"/>
      <c r="M66" s="789"/>
      <c r="N66" s="789"/>
      <c r="O66" s="789"/>
      <c r="P66" s="790"/>
      <c r="Q66" s="765" t="s">
        <v>395</v>
      </c>
      <c r="R66" s="766"/>
      <c r="S66" s="766"/>
      <c r="T66" s="766"/>
      <c r="U66" s="767"/>
      <c r="V66" s="765" t="s">
        <v>396</v>
      </c>
      <c r="W66" s="766"/>
      <c r="X66" s="766"/>
      <c r="Y66" s="766"/>
      <c r="Z66" s="767"/>
      <c r="AA66" s="765" t="s">
        <v>397</v>
      </c>
      <c r="AB66" s="766"/>
      <c r="AC66" s="766"/>
      <c r="AD66" s="766"/>
      <c r="AE66" s="767"/>
      <c r="AF66" s="903" t="s">
        <v>398</v>
      </c>
      <c r="AG66" s="861"/>
      <c r="AH66" s="861"/>
      <c r="AI66" s="861"/>
      <c r="AJ66" s="904"/>
      <c r="AK66" s="765" t="s">
        <v>399</v>
      </c>
      <c r="AL66" s="789"/>
      <c r="AM66" s="789"/>
      <c r="AN66" s="789"/>
      <c r="AO66" s="790"/>
      <c r="AP66" s="765" t="s">
        <v>418</v>
      </c>
      <c r="AQ66" s="766"/>
      <c r="AR66" s="766"/>
      <c r="AS66" s="766"/>
      <c r="AT66" s="767"/>
      <c r="AU66" s="765" t="s">
        <v>419</v>
      </c>
      <c r="AV66" s="766"/>
      <c r="AW66" s="766"/>
      <c r="AX66" s="766"/>
      <c r="AY66" s="767"/>
      <c r="AZ66" s="765" t="s">
        <v>378</v>
      </c>
      <c r="BA66" s="766"/>
      <c r="BB66" s="766"/>
      <c r="BC66" s="766"/>
      <c r="BD66" s="777"/>
      <c r="BE66" s="267"/>
      <c r="BF66" s="267"/>
      <c r="BG66" s="267"/>
      <c r="BH66" s="267"/>
      <c r="BI66" s="267"/>
      <c r="BJ66" s="267"/>
      <c r="BK66" s="267"/>
      <c r="BL66" s="267"/>
      <c r="BM66" s="267"/>
      <c r="BN66" s="267"/>
      <c r="BO66" s="267"/>
      <c r="BP66" s="267"/>
      <c r="BQ66" s="264">
        <v>60</v>
      </c>
      <c r="BR66" s="269"/>
      <c r="BS66" s="914"/>
      <c r="BT66" s="915"/>
      <c r="BU66" s="915"/>
      <c r="BV66" s="915"/>
      <c r="BW66" s="915"/>
      <c r="BX66" s="915"/>
      <c r="BY66" s="915"/>
      <c r="BZ66" s="915"/>
      <c r="CA66" s="915"/>
      <c r="CB66" s="915"/>
      <c r="CC66" s="915"/>
      <c r="CD66" s="915"/>
      <c r="CE66" s="915"/>
      <c r="CF66" s="915"/>
      <c r="CG66" s="916"/>
      <c r="CH66" s="911"/>
      <c r="CI66" s="912"/>
      <c r="CJ66" s="912"/>
      <c r="CK66" s="912"/>
      <c r="CL66" s="913"/>
      <c r="CM66" s="911"/>
      <c r="CN66" s="912"/>
      <c r="CO66" s="912"/>
      <c r="CP66" s="912"/>
      <c r="CQ66" s="913"/>
      <c r="CR66" s="911"/>
      <c r="CS66" s="912"/>
      <c r="CT66" s="912"/>
      <c r="CU66" s="912"/>
      <c r="CV66" s="913"/>
      <c r="CW66" s="911"/>
      <c r="CX66" s="912"/>
      <c r="CY66" s="912"/>
      <c r="CZ66" s="912"/>
      <c r="DA66" s="913"/>
      <c r="DB66" s="911"/>
      <c r="DC66" s="912"/>
      <c r="DD66" s="912"/>
      <c r="DE66" s="912"/>
      <c r="DF66" s="913"/>
      <c r="DG66" s="911"/>
      <c r="DH66" s="912"/>
      <c r="DI66" s="912"/>
      <c r="DJ66" s="912"/>
      <c r="DK66" s="913"/>
      <c r="DL66" s="911"/>
      <c r="DM66" s="912"/>
      <c r="DN66" s="912"/>
      <c r="DO66" s="912"/>
      <c r="DP66" s="913"/>
      <c r="DQ66" s="911"/>
      <c r="DR66" s="912"/>
      <c r="DS66" s="912"/>
      <c r="DT66" s="912"/>
      <c r="DU66" s="913"/>
      <c r="DV66" s="908"/>
      <c r="DW66" s="909"/>
      <c r="DX66" s="909"/>
      <c r="DY66" s="909"/>
      <c r="DZ66" s="910"/>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5"/>
      <c r="AG67" s="864"/>
      <c r="AH67" s="864"/>
      <c r="AI67" s="864"/>
      <c r="AJ67" s="906"/>
      <c r="AK67" s="907"/>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4"/>
      <c r="BT67" s="915"/>
      <c r="BU67" s="915"/>
      <c r="BV67" s="915"/>
      <c r="BW67" s="915"/>
      <c r="BX67" s="915"/>
      <c r="BY67" s="915"/>
      <c r="BZ67" s="915"/>
      <c r="CA67" s="915"/>
      <c r="CB67" s="915"/>
      <c r="CC67" s="915"/>
      <c r="CD67" s="915"/>
      <c r="CE67" s="915"/>
      <c r="CF67" s="915"/>
      <c r="CG67" s="916"/>
      <c r="CH67" s="911"/>
      <c r="CI67" s="912"/>
      <c r="CJ67" s="912"/>
      <c r="CK67" s="912"/>
      <c r="CL67" s="913"/>
      <c r="CM67" s="911"/>
      <c r="CN67" s="912"/>
      <c r="CO67" s="912"/>
      <c r="CP67" s="912"/>
      <c r="CQ67" s="913"/>
      <c r="CR67" s="911"/>
      <c r="CS67" s="912"/>
      <c r="CT67" s="912"/>
      <c r="CU67" s="912"/>
      <c r="CV67" s="913"/>
      <c r="CW67" s="911"/>
      <c r="CX67" s="912"/>
      <c r="CY67" s="912"/>
      <c r="CZ67" s="912"/>
      <c r="DA67" s="913"/>
      <c r="DB67" s="911"/>
      <c r="DC67" s="912"/>
      <c r="DD67" s="912"/>
      <c r="DE67" s="912"/>
      <c r="DF67" s="913"/>
      <c r="DG67" s="911"/>
      <c r="DH67" s="912"/>
      <c r="DI67" s="912"/>
      <c r="DJ67" s="912"/>
      <c r="DK67" s="913"/>
      <c r="DL67" s="911"/>
      <c r="DM67" s="912"/>
      <c r="DN67" s="912"/>
      <c r="DO67" s="912"/>
      <c r="DP67" s="913"/>
      <c r="DQ67" s="911"/>
      <c r="DR67" s="912"/>
      <c r="DS67" s="912"/>
      <c r="DT67" s="912"/>
      <c r="DU67" s="913"/>
      <c r="DV67" s="908"/>
      <c r="DW67" s="909"/>
      <c r="DX67" s="909"/>
      <c r="DY67" s="909"/>
      <c r="DZ67" s="910"/>
      <c r="EA67" s="248"/>
    </row>
    <row r="68" spans="1:131" s="249" customFormat="1" ht="26.25" customHeight="1" thickTop="1" x14ac:dyDescent="0.15">
      <c r="A68" s="260">
        <v>1</v>
      </c>
      <c r="B68" s="920" t="s">
        <v>575</v>
      </c>
      <c r="C68" s="921"/>
      <c r="D68" s="921"/>
      <c r="E68" s="921"/>
      <c r="F68" s="921"/>
      <c r="G68" s="921"/>
      <c r="H68" s="921"/>
      <c r="I68" s="921"/>
      <c r="J68" s="921"/>
      <c r="K68" s="921"/>
      <c r="L68" s="921"/>
      <c r="M68" s="921"/>
      <c r="N68" s="921"/>
      <c r="O68" s="921"/>
      <c r="P68" s="922"/>
      <c r="Q68" s="923">
        <v>11859</v>
      </c>
      <c r="R68" s="917"/>
      <c r="S68" s="917"/>
      <c r="T68" s="917"/>
      <c r="U68" s="917"/>
      <c r="V68" s="917">
        <v>9384</v>
      </c>
      <c r="W68" s="917"/>
      <c r="X68" s="917"/>
      <c r="Y68" s="917"/>
      <c r="Z68" s="917"/>
      <c r="AA68" s="917">
        <v>2475</v>
      </c>
      <c r="AB68" s="917"/>
      <c r="AC68" s="917"/>
      <c r="AD68" s="917"/>
      <c r="AE68" s="917"/>
      <c r="AF68" s="917">
        <v>2475</v>
      </c>
      <c r="AG68" s="917"/>
      <c r="AH68" s="917"/>
      <c r="AI68" s="917"/>
      <c r="AJ68" s="917"/>
      <c r="AK68" s="917">
        <v>0</v>
      </c>
      <c r="AL68" s="917"/>
      <c r="AM68" s="917"/>
      <c r="AN68" s="917"/>
      <c r="AO68" s="917"/>
      <c r="AP68" s="917">
        <v>0</v>
      </c>
      <c r="AQ68" s="917"/>
      <c r="AR68" s="917"/>
      <c r="AS68" s="917"/>
      <c r="AT68" s="917"/>
      <c r="AU68" s="917">
        <v>0</v>
      </c>
      <c r="AV68" s="917"/>
      <c r="AW68" s="917"/>
      <c r="AX68" s="917"/>
      <c r="AY68" s="917"/>
      <c r="AZ68" s="918"/>
      <c r="BA68" s="918"/>
      <c r="BB68" s="918"/>
      <c r="BC68" s="918"/>
      <c r="BD68" s="919"/>
      <c r="BE68" s="267"/>
      <c r="BF68" s="267"/>
      <c r="BG68" s="267"/>
      <c r="BH68" s="267"/>
      <c r="BI68" s="267"/>
      <c r="BJ68" s="267"/>
      <c r="BK68" s="267"/>
      <c r="BL68" s="267"/>
      <c r="BM68" s="267"/>
      <c r="BN68" s="267"/>
      <c r="BO68" s="267"/>
      <c r="BP68" s="267"/>
      <c r="BQ68" s="264">
        <v>62</v>
      </c>
      <c r="BR68" s="269"/>
      <c r="BS68" s="914"/>
      <c r="BT68" s="915"/>
      <c r="BU68" s="915"/>
      <c r="BV68" s="915"/>
      <c r="BW68" s="915"/>
      <c r="BX68" s="915"/>
      <c r="BY68" s="915"/>
      <c r="BZ68" s="915"/>
      <c r="CA68" s="915"/>
      <c r="CB68" s="915"/>
      <c r="CC68" s="915"/>
      <c r="CD68" s="915"/>
      <c r="CE68" s="915"/>
      <c r="CF68" s="915"/>
      <c r="CG68" s="916"/>
      <c r="CH68" s="911"/>
      <c r="CI68" s="912"/>
      <c r="CJ68" s="912"/>
      <c r="CK68" s="912"/>
      <c r="CL68" s="913"/>
      <c r="CM68" s="911"/>
      <c r="CN68" s="912"/>
      <c r="CO68" s="912"/>
      <c r="CP68" s="912"/>
      <c r="CQ68" s="913"/>
      <c r="CR68" s="911"/>
      <c r="CS68" s="912"/>
      <c r="CT68" s="912"/>
      <c r="CU68" s="912"/>
      <c r="CV68" s="913"/>
      <c r="CW68" s="911"/>
      <c r="CX68" s="912"/>
      <c r="CY68" s="912"/>
      <c r="CZ68" s="912"/>
      <c r="DA68" s="913"/>
      <c r="DB68" s="911"/>
      <c r="DC68" s="912"/>
      <c r="DD68" s="912"/>
      <c r="DE68" s="912"/>
      <c r="DF68" s="913"/>
      <c r="DG68" s="911"/>
      <c r="DH68" s="912"/>
      <c r="DI68" s="912"/>
      <c r="DJ68" s="912"/>
      <c r="DK68" s="913"/>
      <c r="DL68" s="911"/>
      <c r="DM68" s="912"/>
      <c r="DN68" s="912"/>
      <c r="DO68" s="912"/>
      <c r="DP68" s="913"/>
      <c r="DQ68" s="911"/>
      <c r="DR68" s="912"/>
      <c r="DS68" s="912"/>
      <c r="DT68" s="912"/>
      <c r="DU68" s="913"/>
      <c r="DV68" s="908"/>
      <c r="DW68" s="909"/>
      <c r="DX68" s="909"/>
      <c r="DY68" s="909"/>
      <c r="DZ68" s="910"/>
      <c r="EA68" s="248"/>
    </row>
    <row r="69" spans="1:131" s="249" customFormat="1" ht="26.25" customHeight="1" x14ac:dyDescent="0.15">
      <c r="A69" s="263">
        <v>2</v>
      </c>
      <c r="B69" s="924" t="s">
        <v>576</v>
      </c>
      <c r="C69" s="925"/>
      <c r="D69" s="925"/>
      <c r="E69" s="925"/>
      <c r="F69" s="925"/>
      <c r="G69" s="925"/>
      <c r="H69" s="925"/>
      <c r="I69" s="925"/>
      <c r="J69" s="925"/>
      <c r="K69" s="925"/>
      <c r="L69" s="925"/>
      <c r="M69" s="925"/>
      <c r="N69" s="925"/>
      <c r="O69" s="925"/>
      <c r="P69" s="926"/>
      <c r="Q69" s="927">
        <v>544</v>
      </c>
      <c r="R69" s="879"/>
      <c r="S69" s="879"/>
      <c r="T69" s="879"/>
      <c r="U69" s="879"/>
      <c r="V69" s="879">
        <v>171</v>
      </c>
      <c r="W69" s="879"/>
      <c r="X69" s="879"/>
      <c r="Y69" s="879"/>
      <c r="Z69" s="879"/>
      <c r="AA69" s="879">
        <v>373</v>
      </c>
      <c r="AB69" s="879"/>
      <c r="AC69" s="879"/>
      <c r="AD69" s="879"/>
      <c r="AE69" s="879"/>
      <c r="AF69" s="879">
        <v>373</v>
      </c>
      <c r="AG69" s="879"/>
      <c r="AH69" s="879"/>
      <c r="AI69" s="879"/>
      <c r="AJ69" s="879"/>
      <c r="AK69" s="879">
        <v>0</v>
      </c>
      <c r="AL69" s="879"/>
      <c r="AM69" s="879"/>
      <c r="AN69" s="879"/>
      <c r="AO69" s="879"/>
      <c r="AP69" s="879">
        <v>0</v>
      </c>
      <c r="AQ69" s="879"/>
      <c r="AR69" s="879"/>
      <c r="AS69" s="879"/>
      <c r="AT69" s="879"/>
      <c r="AU69" s="879">
        <v>0</v>
      </c>
      <c r="AV69" s="879"/>
      <c r="AW69" s="879"/>
      <c r="AX69" s="879"/>
      <c r="AY69" s="879"/>
      <c r="AZ69" s="928"/>
      <c r="BA69" s="928"/>
      <c r="BB69" s="928"/>
      <c r="BC69" s="928"/>
      <c r="BD69" s="929"/>
      <c r="BE69" s="267"/>
      <c r="BF69" s="267"/>
      <c r="BG69" s="267"/>
      <c r="BH69" s="267"/>
      <c r="BI69" s="267"/>
      <c r="BJ69" s="267"/>
      <c r="BK69" s="267"/>
      <c r="BL69" s="267"/>
      <c r="BM69" s="267"/>
      <c r="BN69" s="267"/>
      <c r="BO69" s="267"/>
      <c r="BP69" s="267"/>
      <c r="BQ69" s="264">
        <v>63</v>
      </c>
      <c r="BR69" s="269"/>
      <c r="BS69" s="914"/>
      <c r="BT69" s="915"/>
      <c r="BU69" s="915"/>
      <c r="BV69" s="915"/>
      <c r="BW69" s="915"/>
      <c r="BX69" s="915"/>
      <c r="BY69" s="915"/>
      <c r="BZ69" s="915"/>
      <c r="CA69" s="915"/>
      <c r="CB69" s="915"/>
      <c r="CC69" s="915"/>
      <c r="CD69" s="915"/>
      <c r="CE69" s="915"/>
      <c r="CF69" s="915"/>
      <c r="CG69" s="916"/>
      <c r="CH69" s="911"/>
      <c r="CI69" s="912"/>
      <c r="CJ69" s="912"/>
      <c r="CK69" s="912"/>
      <c r="CL69" s="913"/>
      <c r="CM69" s="911"/>
      <c r="CN69" s="912"/>
      <c r="CO69" s="912"/>
      <c r="CP69" s="912"/>
      <c r="CQ69" s="913"/>
      <c r="CR69" s="911"/>
      <c r="CS69" s="912"/>
      <c r="CT69" s="912"/>
      <c r="CU69" s="912"/>
      <c r="CV69" s="913"/>
      <c r="CW69" s="911"/>
      <c r="CX69" s="912"/>
      <c r="CY69" s="912"/>
      <c r="CZ69" s="912"/>
      <c r="DA69" s="913"/>
      <c r="DB69" s="911"/>
      <c r="DC69" s="912"/>
      <c r="DD69" s="912"/>
      <c r="DE69" s="912"/>
      <c r="DF69" s="913"/>
      <c r="DG69" s="911"/>
      <c r="DH69" s="912"/>
      <c r="DI69" s="912"/>
      <c r="DJ69" s="912"/>
      <c r="DK69" s="913"/>
      <c r="DL69" s="911"/>
      <c r="DM69" s="912"/>
      <c r="DN69" s="912"/>
      <c r="DO69" s="912"/>
      <c r="DP69" s="913"/>
      <c r="DQ69" s="911"/>
      <c r="DR69" s="912"/>
      <c r="DS69" s="912"/>
      <c r="DT69" s="912"/>
      <c r="DU69" s="913"/>
      <c r="DV69" s="908"/>
      <c r="DW69" s="909"/>
      <c r="DX69" s="909"/>
      <c r="DY69" s="909"/>
      <c r="DZ69" s="910"/>
      <c r="EA69" s="248"/>
    </row>
    <row r="70" spans="1:131" s="249" customFormat="1" ht="26.25" customHeight="1" x14ac:dyDescent="0.15">
      <c r="A70" s="263">
        <v>3</v>
      </c>
      <c r="B70" s="924" t="s">
        <v>577</v>
      </c>
      <c r="C70" s="925"/>
      <c r="D70" s="925"/>
      <c r="E70" s="925"/>
      <c r="F70" s="925"/>
      <c r="G70" s="925"/>
      <c r="H70" s="925"/>
      <c r="I70" s="925"/>
      <c r="J70" s="925"/>
      <c r="K70" s="925"/>
      <c r="L70" s="925"/>
      <c r="M70" s="925"/>
      <c r="N70" s="925"/>
      <c r="O70" s="925"/>
      <c r="P70" s="926"/>
      <c r="Q70" s="927">
        <v>800628</v>
      </c>
      <c r="R70" s="879"/>
      <c r="S70" s="879"/>
      <c r="T70" s="879"/>
      <c r="U70" s="879"/>
      <c r="V70" s="879">
        <v>751836</v>
      </c>
      <c r="W70" s="879"/>
      <c r="X70" s="879"/>
      <c r="Y70" s="879"/>
      <c r="Z70" s="879"/>
      <c r="AA70" s="879">
        <v>48792</v>
      </c>
      <c r="AB70" s="879"/>
      <c r="AC70" s="879"/>
      <c r="AD70" s="879"/>
      <c r="AE70" s="879"/>
      <c r="AF70" s="879">
        <v>48792</v>
      </c>
      <c r="AG70" s="879"/>
      <c r="AH70" s="879"/>
      <c r="AI70" s="879"/>
      <c r="AJ70" s="879"/>
      <c r="AK70" s="879">
        <v>5806</v>
      </c>
      <c r="AL70" s="879"/>
      <c r="AM70" s="879"/>
      <c r="AN70" s="879"/>
      <c r="AO70" s="879"/>
      <c r="AP70" s="879">
        <v>0</v>
      </c>
      <c r="AQ70" s="879"/>
      <c r="AR70" s="879"/>
      <c r="AS70" s="879"/>
      <c r="AT70" s="879"/>
      <c r="AU70" s="879">
        <v>0</v>
      </c>
      <c r="AV70" s="879"/>
      <c r="AW70" s="879"/>
      <c r="AX70" s="879"/>
      <c r="AY70" s="879"/>
      <c r="AZ70" s="928"/>
      <c r="BA70" s="928"/>
      <c r="BB70" s="928"/>
      <c r="BC70" s="928"/>
      <c r="BD70" s="929"/>
      <c r="BE70" s="267"/>
      <c r="BF70" s="267"/>
      <c r="BG70" s="267"/>
      <c r="BH70" s="267"/>
      <c r="BI70" s="267"/>
      <c r="BJ70" s="267"/>
      <c r="BK70" s="267"/>
      <c r="BL70" s="267"/>
      <c r="BM70" s="267"/>
      <c r="BN70" s="267"/>
      <c r="BO70" s="267"/>
      <c r="BP70" s="267"/>
      <c r="BQ70" s="264">
        <v>64</v>
      </c>
      <c r="BR70" s="269"/>
      <c r="BS70" s="914"/>
      <c r="BT70" s="915"/>
      <c r="BU70" s="915"/>
      <c r="BV70" s="915"/>
      <c r="BW70" s="915"/>
      <c r="BX70" s="915"/>
      <c r="BY70" s="915"/>
      <c r="BZ70" s="915"/>
      <c r="CA70" s="915"/>
      <c r="CB70" s="915"/>
      <c r="CC70" s="915"/>
      <c r="CD70" s="915"/>
      <c r="CE70" s="915"/>
      <c r="CF70" s="915"/>
      <c r="CG70" s="916"/>
      <c r="CH70" s="911"/>
      <c r="CI70" s="912"/>
      <c r="CJ70" s="912"/>
      <c r="CK70" s="912"/>
      <c r="CL70" s="913"/>
      <c r="CM70" s="911"/>
      <c r="CN70" s="912"/>
      <c r="CO70" s="912"/>
      <c r="CP70" s="912"/>
      <c r="CQ70" s="913"/>
      <c r="CR70" s="911"/>
      <c r="CS70" s="912"/>
      <c r="CT70" s="912"/>
      <c r="CU70" s="912"/>
      <c r="CV70" s="913"/>
      <c r="CW70" s="911"/>
      <c r="CX70" s="912"/>
      <c r="CY70" s="912"/>
      <c r="CZ70" s="912"/>
      <c r="DA70" s="913"/>
      <c r="DB70" s="911"/>
      <c r="DC70" s="912"/>
      <c r="DD70" s="912"/>
      <c r="DE70" s="912"/>
      <c r="DF70" s="913"/>
      <c r="DG70" s="911"/>
      <c r="DH70" s="912"/>
      <c r="DI70" s="912"/>
      <c r="DJ70" s="912"/>
      <c r="DK70" s="913"/>
      <c r="DL70" s="911"/>
      <c r="DM70" s="912"/>
      <c r="DN70" s="912"/>
      <c r="DO70" s="912"/>
      <c r="DP70" s="913"/>
      <c r="DQ70" s="911"/>
      <c r="DR70" s="912"/>
      <c r="DS70" s="912"/>
      <c r="DT70" s="912"/>
      <c r="DU70" s="913"/>
      <c r="DV70" s="908"/>
      <c r="DW70" s="909"/>
      <c r="DX70" s="909"/>
      <c r="DY70" s="909"/>
      <c r="DZ70" s="910"/>
      <c r="EA70" s="248"/>
    </row>
    <row r="71" spans="1:131" s="249" customFormat="1" ht="26.25" customHeight="1" x14ac:dyDescent="0.15">
      <c r="A71" s="263">
        <v>4</v>
      </c>
      <c r="B71" s="924" t="s">
        <v>578</v>
      </c>
      <c r="C71" s="925"/>
      <c r="D71" s="925"/>
      <c r="E71" s="925"/>
      <c r="F71" s="925"/>
      <c r="G71" s="925"/>
      <c r="H71" s="925"/>
      <c r="I71" s="925"/>
      <c r="J71" s="925"/>
      <c r="K71" s="925"/>
      <c r="L71" s="925"/>
      <c r="M71" s="925"/>
      <c r="N71" s="925"/>
      <c r="O71" s="925"/>
      <c r="P71" s="926"/>
      <c r="Q71" s="927">
        <v>2477</v>
      </c>
      <c r="R71" s="879"/>
      <c r="S71" s="879"/>
      <c r="T71" s="879"/>
      <c r="U71" s="879"/>
      <c r="V71" s="879">
        <v>2448</v>
      </c>
      <c r="W71" s="879"/>
      <c r="X71" s="879"/>
      <c r="Y71" s="879"/>
      <c r="Z71" s="879"/>
      <c r="AA71" s="879">
        <v>29</v>
      </c>
      <c r="AB71" s="879"/>
      <c r="AC71" s="879"/>
      <c r="AD71" s="879"/>
      <c r="AE71" s="879"/>
      <c r="AF71" s="879">
        <v>29</v>
      </c>
      <c r="AG71" s="879"/>
      <c r="AH71" s="879"/>
      <c r="AI71" s="879"/>
      <c r="AJ71" s="879"/>
      <c r="AK71" s="879">
        <v>0</v>
      </c>
      <c r="AL71" s="879"/>
      <c r="AM71" s="879"/>
      <c r="AN71" s="879"/>
      <c r="AO71" s="879"/>
      <c r="AP71" s="879">
        <v>666</v>
      </c>
      <c r="AQ71" s="879"/>
      <c r="AR71" s="879"/>
      <c r="AS71" s="879"/>
      <c r="AT71" s="879"/>
      <c r="AU71" s="879">
        <v>66</v>
      </c>
      <c r="AV71" s="879"/>
      <c r="AW71" s="879"/>
      <c r="AX71" s="879"/>
      <c r="AY71" s="879"/>
      <c r="AZ71" s="928"/>
      <c r="BA71" s="928"/>
      <c r="BB71" s="928"/>
      <c r="BC71" s="928"/>
      <c r="BD71" s="929"/>
      <c r="BE71" s="267"/>
      <c r="BF71" s="267"/>
      <c r="BG71" s="267"/>
      <c r="BH71" s="267"/>
      <c r="BI71" s="267"/>
      <c r="BJ71" s="267"/>
      <c r="BK71" s="267"/>
      <c r="BL71" s="267"/>
      <c r="BM71" s="267"/>
      <c r="BN71" s="267"/>
      <c r="BO71" s="267"/>
      <c r="BP71" s="267"/>
      <c r="BQ71" s="264">
        <v>65</v>
      </c>
      <c r="BR71" s="269"/>
      <c r="BS71" s="914"/>
      <c r="BT71" s="915"/>
      <c r="BU71" s="915"/>
      <c r="BV71" s="915"/>
      <c r="BW71" s="915"/>
      <c r="BX71" s="915"/>
      <c r="BY71" s="915"/>
      <c r="BZ71" s="915"/>
      <c r="CA71" s="915"/>
      <c r="CB71" s="915"/>
      <c r="CC71" s="915"/>
      <c r="CD71" s="915"/>
      <c r="CE71" s="915"/>
      <c r="CF71" s="915"/>
      <c r="CG71" s="916"/>
      <c r="CH71" s="911"/>
      <c r="CI71" s="912"/>
      <c r="CJ71" s="912"/>
      <c r="CK71" s="912"/>
      <c r="CL71" s="913"/>
      <c r="CM71" s="911"/>
      <c r="CN71" s="912"/>
      <c r="CO71" s="912"/>
      <c r="CP71" s="912"/>
      <c r="CQ71" s="913"/>
      <c r="CR71" s="911"/>
      <c r="CS71" s="912"/>
      <c r="CT71" s="912"/>
      <c r="CU71" s="912"/>
      <c r="CV71" s="913"/>
      <c r="CW71" s="911"/>
      <c r="CX71" s="912"/>
      <c r="CY71" s="912"/>
      <c r="CZ71" s="912"/>
      <c r="DA71" s="913"/>
      <c r="DB71" s="911"/>
      <c r="DC71" s="912"/>
      <c r="DD71" s="912"/>
      <c r="DE71" s="912"/>
      <c r="DF71" s="913"/>
      <c r="DG71" s="911"/>
      <c r="DH71" s="912"/>
      <c r="DI71" s="912"/>
      <c r="DJ71" s="912"/>
      <c r="DK71" s="913"/>
      <c r="DL71" s="911"/>
      <c r="DM71" s="912"/>
      <c r="DN71" s="912"/>
      <c r="DO71" s="912"/>
      <c r="DP71" s="913"/>
      <c r="DQ71" s="911"/>
      <c r="DR71" s="912"/>
      <c r="DS71" s="912"/>
      <c r="DT71" s="912"/>
      <c r="DU71" s="913"/>
      <c r="DV71" s="908"/>
      <c r="DW71" s="909"/>
      <c r="DX71" s="909"/>
      <c r="DY71" s="909"/>
      <c r="DZ71" s="910"/>
      <c r="EA71" s="248"/>
    </row>
    <row r="72" spans="1:131" s="249" customFormat="1" ht="26.25" customHeight="1" x14ac:dyDescent="0.15">
      <c r="A72" s="263">
        <v>5</v>
      </c>
      <c r="B72" s="924" t="s">
        <v>579</v>
      </c>
      <c r="C72" s="925"/>
      <c r="D72" s="925"/>
      <c r="E72" s="925"/>
      <c r="F72" s="925"/>
      <c r="G72" s="925"/>
      <c r="H72" s="925"/>
      <c r="I72" s="925"/>
      <c r="J72" s="925"/>
      <c r="K72" s="925"/>
      <c r="L72" s="925"/>
      <c r="M72" s="925"/>
      <c r="N72" s="925"/>
      <c r="O72" s="925"/>
      <c r="P72" s="926"/>
      <c r="Q72" s="927">
        <v>148</v>
      </c>
      <c r="R72" s="879"/>
      <c r="S72" s="879"/>
      <c r="T72" s="879"/>
      <c r="U72" s="879"/>
      <c r="V72" s="879">
        <v>142</v>
      </c>
      <c r="W72" s="879"/>
      <c r="X72" s="879"/>
      <c r="Y72" s="879"/>
      <c r="Z72" s="879"/>
      <c r="AA72" s="879">
        <v>6</v>
      </c>
      <c r="AB72" s="879"/>
      <c r="AC72" s="879"/>
      <c r="AD72" s="879"/>
      <c r="AE72" s="879"/>
      <c r="AF72" s="879">
        <v>6</v>
      </c>
      <c r="AG72" s="879"/>
      <c r="AH72" s="879"/>
      <c r="AI72" s="879"/>
      <c r="AJ72" s="879"/>
      <c r="AK72" s="879">
        <v>0</v>
      </c>
      <c r="AL72" s="879"/>
      <c r="AM72" s="879"/>
      <c r="AN72" s="879"/>
      <c r="AO72" s="879"/>
      <c r="AP72" s="879">
        <v>0</v>
      </c>
      <c r="AQ72" s="879"/>
      <c r="AR72" s="879"/>
      <c r="AS72" s="879"/>
      <c r="AT72" s="879"/>
      <c r="AU72" s="879">
        <v>0</v>
      </c>
      <c r="AV72" s="879"/>
      <c r="AW72" s="879"/>
      <c r="AX72" s="879"/>
      <c r="AY72" s="879"/>
      <c r="AZ72" s="928"/>
      <c r="BA72" s="928"/>
      <c r="BB72" s="928"/>
      <c r="BC72" s="928"/>
      <c r="BD72" s="929"/>
      <c r="BE72" s="267"/>
      <c r="BF72" s="267"/>
      <c r="BG72" s="267"/>
      <c r="BH72" s="267"/>
      <c r="BI72" s="267"/>
      <c r="BJ72" s="267"/>
      <c r="BK72" s="267"/>
      <c r="BL72" s="267"/>
      <c r="BM72" s="267"/>
      <c r="BN72" s="267"/>
      <c r="BO72" s="267"/>
      <c r="BP72" s="267"/>
      <c r="BQ72" s="264">
        <v>66</v>
      </c>
      <c r="BR72" s="269"/>
      <c r="BS72" s="914"/>
      <c r="BT72" s="915"/>
      <c r="BU72" s="915"/>
      <c r="BV72" s="915"/>
      <c r="BW72" s="915"/>
      <c r="BX72" s="915"/>
      <c r="BY72" s="915"/>
      <c r="BZ72" s="915"/>
      <c r="CA72" s="915"/>
      <c r="CB72" s="915"/>
      <c r="CC72" s="915"/>
      <c r="CD72" s="915"/>
      <c r="CE72" s="915"/>
      <c r="CF72" s="915"/>
      <c r="CG72" s="916"/>
      <c r="CH72" s="911"/>
      <c r="CI72" s="912"/>
      <c r="CJ72" s="912"/>
      <c r="CK72" s="912"/>
      <c r="CL72" s="913"/>
      <c r="CM72" s="911"/>
      <c r="CN72" s="912"/>
      <c r="CO72" s="912"/>
      <c r="CP72" s="912"/>
      <c r="CQ72" s="913"/>
      <c r="CR72" s="911"/>
      <c r="CS72" s="912"/>
      <c r="CT72" s="912"/>
      <c r="CU72" s="912"/>
      <c r="CV72" s="913"/>
      <c r="CW72" s="911"/>
      <c r="CX72" s="912"/>
      <c r="CY72" s="912"/>
      <c r="CZ72" s="912"/>
      <c r="DA72" s="913"/>
      <c r="DB72" s="911"/>
      <c r="DC72" s="912"/>
      <c r="DD72" s="912"/>
      <c r="DE72" s="912"/>
      <c r="DF72" s="913"/>
      <c r="DG72" s="911"/>
      <c r="DH72" s="912"/>
      <c r="DI72" s="912"/>
      <c r="DJ72" s="912"/>
      <c r="DK72" s="913"/>
      <c r="DL72" s="911"/>
      <c r="DM72" s="912"/>
      <c r="DN72" s="912"/>
      <c r="DO72" s="912"/>
      <c r="DP72" s="913"/>
      <c r="DQ72" s="911"/>
      <c r="DR72" s="912"/>
      <c r="DS72" s="912"/>
      <c r="DT72" s="912"/>
      <c r="DU72" s="913"/>
      <c r="DV72" s="908"/>
      <c r="DW72" s="909"/>
      <c r="DX72" s="909"/>
      <c r="DY72" s="909"/>
      <c r="DZ72" s="910"/>
      <c r="EA72" s="248"/>
    </row>
    <row r="73" spans="1:131" s="249" customFormat="1" ht="26.25" customHeight="1" x14ac:dyDescent="0.15">
      <c r="A73" s="263">
        <v>6</v>
      </c>
      <c r="B73" s="924" t="s">
        <v>580</v>
      </c>
      <c r="C73" s="925"/>
      <c r="D73" s="925"/>
      <c r="E73" s="925"/>
      <c r="F73" s="925"/>
      <c r="G73" s="925"/>
      <c r="H73" s="925"/>
      <c r="I73" s="925"/>
      <c r="J73" s="925"/>
      <c r="K73" s="925"/>
      <c r="L73" s="925"/>
      <c r="M73" s="925"/>
      <c r="N73" s="925"/>
      <c r="O73" s="925"/>
      <c r="P73" s="926"/>
      <c r="Q73" s="927">
        <v>113</v>
      </c>
      <c r="R73" s="879"/>
      <c r="S73" s="879"/>
      <c r="T73" s="879"/>
      <c r="U73" s="879"/>
      <c r="V73" s="879">
        <v>104</v>
      </c>
      <c r="W73" s="879"/>
      <c r="X73" s="879"/>
      <c r="Y73" s="879"/>
      <c r="Z73" s="879"/>
      <c r="AA73" s="879">
        <v>9</v>
      </c>
      <c r="AB73" s="879"/>
      <c r="AC73" s="879"/>
      <c r="AD73" s="879"/>
      <c r="AE73" s="879"/>
      <c r="AF73" s="879">
        <v>9</v>
      </c>
      <c r="AG73" s="879"/>
      <c r="AH73" s="879"/>
      <c r="AI73" s="879"/>
      <c r="AJ73" s="879"/>
      <c r="AK73" s="879">
        <v>0</v>
      </c>
      <c r="AL73" s="879"/>
      <c r="AM73" s="879"/>
      <c r="AN73" s="879"/>
      <c r="AO73" s="879"/>
      <c r="AP73" s="879">
        <v>0</v>
      </c>
      <c r="AQ73" s="879"/>
      <c r="AR73" s="879"/>
      <c r="AS73" s="879"/>
      <c r="AT73" s="879"/>
      <c r="AU73" s="879">
        <v>0</v>
      </c>
      <c r="AV73" s="879"/>
      <c r="AW73" s="879"/>
      <c r="AX73" s="879"/>
      <c r="AY73" s="879"/>
      <c r="AZ73" s="928"/>
      <c r="BA73" s="928"/>
      <c r="BB73" s="928"/>
      <c r="BC73" s="928"/>
      <c r="BD73" s="929"/>
      <c r="BE73" s="267"/>
      <c r="BF73" s="267"/>
      <c r="BG73" s="267"/>
      <c r="BH73" s="267"/>
      <c r="BI73" s="267"/>
      <c r="BJ73" s="267"/>
      <c r="BK73" s="267"/>
      <c r="BL73" s="267"/>
      <c r="BM73" s="267"/>
      <c r="BN73" s="267"/>
      <c r="BO73" s="267"/>
      <c r="BP73" s="267"/>
      <c r="BQ73" s="264">
        <v>67</v>
      </c>
      <c r="BR73" s="269"/>
      <c r="BS73" s="914"/>
      <c r="BT73" s="915"/>
      <c r="BU73" s="915"/>
      <c r="BV73" s="915"/>
      <c r="BW73" s="915"/>
      <c r="BX73" s="915"/>
      <c r="BY73" s="915"/>
      <c r="BZ73" s="915"/>
      <c r="CA73" s="915"/>
      <c r="CB73" s="915"/>
      <c r="CC73" s="915"/>
      <c r="CD73" s="915"/>
      <c r="CE73" s="915"/>
      <c r="CF73" s="915"/>
      <c r="CG73" s="916"/>
      <c r="CH73" s="911"/>
      <c r="CI73" s="912"/>
      <c r="CJ73" s="912"/>
      <c r="CK73" s="912"/>
      <c r="CL73" s="913"/>
      <c r="CM73" s="911"/>
      <c r="CN73" s="912"/>
      <c r="CO73" s="912"/>
      <c r="CP73" s="912"/>
      <c r="CQ73" s="913"/>
      <c r="CR73" s="911"/>
      <c r="CS73" s="912"/>
      <c r="CT73" s="912"/>
      <c r="CU73" s="912"/>
      <c r="CV73" s="913"/>
      <c r="CW73" s="911"/>
      <c r="CX73" s="912"/>
      <c r="CY73" s="912"/>
      <c r="CZ73" s="912"/>
      <c r="DA73" s="913"/>
      <c r="DB73" s="911"/>
      <c r="DC73" s="912"/>
      <c r="DD73" s="912"/>
      <c r="DE73" s="912"/>
      <c r="DF73" s="913"/>
      <c r="DG73" s="911"/>
      <c r="DH73" s="912"/>
      <c r="DI73" s="912"/>
      <c r="DJ73" s="912"/>
      <c r="DK73" s="913"/>
      <c r="DL73" s="911"/>
      <c r="DM73" s="912"/>
      <c r="DN73" s="912"/>
      <c r="DO73" s="912"/>
      <c r="DP73" s="913"/>
      <c r="DQ73" s="911"/>
      <c r="DR73" s="912"/>
      <c r="DS73" s="912"/>
      <c r="DT73" s="912"/>
      <c r="DU73" s="913"/>
      <c r="DV73" s="908"/>
      <c r="DW73" s="909"/>
      <c r="DX73" s="909"/>
      <c r="DY73" s="909"/>
      <c r="DZ73" s="910"/>
      <c r="EA73" s="248"/>
    </row>
    <row r="74" spans="1:131" s="249" customFormat="1" ht="26.25" customHeight="1" x14ac:dyDescent="0.15">
      <c r="A74" s="263">
        <v>7</v>
      </c>
      <c r="B74" s="924" t="s">
        <v>581</v>
      </c>
      <c r="C74" s="925"/>
      <c r="D74" s="925"/>
      <c r="E74" s="925"/>
      <c r="F74" s="925"/>
      <c r="G74" s="925"/>
      <c r="H74" s="925"/>
      <c r="I74" s="925"/>
      <c r="J74" s="925"/>
      <c r="K74" s="925"/>
      <c r="L74" s="925"/>
      <c r="M74" s="925"/>
      <c r="N74" s="925"/>
      <c r="O74" s="925"/>
      <c r="P74" s="926"/>
      <c r="Q74" s="927">
        <v>25</v>
      </c>
      <c r="R74" s="879"/>
      <c r="S74" s="879"/>
      <c r="T74" s="879"/>
      <c r="U74" s="879"/>
      <c r="V74" s="879">
        <v>24</v>
      </c>
      <c r="W74" s="879"/>
      <c r="X74" s="879"/>
      <c r="Y74" s="879"/>
      <c r="Z74" s="879"/>
      <c r="AA74" s="879">
        <v>1</v>
      </c>
      <c r="AB74" s="879"/>
      <c r="AC74" s="879"/>
      <c r="AD74" s="879"/>
      <c r="AE74" s="879"/>
      <c r="AF74" s="879">
        <v>1</v>
      </c>
      <c r="AG74" s="879"/>
      <c r="AH74" s="879"/>
      <c r="AI74" s="879"/>
      <c r="AJ74" s="879"/>
      <c r="AK74" s="879">
        <v>0</v>
      </c>
      <c r="AL74" s="879"/>
      <c r="AM74" s="879"/>
      <c r="AN74" s="879"/>
      <c r="AO74" s="879"/>
      <c r="AP74" s="879">
        <v>0</v>
      </c>
      <c r="AQ74" s="879"/>
      <c r="AR74" s="879"/>
      <c r="AS74" s="879"/>
      <c r="AT74" s="879"/>
      <c r="AU74" s="879">
        <v>0</v>
      </c>
      <c r="AV74" s="879"/>
      <c r="AW74" s="879"/>
      <c r="AX74" s="879"/>
      <c r="AY74" s="879"/>
      <c r="AZ74" s="928"/>
      <c r="BA74" s="928"/>
      <c r="BB74" s="928"/>
      <c r="BC74" s="928"/>
      <c r="BD74" s="929"/>
      <c r="BE74" s="267"/>
      <c r="BF74" s="267"/>
      <c r="BG74" s="267"/>
      <c r="BH74" s="267"/>
      <c r="BI74" s="267"/>
      <c r="BJ74" s="267"/>
      <c r="BK74" s="267"/>
      <c r="BL74" s="267"/>
      <c r="BM74" s="267"/>
      <c r="BN74" s="267"/>
      <c r="BO74" s="267"/>
      <c r="BP74" s="267"/>
      <c r="BQ74" s="264">
        <v>68</v>
      </c>
      <c r="BR74" s="269"/>
      <c r="BS74" s="914"/>
      <c r="BT74" s="915"/>
      <c r="BU74" s="915"/>
      <c r="BV74" s="915"/>
      <c r="BW74" s="915"/>
      <c r="BX74" s="915"/>
      <c r="BY74" s="915"/>
      <c r="BZ74" s="915"/>
      <c r="CA74" s="915"/>
      <c r="CB74" s="915"/>
      <c r="CC74" s="915"/>
      <c r="CD74" s="915"/>
      <c r="CE74" s="915"/>
      <c r="CF74" s="915"/>
      <c r="CG74" s="916"/>
      <c r="CH74" s="911"/>
      <c r="CI74" s="912"/>
      <c r="CJ74" s="912"/>
      <c r="CK74" s="912"/>
      <c r="CL74" s="913"/>
      <c r="CM74" s="911"/>
      <c r="CN74" s="912"/>
      <c r="CO74" s="912"/>
      <c r="CP74" s="912"/>
      <c r="CQ74" s="913"/>
      <c r="CR74" s="911"/>
      <c r="CS74" s="912"/>
      <c r="CT74" s="912"/>
      <c r="CU74" s="912"/>
      <c r="CV74" s="913"/>
      <c r="CW74" s="911"/>
      <c r="CX74" s="912"/>
      <c r="CY74" s="912"/>
      <c r="CZ74" s="912"/>
      <c r="DA74" s="913"/>
      <c r="DB74" s="911"/>
      <c r="DC74" s="912"/>
      <c r="DD74" s="912"/>
      <c r="DE74" s="912"/>
      <c r="DF74" s="913"/>
      <c r="DG74" s="911"/>
      <c r="DH74" s="912"/>
      <c r="DI74" s="912"/>
      <c r="DJ74" s="912"/>
      <c r="DK74" s="913"/>
      <c r="DL74" s="911"/>
      <c r="DM74" s="912"/>
      <c r="DN74" s="912"/>
      <c r="DO74" s="912"/>
      <c r="DP74" s="913"/>
      <c r="DQ74" s="911"/>
      <c r="DR74" s="912"/>
      <c r="DS74" s="912"/>
      <c r="DT74" s="912"/>
      <c r="DU74" s="913"/>
      <c r="DV74" s="908"/>
      <c r="DW74" s="909"/>
      <c r="DX74" s="909"/>
      <c r="DY74" s="909"/>
      <c r="DZ74" s="910"/>
      <c r="EA74" s="248"/>
    </row>
    <row r="75" spans="1:131" s="249" customFormat="1" ht="26.25" customHeight="1" x14ac:dyDescent="0.15">
      <c r="A75" s="263">
        <v>8</v>
      </c>
      <c r="B75" s="924" t="s">
        <v>582</v>
      </c>
      <c r="C75" s="925"/>
      <c r="D75" s="925"/>
      <c r="E75" s="925"/>
      <c r="F75" s="925"/>
      <c r="G75" s="925"/>
      <c r="H75" s="925"/>
      <c r="I75" s="925"/>
      <c r="J75" s="925"/>
      <c r="K75" s="925"/>
      <c r="L75" s="925"/>
      <c r="M75" s="925"/>
      <c r="N75" s="925"/>
      <c r="O75" s="925"/>
      <c r="P75" s="926"/>
      <c r="Q75" s="930">
        <v>656</v>
      </c>
      <c r="R75" s="931"/>
      <c r="S75" s="931"/>
      <c r="T75" s="931"/>
      <c r="U75" s="878"/>
      <c r="V75" s="932">
        <v>633</v>
      </c>
      <c r="W75" s="931"/>
      <c r="X75" s="931"/>
      <c r="Y75" s="931"/>
      <c r="Z75" s="878"/>
      <c r="AA75" s="932">
        <v>23</v>
      </c>
      <c r="AB75" s="931"/>
      <c r="AC75" s="931"/>
      <c r="AD75" s="931"/>
      <c r="AE75" s="878"/>
      <c r="AF75" s="932">
        <v>23</v>
      </c>
      <c r="AG75" s="931"/>
      <c r="AH75" s="931"/>
      <c r="AI75" s="931"/>
      <c r="AJ75" s="878"/>
      <c r="AK75" s="932">
        <v>0</v>
      </c>
      <c r="AL75" s="931"/>
      <c r="AM75" s="931"/>
      <c r="AN75" s="931"/>
      <c r="AO75" s="878"/>
      <c r="AP75" s="932">
        <v>0</v>
      </c>
      <c r="AQ75" s="931"/>
      <c r="AR75" s="931"/>
      <c r="AS75" s="931"/>
      <c r="AT75" s="878"/>
      <c r="AU75" s="932">
        <v>0</v>
      </c>
      <c r="AV75" s="931"/>
      <c r="AW75" s="931"/>
      <c r="AX75" s="931"/>
      <c r="AY75" s="878"/>
      <c r="AZ75" s="928"/>
      <c r="BA75" s="928"/>
      <c r="BB75" s="928"/>
      <c r="BC75" s="928"/>
      <c r="BD75" s="929"/>
      <c r="BE75" s="267"/>
      <c r="BF75" s="267"/>
      <c r="BG75" s="267"/>
      <c r="BH75" s="267"/>
      <c r="BI75" s="267"/>
      <c r="BJ75" s="267"/>
      <c r="BK75" s="267"/>
      <c r="BL75" s="267"/>
      <c r="BM75" s="267"/>
      <c r="BN75" s="267"/>
      <c r="BO75" s="267"/>
      <c r="BP75" s="267"/>
      <c r="BQ75" s="264">
        <v>69</v>
      </c>
      <c r="BR75" s="269"/>
      <c r="BS75" s="914"/>
      <c r="BT75" s="915"/>
      <c r="BU75" s="915"/>
      <c r="BV75" s="915"/>
      <c r="BW75" s="915"/>
      <c r="BX75" s="915"/>
      <c r="BY75" s="915"/>
      <c r="BZ75" s="915"/>
      <c r="CA75" s="915"/>
      <c r="CB75" s="915"/>
      <c r="CC75" s="915"/>
      <c r="CD75" s="915"/>
      <c r="CE75" s="915"/>
      <c r="CF75" s="915"/>
      <c r="CG75" s="916"/>
      <c r="CH75" s="911"/>
      <c r="CI75" s="912"/>
      <c r="CJ75" s="912"/>
      <c r="CK75" s="912"/>
      <c r="CL75" s="913"/>
      <c r="CM75" s="911"/>
      <c r="CN75" s="912"/>
      <c r="CO75" s="912"/>
      <c r="CP75" s="912"/>
      <c r="CQ75" s="913"/>
      <c r="CR75" s="911"/>
      <c r="CS75" s="912"/>
      <c r="CT75" s="912"/>
      <c r="CU75" s="912"/>
      <c r="CV75" s="913"/>
      <c r="CW75" s="911"/>
      <c r="CX75" s="912"/>
      <c r="CY75" s="912"/>
      <c r="CZ75" s="912"/>
      <c r="DA75" s="913"/>
      <c r="DB75" s="911"/>
      <c r="DC75" s="912"/>
      <c r="DD75" s="912"/>
      <c r="DE75" s="912"/>
      <c r="DF75" s="913"/>
      <c r="DG75" s="911"/>
      <c r="DH75" s="912"/>
      <c r="DI75" s="912"/>
      <c r="DJ75" s="912"/>
      <c r="DK75" s="913"/>
      <c r="DL75" s="911"/>
      <c r="DM75" s="912"/>
      <c r="DN75" s="912"/>
      <c r="DO75" s="912"/>
      <c r="DP75" s="913"/>
      <c r="DQ75" s="911"/>
      <c r="DR75" s="912"/>
      <c r="DS75" s="912"/>
      <c r="DT75" s="912"/>
      <c r="DU75" s="913"/>
      <c r="DV75" s="908"/>
      <c r="DW75" s="909"/>
      <c r="DX75" s="909"/>
      <c r="DY75" s="909"/>
      <c r="DZ75" s="910"/>
      <c r="EA75" s="248"/>
    </row>
    <row r="76" spans="1:131" s="249" customFormat="1" ht="26.25" customHeight="1" x14ac:dyDescent="0.15">
      <c r="A76" s="263">
        <v>9</v>
      </c>
      <c r="B76" s="924"/>
      <c r="C76" s="925"/>
      <c r="D76" s="925"/>
      <c r="E76" s="925"/>
      <c r="F76" s="925"/>
      <c r="G76" s="925"/>
      <c r="H76" s="925"/>
      <c r="I76" s="925"/>
      <c r="J76" s="925"/>
      <c r="K76" s="925"/>
      <c r="L76" s="925"/>
      <c r="M76" s="925"/>
      <c r="N76" s="925"/>
      <c r="O76" s="925"/>
      <c r="P76" s="926"/>
      <c r="Q76" s="930"/>
      <c r="R76" s="931"/>
      <c r="S76" s="931"/>
      <c r="T76" s="931"/>
      <c r="U76" s="878"/>
      <c r="V76" s="932"/>
      <c r="W76" s="931"/>
      <c r="X76" s="931"/>
      <c r="Y76" s="931"/>
      <c r="Z76" s="878"/>
      <c r="AA76" s="932"/>
      <c r="AB76" s="931"/>
      <c r="AC76" s="931"/>
      <c r="AD76" s="931"/>
      <c r="AE76" s="878"/>
      <c r="AF76" s="932"/>
      <c r="AG76" s="931"/>
      <c r="AH76" s="931"/>
      <c r="AI76" s="931"/>
      <c r="AJ76" s="878"/>
      <c r="AK76" s="932"/>
      <c r="AL76" s="931"/>
      <c r="AM76" s="931"/>
      <c r="AN76" s="931"/>
      <c r="AO76" s="878"/>
      <c r="AP76" s="932"/>
      <c r="AQ76" s="931"/>
      <c r="AR76" s="931"/>
      <c r="AS76" s="931"/>
      <c r="AT76" s="878"/>
      <c r="AU76" s="932"/>
      <c r="AV76" s="931"/>
      <c r="AW76" s="931"/>
      <c r="AX76" s="931"/>
      <c r="AY76" s="878"/>
      <c r="AZ76" s="928"/>
      <c r="BA76" s="928"/>
      <c r="BB76" s="928"/>
      <c r="BC76" s="928"/>
      <c r="BD76" s="929"/>
      <c r="BE76" s="267"/>
      <c r="BF76" s="267"/>
      <c r="BG76" s="267"/>
      <c r="BH76" s="267"/>
      <c r="BI76" s="267"/>
      <c r="BJ76" s="267"/>
      <c r="BK76" s="267"/>
      <c r="BL76" s="267"/>
      <c r="BM76" s="267"/>
      <c r="BN76" s="267"/>
      <c r="BO76" s="267"/>
      <c r="BP76" s="267"/>
      <c r="BQ76" s="264">
        <v>70</v>
      </c>
      <c r="BR76" s="269"/>
      <c r="BS76" s="914"/>
      <c r="BT76" s="915"/>
      <c r="BU76" s="915"/>
      <c r="BV76" s="915"/>
      <c r="BW76" s="915"/>
      <c r="BX76" s="915"/>
      <c r="BY76" s="915"/>
      <c r="BZ76" s="915"/>
      <c r="CA76" s="915"/>
      <c r="CB76" s="915"/>
      <c r="CC76" s="915"/>
      <c r="CD76" s="915"/>
      <c r="CE76" s="915"/>
      <c r="CF76" s="915"/>
      <c r="CG76" s="916"/>
      <c r="CH76" s="911"/>
      <c r="CI76" s="912"/>
      <c r="CJ76" s="912"/>
      <c r="CK76" s="912"/>
      <c r="CL76" s="913"/>
      <c r="CM76" s="911"/>
      <c r="CN76" s="912"/>
      <c r="CO76" s="912"/>
      <c r="CP76" s="912"/>
      <c r="CQ76" s="913"/>
      <c r="CR76" s="911"/>
      <c r="CS76" s="912"/>
      <c r="CT76" s="912"/>
      <c r="CU76" s="912"/>
      <c r="CV76" s="913"/>
      <c r="CW76" s="911"/>
      <c r="CX76" s="912"/>
      <c r="CY76" s="912"/>
      <c r="CZ76" s="912"/>
      <c r="DA76" s="913"/>
      <c r="DB76" s="911"/>
      <c r="DC76" s="912"/>
      <c r="DD76" s="912"/>
      <c r="DE76" s="912"/>
      <c r="DF76" s="913"/>
      <c r="DG76" s="911"/>
      <c r="DH76" s="912"/>
      <c r="DI76" s="912"/>
      <c r="DJ76" s="912"/>
      <c r="DK76" s="913"/>
      <c r="DL76" s="911"/>
      <c r="DM76" s="912"/>
      <c r="DN76" s="912"/>
      <c r="DO76" s="912"/>
      <c r="DP76" s="913"/>
      <c r="DQ76" s="911"/>
      <c r="DR76" s="912"/>
      <c r="DS76" s="912"/>
      <c r="DT76" s="912"/>
      <c r="DU76" s="913"/>
      <c r="DV76" s="908"/>
      <c r="DW76" s="909"/>
      <c r="DX76" s="909"/>
      <c r="DY76" s="909"/>
      <c r="DZ76" s="910"/>
      <c r="EA76" s="248"/>
    </row>
    <row r="77" spans="1:131" s="249" customFormat="1" ht="26.25" customHeight="1" x14ac:dyDescent="0.15">
      <c r="A77" s="263">
        <v>10</v>
      </c>
      <c r="B77" s="924"/>
      <c r="C77" s="925"/>
      <c r="D77" s="925"/>
      <c r="E77" s="925"/>
      <c r="F77" s="925"/>
      <c r="G77" s="925"/>
      <c r="H77" s="925"/>
      <c r="I77" s="925"/>
      <c r="J77" s="925"/>
      <c r="K77" s="925"/>
      <c r="L77" s="925"/>
      <c r="M77" s="925"/>
      <c r="N77" s="925"/>
      <c r="O77" s="925"/>
      <c r="P77" s="926"/>
      <c r="Q77" s="930"/>
      <c r="R77" s="931"/>
      <c r="S77" s="931"/>
      <c r="T77" s="931"/>
      <c r="U77" s="878"/>
      <c r="V77" s="932"/>
      <c r="W77" s="931"/>
      <c r="X77" s="931"/>
      <c r="Y77" s="931"/>
      <c r="Z77" s="878"/>
      <c r="AA77" s="932"/>
      <c r="AB77" s="931"/>
      <c r="AC77" s="931"/>
      <c r="AD77" s="931"/>
      <c r="AE77" s="878"/>
      <c r="AF77" s="932"/>
      <c r="AG77" s="931"/>
      <c r="AH77" s="931"/>
      <c r="AI77" s="931"/>
      <c r="AJ77" s="878"/>
      <c r="AK77" s="932"/>
      <c r="AL77" s="931"/>
      <c r="AM77" s="931"/>
      <c r="AN77" s="931"/>
      <c r="AO77" s="878"/>
      <c r="AP77" s="932"/>
      <c r="AQ77" s="931"/>
      <c r="AR77" s="931"/>
      <c r="AS77" s="931"/>
      <c r="AT77" s="878"/>
      <c r="AU77" s="932"/>
      <c r="AV77" s="931"/>
      <c r="AW77" s="931"/>
      <c r="AX77" s="931"/>
      <c r="AY77" s="878"/>
      <c r="AZ77" s="928"/>
      <c r="BA77" s="928"/>
      <c r="BB77" s="928"/>
      <c r="BC77" s="928"/>
      <c r="BD77" s="929"/>
      <c r="BE77" s="267"/>
      <c r="BF77" s="267"/>
      <c r="BG77" s="267"/>
      <c r="BH77" s="267"/>
      <c r="BI77" s="267"/>
      <c r="BJ77" s="267"/>
      <c r="BK77" s="267"/>
      <c r="BL77" s="267"/>
      <c r="BM77" s="267"/>
      <c r="BN77" s="267"/>
      <c r="BO77" s="267"/>
      <c r="BP77" s="267"/>
      <c r="BQ77" s="264">
        <v>71</v>
      </c>
      <c r="BR77" s="269"/>
      <c r="BS77" s="914"/>
      <c r="BT77" s="915"/>
      <c r="BU77" s="915"/>
      <c r="BV77" s="915"/>
      <c r="BW77" s="915"/>
      <c r="BX77" s="915"/>
      <c r="BY77" s="915"/>
      <c r="BZ77" s="915"/>
      <c r="CA77" s="915"/>
      <c r="CB77" s="915"/>
      <c r="CC77" s="915"/>
      <c r="CD77" s="915"/>
      <c r="CE77" s="915"/>
      <c r="CF77" s="915"/>
      <c r="CG77" s="916"/>
      <c r="CH77" s="911"/>
      <c r="CI77" s="912"/>
      <c r="CJ77" s="912"/>
      <c r="CK77" s="912"/>
      <c r="CL77" s="913"/>
      <c r="CM77" s="911"/>
      <c r="CN77" s="912"/>
      <c r="CO77" s="912"/>
      <c r="CP77" s="912"/>
      <c r="CQ77" s="913"/>
      <c r="CR77" s="911"/>
      <c r="CS77" s="912"/>
      <c r="CT77" s="912"/>
      <c r="CU77" s="912"/>
      <c r="CV77" s="913"/>
      <c r="CW77" s="911"/>
      <c r="CX77" s="912"/>
      <c r="CY77" s="912"/>
      <c r="CZ77" s="912"/>
      <c r="DA77" s="913"/>
      <c r="DB77" s="911"/>
      <c r="DC77" s="912"/>
      <c r="DD77" s="912"/>
      <c r="DE77" s="912"/>
      <c r="DF77" s="913"/>
      <c r="DG77" s="911"/>
      <c r="DH77" s="912"/>
      <c r="DI77" s="912"/>
      <c r="DJ77" s="912"/>
      <c r="DK77" s="913"/>
      <c r="DL77" s="911"/>
      <c r="DM77" s="912"/>
      <c r="DN77" s="912"/>
      <c r="DO77" s="912"/>
      <c r="DP77" s="913"/>
      <c r="DQ77" s="911"/>
      <c r="DR77" s="912"/>
      <c r="DS77" s="912"/>
      <c r="DT77" s="912"/>
      <c r="DU77" s="913"/>
      <c r="DV77" s="908"/>
      <c r="DW77" s="909"/>
      <c r="DX77" s="909"/>
      <c r="DY77" s="909"/>
      <c r="DZ77" s="910"/>
      <c r="EA77" s="248"/>
    </row>
    <row r="78" spans="1:131" s="249" customFormat="1" ht="26.25" customHeight="1" x14ac:dyDescent="0.15">
      <c r="A78" s="263">
        <v>11</v>
      </c>
      <c r="B78" s="924"/>
      <c r="C78" s="925"/>
      <c r="D78" s="925"/>
      <c r="E78" s="925"/>
      <c r="F78" s="925"/>
      <c r="G78" s="925"/>
      <c r="H78" s="925"/>
      <c r="I78" s="925"/>
      <c r="J78" s="925"/>
      <c r="K78" s="925"/>
      <c r="L78" s="925"/>
      <c r="M78" s="925"/>
      <c r="N78" s="925"/>
      <c r="O78" s="925"/>
      <c r="P78" s="926"/>
      <c r="Q78" s="927"/>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8"/>
      <c r="BA78" s="928"/>
      <c r="BB78" s="928"/>
      <c r="BC78" s="928"/>
      <c r="BD78" s="929"/>
      <c r="BE78" s="267"/>
      <c r="BF78" s="267"/>
      <c r="BG78" s="267"/>
      <c r="BH78" s="267"/>
      <c r="BI78" s="267"/>
      <c r="BJ78" s="270"/>
      <c r="BK78" s="270"/>
      <c r="BL78" s="270"/>
      <c r="BM78" s="270"/>
      <c r="BN78" s="270"/>
      <c r="BO78" s="267"/>
      <c r="BP78" s="267"/>
      <c r="BQ78" s="264">
        <v>72</v>
      </c>
      <c r="BR78" s="269"/>
      <c r="BS78" s="914"/>
      <c r="BT78" s="915"/>
      <c r="BU78" s="915"/>
      <c r="BV78" s="915"/>
      <c r="BW78" s="915"/>
      <c r="BX78" s="915"/>
      <c r="BY78" s="915"/>
      <c r="BZ78" s="915"/>
      <c r="CA78" s="915"/>
      <c r="CB78" s="915"/>
      <c r="CC78" s="915"/>
      <c r="CD78" s="915"/>
      <c r="CE78" s="915"/>
      <c r="CF78" s="915"/>
      <c r="CG78" s="916"/>
      <c r="CH78" s="911"/>
      <c r="CI78" s="912"/>
      <c r="CJ78" s="912"/>
      <c r="CK78" s="912"/>
      <c r="CL78" s="913"/>
      <c r="CM78" s="911"/>
      <c r="CN78" s="912"/>
      <c r="CO78" s="912"/>
      <c r="CP78" s="912"/>
      <c r="CQ78" s="913"/>
      <c r="CR78" s="911"/>
      <c r="CS78" s="912"/>
      <c r="CT78" s="912"/>
      <c r="CU78" s="912"/>
      <c r="CV78" s="913"/>
      <c r="CW78" s="911"/>
      <c r="CX78" s="912"/>
      <c r="CY78" s="912"/>
      <c r="CZ78" s="912"/>
      <c r="DA78" s="913"/>
      <c r="DB78" s="911"/>
      <c r="DC78" s="912"/>
      <c r="DD78" s="912"/>
      <c r="DE78" s="912"/>
      <c r="DF78" s="913"/>
      <c r="DG78" s="911"/>
      <c r="DH78" s="912"/>
      <c r="DI78" s="912"/>
      <c r="DJ78" s="912"/>
      <c r="DK78" s="913"/>
      <c r="DL78" s="911"/>
      <c r="DM78" s="912"/>
      <c r="DN78" s="912"/>
      <c r="DO78" s="912"/>
      <c r="DP78" s="913"/>
      <c r="DQ78" s="911"/>
      <c r="DR78" s="912"/>
      <c r="DS78" s="912"/>
      <c r="DT78" s="912"/>
      <c r="DU78" s="913"/>
      <c r="DV78" s="908"/>
      <c r="DW78" s="909"/>
      <c r="DX78" s="909"/>
      <c r="DY78" s="909"/>
      <c r="DZ78" s="910"/>
      <c r="EA78" s="248"/>
    </row>
    <row r="79" spans="1:131" s="249" customFormat="1" ht="26.25" customHeight="1" x14ac:dyDescent="0.15">
      <c r="A79" s="263">
        <v>12</v>
      </c>
      <c r="B79" s="924"/>
      <c r="C79" s="925"/>
      <c r="D79" s="925"/>
      <c r="E79" s="925"/>
      <c r="F79" s="925"/>
      <c r="G79" s="925"/>
      <c r="H79" s="925"/>
      <c r="I79" s="925"/>
      <c r="J79" s="925"/>
      <c r="K79" s="925"/>
      <c r="L79" s="925"/>
      <c r="M79" s="925"/>
      <c r="N79" s="925"/>
      <c r="O79" s="925"/>
      <c r="P79" s="926"/>
      <c r="Q79" s="927"/>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8"/>
      <c r="BA79" s="928"/>
      <c r="BB79" s="928"/>
      <c r="BC79" s="928"/>
      <c r="BD79" s="929"/>
      <c r="BE79" s="267"/>
      <c r="BF79" s="267"/>
      <c r="BG79" s="267"/>
      <c r="BH79" s="267"/>
      <c r="BI79" s="267"/>
      <c r="BJ79" s="270"/>
      <c r="BK79" s="270"/>
      <c r="BL79" s="270"/>
      <c r="BM79" s="270"/>
      <c r="BN79" s="270"/>
      <c r="BO79" s="267"/>
      <c r="BP79" s="267"/>
      <c r="BQ79" s="264">
        <v>73</v>
      </c>
      <c r="BR79" s="269"/>
      <c r="BS79" s="914"/>
      <c r="BT79" s="915"/>
      <c r="BU79" s="915"/>
      <c r="BV79" s="915"/>
      <c r="BW79" s="915"/>
      <c r="BX79" s="915"/>
      <c r="BY79" s="915"/>
      <c r="BZ79" s="915"/>
      <c r="CA79" s="915"/>
      <c r="CB79" s="915"/>
      <c r="CC79" s="915"/>
      <c r="CD79" s="915"/>
      <c r="CE79" s="915"/>
      <c r="CF79" s="915"/>
      <c r="CG79" s="916"/>
      <c r="CH79" s="911"/>
      <c r="CI79" s="912"/>
      <c r="CJ79" s="912"/>
      <c r="CK79" s="912"/>
      <c r="CL79" s="913"/>
      <c r="CM79" s="911"/>
      <c r="CN79" s="912"/>
      <c r="CO79" s="912"/>
      <c r="CP79" s="912"/>
      <c r="CQ79" s="913"/>
      <c r="CR79" s="911"/>
      <c r="CS79" s="912"/>
      <c r="CT79" s="912"/>
      <c r="CU79" s="912"/>
      <c r="CV79" s="913"/>
      <c r="CW79" s="911"/>
      <c r="CX79" s="912"/>
      <c r="CY79" s="912"/>
      <c r="CZ79" s="912"/>
      <c r="DA79" s="913"/>
      <c r="DB79" s="911"/>
      <c r="DC79" s="912"/>
      <c r="DD79" s="912"/>
      <c r="DE79" s="912"/>
      <c r="DF79" s="913"/>
      <c r="DG79" s="911"/>
      <c r="DH79" s="912"/>
      <c r="DI79" s="912"/>
      <c r="DJ79" s="912"/>
      <c r="DK79" s="913"/>
      <c r="DL79" s="911"/>
      <c r="DM79" s="912"/>
      <c r="DN79" s="912"/>
      <c r="DO79" s="912"/>
      <c r="DP79" s="913"/>
      <c r="DQ79" s="911"/>
      <c r="DR79" s="912"/>
      <c r="DS79" s="912"/>
      <c r="DT79" s="912"/>
      <c r="DU79" s="913"/>
      <c r="DV79" s="908"/>
      <c r="DW79" s="909"/>
      <c r="DX79" s="909"/>
      <c r="DY79" s="909"/>
      <c r="DZ79" s="910"/>
      <c r="EA79" s="248"/>
    </row>
    <row r="80" spans="1:131" s="249" customFormat="1" ht="26.25" customHeight="1" x14ac:dyDescent="0.15">
      <c r="A80" s="263">
        <v>13</v>
      </c>
      <c r="B80" s="924"/>
      <c r="C80" s="925"/>
      <c r="D80" s="925"/>
      <c r="E80" s="925"/>
      <c r="F80" s="925"/>
      <c r="G80" s="925"/>
      <c r="H80" s="925"/>
      <c r="I80" s="925"/>
      <c r="J80" s="925"/>
      <c r="K80" s="925"/>
      <c r="L80" s="925"/>
      <c r="M80" s="925"/>
      <c r="N80" s="925"/>
      <c r="O80" s="925"/>
      <c r="P80" s="926"/>
      <c r="Q80" s="927"/>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8"/>
      <c r="BA80" s="928"/>
      <c r="BB80" s="928"/>
      <c r="BC80" s="928"/>
      <c r="BD80" s="929"/>
      <c r="BE80" s="267"/>
      <c r="BF80" s="267"/>
      <c r="BG80" s="267"/>
      <c r="BH80" s="267"/>
      <c r="BI80" s="267"/>
      <c r="BJ80" s="267"/>
      <c r="BK80" s="267"/>
      <c r="BL80" s="267"/>
      <c r="BM80" s="267"/>
      <c r="BN80" s="267"/>
      <c r="BO80" s="267"/>
      <c r="BP80" s="267"/>
      <c r="BQ80" s="264">
        <v>74</v>
      </c>
      <c r="BR80" s="269"/>
      <c r="BS80" s="914"/>
      <c r="BT80" s="915"/>
      <c r="BU80" s="915"/>
      <c r="BV80" s="915"/>
      <c r="BW80" s="915"/>
      <c r="BX80" s="915"/>
      <c r="BY80" s="915"/>
      <c r="BZ80" s="915"/>
      <c r="CA80" s="915"/>
      <c r="CB80" s="915"/>
      <c r="CC80" s="915"/>
      <c r="CD80" s="915"/>
      <c r="CE80" s="915"/>
      <c r="CF80" s="915"/>
      <c r="CG80" s="916"/>
      <c r="CH80" s="911"/>
      <c r="CI80" s="912"/>
      <c r="CJ80" s="912"/>
      <c r="CK80" s="912"/>
      <c r="CL80" s="913"/>
      <c r="CM80" s="911"/>
      <c r="CN80" s="912"/>
      <c r="CO80" s="912"/>
      <c r="CP80" s="912"/>
      <c r="CQ80" s="913"/>
      <c r="CR80" s="911"/>
      <c r="CS80" s="912"/>
      <c r="CT80" s="912"/>
      <c r="CU80" s="912"/>
      <c r="CV80" s="913"/>
      <c r="CW80" s="911"/>
      <c r="CX80" s="912"/>
      <c r="CY80" s="912"/>
      <c r="CZ80" s="912"/>
      <c r="DA80" s="913"/>
      <c r="DB80" s="911"/>
      <c r="DC80" s="912"/>
      <c r="DD80" s="912"/>
      <c r="DE80" s="912"/>
      <c r="DF80" s="913"/>
      <c r="DG80" s="911"/>
      <c r="DH80" s="912"/>
      <c r="DI80" s="912"/>
      <c r="DJ80" s="912"/>
      <c r="DK80" s="913"/>
      <c r="DL80" s="911"/>
      <c r="DM80" s="912"/>
      <c r="DN80" s="912"/>
      <c r="DO80" s="912"/>
      <c r="DP80" s="913"/>
      <c r="DQ80" s="911"/>
      <c r="DR80" s="912"/>
      <c r="DS80" s="912"/>
      <c r="DT80" s="912"/>
      <c r="DU80" s="913"/>
      <c r="DV80" s="908"/>
      <c r="DW80" s="909"/>
      <c r="DX80" s="909"/>
      <c r="DY80" s="909"/>
      <c r="DZ80" s="910"/>
      <c r="EA80" s="248"/>
    </row>
    <row r="81" spans="1:131" s="249" customFormat="1" ht="26.25" customHeight="1" x14ac:dyDescent="0.15">
      <c r="A81" s="263">
        <v>14</v>
      </c>
      <c r="B81" s="924"/>
      <c r="C81" s="925"/>
      <c r="D81" s="925"/>
      <c r="E81" s="925"/>
      <c r="F81" s="925"/>
      <c r="G81" s="925"/>
      <c r="H81" s="925"/>
      <c r="I81" s="925"/>
      <c r="J81" s="925"/>
      <c r="K81" s="925"/>
      <c r="L81" s="925"/>
      <c r="M81" s="925"/>
      <c r="N81" s="925"/>
      <c r="O81" s="925"/>
      <c r="P81" s="926"/>
      <c r="Q81" s="927"/>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8"/>
      <c r="BA81" s="928"/>
      <c r="BB81" s="928"/>
      <c r="BC81" s="928"/>
      <c r="BD81" s="929"/>
      <c r="BE81" s="267"/>
      <c r="BF81" s="267"/>
      <c r="BG81" s="267"/>
      <c r="BH81" s="267"/>
      <c r="BI81" s="267"/>
      <c r="BJ81" s="267"/>
      <c r="BK81" s="267"/>
      <c r="BL81" s="267"/>
      <c r="BM81" s="267"/>
      <c r="BN81" s="267"/>
      <c r="BO81" s="267"/>
      <c r="BP81" s="267"/>
      <c r="BQ81" s="264">
        <v>75</v>
      </c>
      <c r="BR81" s="269"/>
      <c r="BS81" s="914"/>
      <c r="BT81" s="915"/>
      <c r="BU81" s="915"/>
      <c r="BV81" s="915"/>
      <c r="BW81" s="915"/>
      <c r="BX81" s="915"/>
      <c r="BY81" s="915"/>
      <c r="BZ81" s="915"/>
      <c r="CA81" s="915"/>
      <c r="CB81" s="915"/>
      <c r="CC81" s="915"/>
      <c r="CD81" s="915"/>
      <c r="CE81" s="915"/>
      <c r="CF81" s="915"/>
      <c r="CG81" s="916"/>
      <c r="CH81" s="911"/>
      <c r="CI81" s="912"/>
      <c r="CJ81" s="912"/>
      <c r="CK81" s="912"/>
      <c r="CL81" s="913"/>
      <c r="CM81" s="911"/>
      <c r="CN81" s="912"/>
      <c r="CO81" s="912"/>
      <c r="CP81" s="912"/>
      <c r="CQ81" s="913"/>
      <c r="CR81" s="911"/>
      <c r="CS81" s="912"/>
      <c r="CT81" s="912"/>
      <c r="CU81" s="912"/>
      <c r="CV81" s="913"/>
      <c r="CW81" s="911"/>
      <c r="CX81" s="912"/>
      <c r="CY81" s="912"/>
      <c r="CZ81" s="912"/>
      <c r="DA81" s="913"/>
      <c r="DB81" s="911"/>
      <c r="DC81" s="912"/>
      <c r="DD81" s="912"/>
      <c r="DE81" s="912"/>
      <c r="DF81" s="913"/>
      <c r="DG81" s="911"/>
      <c r="DH81" s="912"/>
      <c r="DI81" s="912"/>
      <c r="DJ81" s="912"/>
      <c r="DK81" s="913"/>
      <c r="DL81" s="911"/>
      <c r="DM81" s="912"/>
      <c r="DN81" s="912"/>
      <c r="DO81" s="912"/>
      <c r="DP81" s="913"/>
      <c r="DQ81" s="911"/>
      <c r="DR81" s="912"/>
      <c r="DS81" s="912"/>
      <c r="DT81" s="912"/>
      <c r="DU81" s="913"/>
      <c r="DV81" s="908"/>
      <c r="DW81" s="909"/>
      <c r="DX81" s="909"/>
      <c r="DY81" s="909"/>
      <c r="DZ81" s="910"/>
      <c r="EA81" s="248"/>
    </row>
    <row r="82" spans="1:131" s="249" customFormat="1" ht="26.25" customHeight="1" x14ac:dyDescent="0.15">
      <c r="A82" s="263">
        <v>15</v>
      </c>
      <c r="B82" s="924"/>
      <c r="C82" s="925"/>
      <c r="D82" s="925"/>
      <c r="E82" s="925"/>
      <c r="F82" s="925"/>
      <c r="G82" s="925"/>
      <c r="H82" s="925"/>
      <c r="I82" s="925"/>
      <c r="J82" s="925"/>
      <c r="K82" s="925"/>
      <c r="L82" s="925"/>
      <c r="M82" s="925"/>
      <c r="N82" s="925"/>
      <c r="O82" s="925"/>
      <c r="P82" s="926"/>
      <c r="Q82" s="927"/>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8"/>
      <c r="BA82" s="928"/>
      <c r="BB82" s="928"/>
      <c r="BC82" s="928"/>
      <c r="BD82" s="929"/>
      <c r="BE82" s="267"/>
      <c r="BF82" s="267"/>
      <c r="BG82" s="267"/>
      <c r="BH82" s="267"/>
      <c r="BI82" s="267"/>
      <c r="BJ82" s="267"/>
      <c r="BK82" s="267"/>
      <c r="BL82" s="267"/>
      <c r="BM82" s="267"/>
      <c r="BN82" s="267"/>
      <c r="BO82" s="267"/>
      <c r="BP82" s="267"/>
      <c r="BQ82" s="264">
        <v>76</v>
      </c>
      <c r="BR82" s="269"/>
      <c r="BS82" s="914"/>
      <c r="BT82" s="915"/>
      <c r="BU82" s="915"/>
      <c r="BV82" s="915"/>
      <c r="BW82" s="915"/>
      <c r="BX82" s="915"/>
      <c r="BY82" s="915"/>
      <c r="BZ82" s="915"/>
      <c r="CA82" s="915"/>
      <c r="CB82" s="915"/>
      <c r="CC82" s="915"/>
      <c r="CD82" s="915"/>
      <c r="CE82" s="915"/>
      <c r="CF82" s="915"/>
      <c r="CG82" s="916"/>
      <c r="CH82" s="911"/>
      <c r="CI82" s="912"/>
      <c r="CJ82" s="912"/>
      <c r="CK82" s="912"/>
      <c r="CL82" s="913"/>
      <c r="CM82" s="911"/>
      <c r="CN82" s="912"/>
      <c r="CO82" s="912"/>
      <c r="CP82" s="912"/>
      <c r="CQ82" s="913"/>
      <c r="CR82" s="911"/>
      <c r="CS82" s="912"/>
      <c r="CT82" s="912"/>
      <c r="CU82" s="912"/>
      <c r="CV82" s="913"/>
      <c r="CW82" s="911"/>
      <c r="CX82" s="912"/>
      <c r="CY82" s="912"/>
      <c r="CZ82" s="912"/>
      <c r="DA82" s="913"/>
      <c r="DB82" s="911"/>
      <c r="DC82" s="912"/>
      <c r="DD82" s="912"/>
      <c r="DE82" s="912"/>
      <c r="DF82" s="913"/>
      <c r="DG82" s="911"/>
      <c r="DH82" s="912"/>
      <c r="DI82" s="912"/>
      <c r="DJ82" s="912"/>
      <c r="DK82" s="913"/>
      <c r="DL82" s="911"/>
      <c r="DM82" s="912"/>
      <c r="DN82" s="912"/>
      <c r="DO82" s="912"/>
      <c r="DP82" s="913"/>
      <c r="DQ82" s="911"/>
      <c r="DR82" s="912"/>
      <c r="DS82" s="912"/>
      <c r="DT82" s="912"/>
      <c r="DU82" s="913"/>
      <c r="DV82" s="908"/>
      <c r="DW82" s="909"/>
      <c r="DX82" s="909"/>
      <c r="DY82" s="909"/>
      <c r="DZ82" s="910"/>
      <c r="EA82" s="248"/>
    </row>
    <row r="83" spans="1:131" s="249" customFormat="1" ht="26.25" customHeight="1" x14ac:dyDescent="0.15">
      <c r="A83" s="263">
        <v>16</v>
      </c>
      <c r="B83" s="924"/>
      <c r="C83" s="925"/>
      <c r="D83" s="925"/>
      <c r="E83" s="925"/>
      <c r="F83" s="925"/>
      <c r="G83" s="925"/>
      <c r="H83" s="925"/>
      <c r="I83" s="925"/>
      <c r="J83" s="925"/>
      <c r="K83" s="925"/>
      <c r="L83" s="925"/>
      <c r="M83" s="925"/>
      <c r="N83" s="925"/>
      <c r="O83" s="925"/>
      <c r="P83" s="926"/>
      <c r="Q83" s="927"/>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8"/>
      <c r="BA83" s="928"/>
      <c r="BB83" s="928"/>
      <c r="BC83" s="928"/>
      <c r="BD83" s="929"/>
      <c r="BE83" s="267"/>
      <c r="BF83" s="267"/>
      <c r="BG83" s="267"/>
      <c r="BH83" s="267"/>
      <c r="BI83" s="267"/>
      <c r="BJ83" s="267"/>
      <c r="BK83" s="267"/>
      <c r="BL83" s="267"/>
      <c r="BM83" s="267"/>
      <c r="BN83" s="267"/>
      <c r="BO83" s="267"/>
      <c r="BP83" s="267"/>
      <c r="BQ83" s="264">
        <v>77</v>
      </c>
      <c r="BR83" s="269"/>
      <c r="BS83" s="914"/>
      <c r="BT83" s="915"/>
      <c r="BU83" s="915"/>
      <c r="BV83" s="915"/>
      <c r="BW83" s="915"/>
      <c r="BX83" s="915"/>
      <c r="BY83" s="915"/>
      <c r="BZ83" s="915"/>
      <c r="CA83" s="915"/>
      <c r="CB83" s="915"/>
      <c r="CC83" s="915"/>
      <c r="CD83" s="915"/>
      <c r="CE83" s="915"/>
      <c r="CF83" s="915"/>
      <c r="CG83" s="916"/>
      <c r="CH83" s="911"/>
      <c r="CI83" s="912"/>
      <c r="CJ83" s="912"/>
      <c r="CK83" s="912"/>
      <c r="CL83" s="913"/>
      <c r="CM83" s="911"/>
      <c r="CN83" s="912"/>
      <c r="CO83" s="912"/>
      <c r="CP83" s="912"/>
      <c r="CQ83" s="913"/>
      <c r="CR83" s="911"/>
      <c r="CS83" s="912"/>
      <c r="CT83" s="912"/>
      <c r="CU83" s="912"/>
      <c r="CV83" s="913"/>
      <c r="CW83" s="911"/>
      <c r="CX83" s="912"/>
      <c r="CY83" s="912"/>
      <c r="CZ83" s="912"/>
      <c r="DA83" s="913"/>
      <c r="DB83" s="911"/>
      <c r="DC83" s="912"/>
      <c r="DD83" s="912"/>
      <c r="DE83" s="912"/>
      <c r="DF83" s="913"/>
      <c r="DG83" s="911"/>
      <c r="DH83" s="912"/>
      <c r="DI83" s="912"/>
      <c r="DJ83" s="912"/>
      <c r="DK83" s="913"/>
      <c r="DL83" s="911"/>
      <c r="DM83" s="912"/>
      <c r="DN83" s="912"/>
      <c r="DO83" s="912"/>
      <c r="DP83" s="913"/>
      <c r="DQ83" s="911"/>
      <c r="DR83" s="912"/>
      <c r="DS83" s="912"/>
      <c r="DT83" s="912"/>
      <c r="DU83" s="913"/>
      <c r="DV83" s="908"/>
      <c r="DW83" s="909"/>
      <c r="DX83" s="909"/>
      <c r="DY83" s="909"/>
      <c r="DZ83" s="910"/>
      <c r="EA83" s="248"/>
    </row>
    <row r="84" spans="1:131" s="249" customFormat="1" ht="26.25" customHeight="1" x14ac:dyDescent="0.15">
      <c r="A84" s="263">
        <v>17</v>
      </c>
      <c r="B84" s="924"/>
      <c r="C84" s="925"/>
      <c r="D84" s="925"/>
      <c r="E84" s="925"/>
      <c r="F84" s="925"/>
      <c r="G84" s="925"/>
      <c r="H84" s="925"/>
      <c r="I84" s="925"/>
      <c r="J84" s="925"/>
      <c r="K84" s="925"/>
      <c r="L84" s="925"/>
      <c r="M84" s="925"/>
      <c r="N84" s="925"/>
      <c r="O84" s="925"/>
      <c r="P84" s="926"/>
      <c r="Q84" s="927"/>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8"/>
      <c r="BA84" s="928"/>
      <c r="BB84" s="928"/>
      <c r="BC84" s="928"/>
      <c r="BD84" s="929"/>
      <c r="BE84" s="267"/>
      <c r="BF84" s="267"/>
      <c r="BG84" s="267"/>
      <c r="BH84" s="267"/>
      <c r="BI84" s="267"/>
      <c r="BJ84" s="267"/>
      <c r="BK84" s="267"/>
      <c r="BL84" s="267"/>
      <c r="BM84" s="267"/>
      <c r="BN84" s="267"/>
      <c r="BO84" s="267"/>
      <c r="BP84" s="267"/>
      <c r="BQ84" s="264">
        <v>78</v>
      </c>
      <c r="BR84" s="269"/>
      <c r="BS84" s="914"/>
      <c r="BT84" s="915"/>
      <c r="BU84" s="915"/>
      <c r="BV84" s="915"/>
      <c r="BW84" s="915"/>
      <c r="BX84" s="915"/>
      <c r="BY84" s="915"/>
      <c r="BZ84" s="915"/>
      <c r="CA84" s="915"/>
      <c r="CB84" s="915"/>
      <c r="CC84" s="915"/>
      <c r="CD84" s="915"/>
      <c r="CE84" s="915"/>
      <c r="CF84" s="915"/>
      <c r="CG84" s="916"/>
      <c r="CH84" s="911"/>
      <c r="CI84" s="912"/>
      <c r="CJ84" s="912"/>
      <c r="CK84" s="912"/>
      <c r="CL84" s="913"/>
      <c r="CM84" s="911"/>
      <c r="CN84" s="912"/>
      <c r="CO84" s="912"/>
      <c r="CP84" s="912"/>
      <c r="CQ84" s="913"/>
      <c r="CR84" s="911"/>
      <c r="CS84" s="912"/>
      <c r="CT84" s="912"/>
      <c r="CU84" s="912"/>
      <c r="CV84" s="913"/>
      <c r="CW84" s="911"/>
      <c r="CX84" s="912"/>
      <c r="CY84" s="912"/>
      <c r="CZ84" s="912"/>
      <c r="DA84" s="913"/>
      <c r="DB84" s="911"/>
      <c r="DC84" s="912"/>
      <c r="DD84" s="912"/>
      <c r="DE84" s="912"/>
      <c r="DF84" s="913"/>
      <c r="DG84" s="911"/>
      <c r="DH84" s="912"/>
      <c r="DI84" s="912"/>
      <c r="DJ84" s="912"/>
      <c r="DK84" s="913"/>
      <c r="DL84" s="911"/>
      <c r="DM84" s="912"/>
      <c r="DN84" s="912"/>
      <c r="DO84" s="912"/>
      <c r="DP84" s="913"/>
      <c r="DQ84" s="911"/>
      <c r="DR84" s="912"/>
      <c r="DS84" s="912"/>
      <c r="DT84" s="912"/>
      <c r="DU84" s="913"/>
      <c r="DV84" s="908"/>
      <c r="DW84" s="909"/>
      <c r="DX84" s="909"/>
      <c r="DY84" s="909"/>
      <c r="DZ84" s="910"/>
      <c r="EA84" s="248"/>
    </row>
    <row r="85" spans="1:131" s="249" customFormat="1" ht="26.25" customHeight="1" x14ac:dyDescent="0.15">
      <c r="A85" s="263">
        <v>18</v>
      </c>
      <c r="B85" s="924"/>
      <c r="C85" s="925"/>
      <c r="D85" s="925"/>
      <c r="E85" s="925"/>
      <c r="F85" s="925"/>
      <c r="G85" s="925"/>
      <c r="H85" s="925"/>
      <c r="I85" s="925"/>
      <c r="J85" s="925"/>
      <c r="K85" s="925"/>
      <c r="L85" s="925"/>
      <c r="M85" s="925"/>
      <c r="N85" s="925"/>
      <c r="O85" s="925"/>
      <c r="P85" s="926"/>
      <c r="Q85" s="927"/>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8"/>
      <c r="BA85" s="928"/>
      <c r="BB85" s="928"/>
      <c r="BC85" s="928"/>
      <c r="BD85" s="929"/>
      <c r="BE85" s="267"/>
      <c r="BF85" s="267"/>
      <c r="BG85" s="267"/>
      <c r="BH85" s="267"/>
      <c r="BI85" s="267"/>
      <c r="BJ85" s="267"/>
      <c r="BK85" s="267"/>
      <c r="BL85" s="267"/>
      <c r="BM85" s="267"/>
      <c r="BN85" s="267"/>
      <c r="BO85" s="267"/>
      <c r="BP85" s="267"/>
      <c r="BQ85" s="264">
        <v>79</v>
      </c>
      <c r="BR85" s="269"/>
      <c r="BS85" s="914"/>
      <c r="BT85" s="915"/>
      <c r="BU85" s="915"/>
      <c r="BV85" s="915"/>
      <c r="BW85" s="915"/>
      <c r="BX85" s="915"/>
      <c r="BY85" s="915"/>
      <c r="BZ85" s="915"/>
      <c r="CA85" s="915"/>
      <c r="CB85" s="915"/>
      <c r="CC85" s="915"/>
      <c r="CD85" s="915"/>
      <c r="CE85" s="915"/>
      <c r="CF85" s="915"/>
      <c r="CG85" s="916"/>
      <c r="CH85" s="911"/>
      <c r="CI85" s="912"/>
      <c r="CJ85" s="912"/>
      <c r="CK85" s="912"/>
      <c r="CL85" s="913"/>
      <c r="CM85" s="911"/>
      <c r="CN85" s="912"/>
      <c r="CO85" s="912"/>
      <c r="CP85" s="912"/>
      <c r="CQ85" s="913"/>
      <c r="CR85" s="911"/>
      <c r="CS85" s="912"/>
      <c r="CT85" s="912"/>
      <c r="CU85" s="912"/>
      <c r="CV85" s="913"/>
      <c r="CW85" s="911"/>
      <c r="CX85" s="912"/>
      <c r="CY85" s="912"/>
      <c r="CZ85" s="912"/>
      <c r="DA85" s="913"/>
      <c r="DB85" s="911"/>
      <c r="DC85" s="912"/>
      <c r="DD85" s="912"/>
      <c r="DE85" s="912"/>
      <c r="DF85" s="913"/>
      <c r="DG85" s="911"/>
      <c r="DH85" s="912"/>
      <c r="DI85" s="912"/>
      <c r="DJ85" s="912"/>
      <c r="DK85" s="913"/>
      <c r="DL85" s="911"/>
      <c r="DM85" s="912"/>
      <c r="DN85" s="912"/>
      <c r="DO85" s="912"/>
      <c r="DP85" s="913"/>
      <c r="DQ85" s="911"/>
      <c r="DR85" s="912"/>
      <c r="DS85" s="912"/>
      <c r="DT85" s="912"/>
      <c r="DU85" s="913"/>
      <c r="DV85" s="908"/>
      <c r="DW85" s="909"/>
      <c r="DX85" s="909"/>
      <c r="DY85" s="909"/>
      <c r="DZ85" s="910"/>
      <c r="EA85" s="248"/>
    </row>
    <row r="86" spans="1:131" s="249" customFormat="1" ht="26.25" customHeight="1" x14ac:dyDescent="0.15">
      <c r="A86" s="263">
        <v>19</v>
      </c>
      <c r="B86" s="924"/>
      <c r="C86" s="925"/>
      <c r="D86" s="925"/>
      <c r="E86" s="925"/>
      <c r="F86" s="925"/>
      <c r="G86" s="925"/>
      <c r="H86" s="925"/>
      <c r="I86" s="925"/>
      <c r="J86" s="925"/>
      <c r="K86" s="925"/>
      <c r="L86" s="925"/>
      <c r="M86" s="925"/>
      <c r="N86" s="925"/>
      <c r="O86" s="925"/>
      <c r="P86" s="926"/>
      <c r="Q86" s="927"/>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8"/>
      <c r="BA86" s="928"/>
      <c r="BB86" s="928"/>
      <c r="BC86" s="928"/>
      <c r="BD86" s="929"/>
      <c r="BE86" s="267"/>
      <c r="BF86" s="267"/>
      <c r="BG86" s="267"/>
      <c r="BH86" s="267"/>
      <c r="BI86" s="267"/>
      <c r="BJ86" s="267"/>
      <c r="BK86" s="267"/>
      <c r="BL86" s="267"/>
      <c r="BM86" s="267"/>
      <c r="BN86" s="267"/>
      <c r="BO86" s="267"/>
      <c r="BP86" s="267"/>
      <c r="BQ86" s="264">
        <v>80</v>
      </c>
      <c r="BR86" s="269"/>
      <c r="BS86" s="914"/>
      <c r="BT86" s="915"/>
      <c r="BU86" s="915"/>
      <c r="BV86" s="915"/>
      <c r="BW86" s="915"/>
      <c r="BX86" s="915"/>
      <c r="BY86" s="915"/>
      <c r="BZ86" s="915"/>
      <c r="CA86" s="915"/>
      <c r="CB86" s="915"/>
      <c r="CC86" s="915"/>
      <c r="CD86" s="915"/>
      <c r="CE86" s="915"/>
      <c r="CF86" s="915"/>
      <c r="CG86" s="916"/>
      <c r="CH86" s="911"/>
      <c r="CI86" s="912"/>
      <c r="CJ86" s="912"/>
      <c r="CK86" s="912"/>
      <c r="CL86" s="913"/>
      <c r="CM86" s="911"/>
      <c r="CN86" s="912"/>
      <c r="CO86" s="912"/>
      <c r="CP86" s="912"/>
      <c r="CQ86" s="913"/>
      <c r="CR86" s="911"/>
      <c r="CS86" s="912"/>
      <c r="CT86" s="912"/>
      <c r="CU86" s="912"/>
      <c r="CV86" s="913"/>
      <c r="CW86" s="911"/>
      <c r="CX86" s="912"/>
      <c r="CY86" s="912"/>
      <c r="CZ86" s="912"/>
      <c r="DA86" s="913"/>
      <c r="DB86" s="911"/>
      <c r="DC86" s="912"/>
      <c r="DD86" s="912"/>
      <c r="DE86" s="912"/>
      <c r="DF86" s="913"/>
      <c r="DG86" s="911"/>
      <c r="DH86" s="912"/>
      <c r="DI86" s="912"/>
      <c r="DJ86" s="912"/>
      <c r="DK86" s="913"/>
      <c r="DL86" s="911"/>
      <c r="DM86" s="912"/>
      <c r="DN86" s="912"/>
      <c r="DO86" s="912"/>
      <c r="DP86" s="913"/>
      <c r="DQ86" s="911"/>
      <c r="DR86" s="912"/>
      <c r="DS86" s="912"/>
      <c r="DT86" s="912"/>
      <c r="DU86" s="913"/>
      <c r="DV86" s="908"/>
      <c r="DW86" s="909"/>
      <c r="DX86" s="909"/>
      <c r="DY86" s="909"/>
      <c r="DZ86" s="910"/>
      <c r="EA86" s="248"/>
    </row>
    <row r="87" spans="1:131" s="249" customFormat="1" ht="26.25" customHeight="1" x14ac:dyDescent="0.15">
      <c r="A87" s="271">
        <v>20</v>
      </c>
      <c r="B87" s="933"/>
      <c r="C87" s="934"/>
      <c r="D87" s="934"/>
      <c r="E87" s="934"/>
      <c r="F87" s="934"/>
      <c r="G87" s="934"/>
      <c r="H87" s="934"/>
      <c r="I87" s="934"/>
      <c r="J87" s="934"/>
      <c r="K87" s="934"/>
      <c r="L87" s="934"/>
      <c r="M87" s="934"/>
      <c r="N87" s="934"/>
      <c r="O87" s="934"/>
      <c r="P87" s="935"/>
      <c r="Q87" s="936"/>
      <c r="R87" s="937"/>
      <c r="S87" s="937"/>
      <c r="T87" s="937"/>
      <c r="U87" s="937"/>
      <c r="V87" s="937"/>
      <c r="W87" s="937"/>
      <c r="X87" s="937"/>
      <c r="Y87" s="937"/>
      <c r="Z87" s="937"/>
      <c r="AA87" s="937"/>
      <c r="AB87" s="937"/>
      <c r="AC87" s="937"/>
      <c r="AD87" s="937"/>
      <c r="AE87" s="937"/>
      <c r="AF87" s="937"/>
      <c r="AG87" s="937"/>
      <c r="AH87" s="937"/>
      <c r="AI87" s="937"/>
      <c r="AJ87" s="937"/>
      <c r="AK87" s="937"/>
      <c r="AL87" s="937"/>
      <c r="AM87" s="937"/>
      <c r="AN87" s="937"/>
      <c r="AO87" s="937"/>
      <c r="AP87" s="937"/>
      <c r="AQ87" s="937"/>
      <c r="AR87" s="937"/>
      <c r="AS87" s="937"/>
      <c r="AT87" s="937"/>
      <c r="AU87" s="937"/>
      <c r="AV87" s="937"/>
      <c r="AW87" s="937"/>
      <c r="AX87" s="937"/>
      <c r="AY87" s="937"/>
      <c r="AZ87" s="938"/>
      <c r="BA87" s="938"/>
      <c r="BB87" s="938"/>
      <c r="BC87" s="938"/>
      <c r="BD87" s="939"/>
      <c r="BE87" s="267"/>
      <c r="BF87" s="267"/>
      <c r="BG87" s="267"/>
      <c r="BH87" s="267"/>
      <c r="BI87" s="267"/>
      <c r="BJ87" s="267"/>
      <c r="BK87" s="267"/>
      <c r="BL87" s="267"/>
      <c r="BM87" s="267"/>
      <c r="BN87" s="267"/>
      <c r="BO87" s="267"/>
      <c r="BP87" s="267"/>
      <c r="BQ87" s="264">
        <v>81</v>
      </c>
      <c r="BR87" s="269"/>
      <c r="BS87" s="914"/>
      <c r="BT87" s="915"/>
      <c r="BU87" s="915"/>
      <c r="BV87" s="915"/>
      <c r="BW87" s="915"/>
      <c r="BX87" s="915"/>
      <c r="BY87" s="915"/>
      <c r="BZ87" s="915"/>
      <c r="CA87" s="915"/>
      <c r="CB87" s="915"/>
      <c r="CC87" s="915"/>
      <c r="CD87" s="915"/>
      <c r="CE87" s="915"/>
      <c r="CF87" s="915"/>
      <c r="CG87" s="916"/>
      <c r="CH87" s="911"/>
      <c r="CI87" s="912"/>
      <c r="CJ87" s="912"/>
      <c r="CK87" s="912"/>
      <c r="CL87" s="913"/>
      <c r="CM87" s="911"/>
      <c r="CN87" s="912"/>
      <c r="CO87" s="912"/>
      <c r="CP87" s="912"/>
      <c r="CQ87" s="913"/>
      <c r="CR87" s="911"/>
      <c r="CS87" s="912"/>
      <c r="CT87" s="912"/>
      <c r="CU87" s="912"/>
      <c r="CV87" s="913"/>
      <c r="CW87" s="911"/>
      <c r="CX87" s="912"/>
      <c r="CY87" s="912"/>
      <c r="CZ87" s="912"/>
      <c r="DA87" s="913"/>
      <c r="DB87" s="911"/>
      <c r="DC87" s="912"/>
      <c r="DD87" s="912"/>
      <c r="DE87" s="912"/>
      <c r="DF87" s="913"/>
      <c r="DG87" s="911"/>
      <c r="DH87" s="912"/>
      <c r="DI87" s="912"/>
      <c r="DJ87" s="912"/>
      <c r="DK87" s="913"/>
      <c r="DL87" s="911"/>
      <c r="DM87" s="912"/>
      <c r="DN87" s="912"/>
      <c r="DO87" s="912"/>
      <c r="DP87" s="913"/>
      <c r="DQ87" s="911"/>
      <c r="DR87" s="912"/>
      <c r="DS87" s="912"/>
      <c r="DT87" s="912"/>
      <c r="DU87" s="913"/>
      <c r="DV87" s="908"/>
      <c r="DW87" s="909"/>
      <c r="DX87" s="909"/>
      <c r="DY87" s="909"/>
      <c r="DZ87" s="910"/>
      <c r="EA87" s="248"/>
    </row>
    <row r="88" spans="1:131" s="249" customFormat="1" ht="26.25" customHeight="1" thickBot="1" x14ac:dyDescent="0.2">
      <c r="A88" s="266" t="s">
        <v>391</v>
      </c>
      <c r="B88" s="838" t="s">
        <v>420</v>
      </c>
      <c r="C88" s="839"/>
      <c r="D88" s="839"/>
      <c r="E88" s="839"/>
      <c r="F88" s="839"/>
      <c r="G88" s="839"/>
      <c r="H88" s="839"/>
      <c r="I88" s="839"/>
      <c r="J88" s="839"/>
      <c r="K88" s="839"/>
      <c r="L88" s="839"/>
      <c r="M88" s="839"/>
      <c r="N88" s="839"/>
      <c r="O88" s="839"/>
      <c r="P88" s="840"/>
      <c r="Q88" s="889"/>
      <c r="R88" s="890"/>
      <c r="S88" s="890"/>
      <c r="T88" s="890"/>
      <c r="U88" s="890"/>
      <c r="V88" s="890"/>
      <c r="W88" s="890"/>
      <c r="X88" s="890"/>
      <c r="Y88" s="890"/>
      <c r="Z88" s="890"/>
      <c r="AA88" s="890"/>
      <c r="AB88" s="890"/>
      <c r="AC88" s="890"/>
      <c r="AD88" s="890"/>
      <c r="AE88" s="890"/>
      <c r="AF88" s="893"/>
      <c r="AG88" s="893"/>
      <c r="AH88" s="893"/>
      <c r="AI88" s="893"/>
      <c r="AJ88" s="893"/>
      <c r="AK88" s="890"/>
      <c r="AL88" s="890"/>
      <c r="AM88" s="890"/>
      <c r="AN88" s="890"/>
      <c r="AO88" s="890"/>
      <c r="AP88" s="893"/>
      <c r="AQ88" s="893"/>
      <c r="AR88" s="893"/>
      <c r="AS88" s="893"/>
      <c r="AT88" s="893"/>
      <c r="AU88" s="893"/>
      <c r="AV88" s="893"/>
      <c r="AW88" s="893"/>
      <c r="AX88" s="893"/>
      <c r="AY88" s="893"/>
      <c r="AZ88" s="898"/>
      <c r="BA88" s="898"/>
      <c r="BB88" s="898"/>
      <c r="BC88" s="898"/>
      <c r="BD88" s="899"/>
      <c r="BE88" s="267"/>
      <c r="BF88" s="267"/>
      <c r="BG88" s="267"/>
      <c r="BH88" s="267"/>
      <c r="BI88" s="267"/>
      <c r="BJ88" s="267"/>
      <c r="BK88" s="267"/>
      <c r="BL88" s="267"/>
      <c r="BM88" s="267"/>
      <c r="BN88" s="267"/>
      <c r="BO88" s="267"/>
      <c r="BP88" s="267"/>
      <c r="BQ88" s="264">
        <v>82</v>
      </c>
      <c r="BR88" s="269"/>
      <c r="BS88" s="914"/>
      <c r="BT88" s="915"/>
      <c r="BU88" s="915"/>
      <c r="BV88" s="915"/>
      <c r="BW88" s="915"/>
      <c r="BX88" s="915"/>
      <c r="BY88" s="915"/>
      <c r="BZ88" s="915"/>
      <c r="CA88" s="915"/>
      <c r="CB88" s="915"/>
      <c r="CC88" s="915"/>
      <c r="CD88" s="915"/>
      <c r="CE88" s="915"/>
      <c r="CF88" s="915"/>
      <c r="CG88" s="916"/>
      <c r="CH88" s="911"/>
      <c r="CI88" s="912"/>
      <c r="CJ88" s="912"/>
      <c r="CK88" s="912"/>
      <c r="CL88" s="913"/>
      <c r="CM88" s="911"/>
      <c r="CN88" s="912"/>
      <c r="CO88" s="912"/>
      <c r="CP88" s="912"/>
      <c r="CQ88" s="913"/>
      <c r="CR88" s="911"/>
      <c r="CS88" s="912"/>
      <c r="CT88" s="912"/>
      <c r="CU88" s="912"/>
      <c r="CV88" s="913"/>
      <c r="CW88" s="911"/>
      <c r="CX88" s="912"/>
      <c r="CY88" s="912"/>
      <c r="CZ88" s="912"/>
      <c r="DA88" s="913"/>
      <c r="DB88" s="911"/>
      <c r="DC88" s="912"/>
      <c r="DD88" s="912"/>
      <c r="DE88" s="912"/>
      <c r="DF88" s="913"/>
      <c r="DG88" s="911"/>
      <c r="DH88" s="912"/>
      <c r="DI88" s="912"/>
      <c r="DJ88" s="912"/>
      <c r="DK88" s="913"/>
      <c r="DL88" s="911"/>
      <c r="DM88" s="912"/>
      <c r="DN88" s="912"/>
      <c r="DO88" s="912"/>
      <c r="DP88" s="913"/>
      <c r="DQ88" s="911"/>
      <c r="DR88" s="912"/>
      <c r="DS88" s="912"/>
      <c r="DT88" s="912"/>
      <c r="DU88" s="913"/>
      <c r="DV88" s="908"/>
      <c r="DW88" s="909"/>
      <c r="DX88" s="909"/>
      <c r="DY88" s="909"/>
      <c r="DZ88" s="91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4"/>
      <c r="BT89" s="915"/>
      <c r="BU89" s="915"/>
      <c r="BV89" s="915"/>
      <c r="BW89" s="915"/>
      <c r="BX89" s="915"/>
      <c r="BY89" s="915"/>
      <c r="BZ89" s="915"/>
      <c r="CA89" s="915"/>
      <c r="CB89" s="915"/>
      <c r="CC89" s="915"/>
      <c r="CD89" s="915"/>
      <c r="CE89" s="915"/>
      <c r="CF89" s="915"/>
      <c r="CG89" s="916"/>
      <c r="CH89" s="911"/>
      <c r="CI89" s="912"/>
      <c r="CJ89" s="912"/>
      <c r="CK89" s="912"/>
      <c r="CL89" s="913"/>
      <c r="CM89" s="911"/>
      <c r="CN89" s="912"/>
      <c r="CO89" s="912"/>
      <c r="CP89" s="912"/>
      <c r="CQ89" s="913"/>
      <c r="CR89" s="911"/>
      <c r="CS89" s="912"/>
      <c r="CT89" s="912"/>
      <c r="CU89" s="912"/>
      <c r="CV89" s="913"/>
      <c r="CW89" s="911"/>
      <c r="CX89" s="912"/>
      <c r="CY89" s="912"/>
      <c r="CZ89" s="912"/>
      <c r="DA89" s="913"/>
      <c r="DB89" s="911"/>
      <c r="DC89" s="912"/>
      <c r="DD89" s="912"/>
      <c r="DE89" s="912"/>
      <c r="DF89" s="913"/>
      <c r="DG89" s="911"/>
      <c r="DH89" s="912"/>
      <c r="DI89" s="912"/>
      <c r="DJ89" s="912"/>
      <c r="DK89" s="913"/>
      <c r="DL89" s="911"/>
      <c r="DM89" s="912"/>
      <c r="DN89" s="912"/>
      <c r="DO89" s="912"/>
      <c r="DP89" s="913"/>
      <c r="DQ89" s="911"/>
      <c r="DR89" s="912"/>
      <c r="DS89" s="912"/>
      <c r="DT89" s="912"/>
      <c r="DU89" s="913"/>
      <c r="DV89" s="908"/>
      <c r="DW89" s="909"/>
      <c r="DX89" s="909"/>
      <c r="DY89" s="909"/>
      <c r="DZ89" s="91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4"/>
      <c r="BT90" s="915"/>
      <c r="BU90" s="915"/>
      <c r="BV90" s="915"/>
      <c r="BW90" s="915"/>
      <c r="BX90" s="915"/>
      <c r="BY90" s="915"/>
      <c r="BZ90" s="915"/>
      <c r="CA90" s="915"/>
      <c r="CB90" s="915"/>
      <c r="CC90" s="915"/>
      <c r="CD90" s="915"/>
      <c r="CE90" s="915"/>
      <c r="CF90" s="915"/>
      <c r="CG90" s="916"/>
      <c r="CH90" s="911"/>
      <c r="CI90" s="912"/>
      <c r="CJ90" s="912"/>
      <c r="CK90" s="912"/>
      <c r="CL90" s="913"/>
      <c r="CM90" s="911"/>
      <c r="CN90" s="912"/>
      <c r="CO90" s="912"/>
      <c r="CP90" s="912"/>
      <c r="CQ90" s="913"/>
      <c r="CR90" s="911"/>
      <c r="CS90" s="912"/>
      <c r="CT90" s="912"/>
      <c r="CU90" s="912"/>
      <c r="CV90" s="913"/>
      <c r="CW90" s="911"/>
      <c r="CX90" s="912"/>
      <c r="CY90" s="912"/>
      <c r="CZ90" s="912"/>
      <c r="DA90" s="913"/>
      <c r="DB90" s="911"/>
      <c r="DC90" s="912"/>
      <c r="DD90" s="912"/>
      <c r="DE90" s="912"/>
      <c r="DF90" s="913"/>
      <c r="DG90" s="911"/>
      <c r="DH90" s="912"/>
      <c r="DI90" s="912"/>
      <c r="DJ90" s="912"/>
      <c r="DK90" s="913"/>
      <c r="DL90" s="911"/>
      <c r="DM90" s="912"/>
      <c r="DN90" s="912"/>
      <c r="DO90" s="912"/>
      <c r="DP90" s="913"/>
      <c r="DQ90" s="911"/>
      <c r="DR90" s="912"/>
      <c r="DS90" s="912"/>
      <c r="DT90" s="912"/>
      <c r="DU90" s="913"/>
      <c r="DV90" s="908"/>
      <c r="DW90" s="909"/>
      <c r="DX90" s="909"/>
      <c r="DY90" s="909"/>
      <c r="DZ90" s="91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4"/>
      <c r="BT91" s="915"/>
      <c r="BU91" s="915"/>
      <c r="BV91" s="915"/>
      <c r="BW91" s="915"/>
      <c r="BX91" s="915"/>
      <c r="BY91" s="915"/>
      <c r="BZ91" s="915"/>
      <c r="CA91" s="915"/>
      <c r="CB91" s="915"/>
      <c r="CC91" s="915"/>
      <c r="CD91" s="915"/>
      <c r="CE91" s="915"/>
      <c r="CF91" s="915"/>
      <c r="CG91" s="916"/>
      <c r="CH91" s="911"/>
      <c r="CI91" s="912"/>
      <c r="CJ91" s="912"/>
      <c r="CK91" s="912"/>
      <c r="CL91" s="913"/>
      <c r="CM91" s="911"/>
      <c r="CN91" s="912"/>
      <c r="CO91" s="912"/>
      <c r="CP91" s="912"/>
      <c r="CQ91" s="913"/>
      <c r="CR91" s="911"/>
      <c r="CS91" s="912"/>
      <c r="CT91" s="912"/>
      <c r="CU91" s="912"/>
      <c r="CV91" s="913"/>
      <c r="CW91" s="911"/>
      <c r="CX91" s="912"/>
      <c r="CY91" s="912"/>
      <c r="CZ91" s="912"/>
      <c r="DA91" s="913"/>
      <c r="DB91" s="911"/>
      <c r="DC91" s="912"/>
      <c r="DD91" s="912"/>
      <c r="DE91" s="912"/>
      <c r="DF91" s="913"/>
      <c r="DG91" s="911"/>
      <c r="DH91" s="912"/>
      <c r="DI91" s="912"/>
      <c r="DJ91" s="912"/>
      <c r="DK91" s="913"/>
      <c r="DL91" s="911"/>
      <c r="DM91" s="912"/>
      <c r="DN91" s="912"/>
      <c r="DO91" s="912"/>
      <c r="DP91" s="913"/>
      <c r="DQ91" s="911"/>
      <c r="DR91" s="912"/>
      <c r="DS91" s="912"/>
      <c r="DT91" s="912"/>
      <c r="DU91" s="913"/>
      <c r="DV91" s="908"/>
      <c r="DW91" s="909"/>
      <c r="DX91" s="909"/>
      <c r="DY91" s="909"/>
      <c r="DZ91" s="91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4"/>
      <c r="BT92" s="915"/>
      <c r="BU92" s="915"/>
      <c r="BV92" s="915"/>
      <c r="BW92" s="915"/>
      <c r="BX92" s="915"/>
      <c r="BY92" s="915"/>
      <c r="BZ92" s="915"/>
      <c r="CA92" s="915"/>
      <c r="CB92" s="915"/>
      <c r="CC92" s="915"/>
      <c r="CD92" s="915"/>
      <c r="CE92" s="915"/>
      <c r="CF92" s="915"/>
      <c r="CG92" s="916"/>
      <c r="CH92" s="911"/>
      <c r="CI92" s="912"/>
      <c r="CJ92" s="912"/>
      <c r="CK92" s="912"/>
      <c r="CL92" s="913"/>
      <c r="CM92" s="911"/>
      <c r="CN92" s="912"/>
      <c r="CO92" s="912"/>
      <c r="CP92" s="912"/>
      <c r="CQ92" s="913"/>
      <c r="CR92" s="911"/>
      <c r="CS92" s="912"/>
      <c r="CT92" s="912"/>
      <c r="CU92" s="912"/>
      <c r="CV92" s="913"/>
      <c r="CW92" s="911"/>
      <c r="CX92" s="912"/>
      <c r="CY92" s="912"/>
      <c r="CZ92" s="912"/>
      <c r="DA92" s="913"/>
      <c r="DB92" s="911"/>
      <c r="DC92" s="912"/>
      <c r="DD92" s="912"/>
      <c r="DE92" s="912"/>
      <c r="DF92" s="913"/>
      <c r="DG92" s="911"/>
      <c r="DH92" s="912"/>
      <c r="DI92" s="912"/>
      <c r="DJ92" s="912"/>
      <c r="DK92" s="913"/>
      <c r="DL92" s="911"/>
      <c r="DM92" s="912"/>
      <c r="DN92" s="912"/>
      <c r="DO92" s="912"/>
      <c r="DP92" s="913"/>
      <c r="DQ92" s="911"/>
      <c r="DR92" s="912"/>
      <c r="DS92" s="912"/>
      <c r="DT92" s="912"/>
      <c r="DU92" s="913"/>
      <c r="DV92" s="908"/>
      <c r="DW92" s="909"/>
      <c r="DX92" s="909"/>
      <c r="DY92" s="909"/>
      <c r="DZ92" s="91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4"/>
      <c r="BT93" s="915"/>
      <c r="BU93" s="915"/>
      <c r="BV93" s="915"/>
      <c r="BW93" s="915"/>
      <c r="BX93" s="915"/>
      <c r="BY93" s="915"/>
      <c r="BZ93" s="915"/>
      <c r="CA93" s="915"/>
      <c r="CB93" s="915"/>
      <c r="CC93" s="915"/>
      <c r="CD93" s="915"/>
      <c r="CE93" s="915"/>
      <c r="CF93" s="915"/>
      <c r="CG93" s="916"/>
      <c r="CH93" s="911"/>
      <c r="CI93" s="912"/>
      <c r="CJ93" s="912"/>
      <c r="CK93" s="912"/>
      <c r="CL93" s="913"/>
      <c r="CM93" s="911"/>
      <c r="CN93" s="912"/>
      <c r="CO93" s="912"/>
      <c r="CP93" s="912"/>
      <c r="CQ93" s="913"/>
      <c r="CR93" s="911"/>
      <c r="CS93" s="912"/>
      <c r="CT93" s="912"/>
      <c r="CU93" s="912"/>
      <c r="CV93" s="913"/>
      <c r="CW93" s="911"/>
      <c r="CX93" s="912"/>
      <c r="CY93" s="912"/>
      <c r="CZ93" s="912"/>
      <c r="DA93" s="913"/>
      <c r="DB93" s="911"/>
      <c r="DC93" s="912"/>
      <c r="DD93" s="912"/>
      <c r="DE93" s="912"/>
      <c r="DF93" s="913"/>
      <c r="DG93" s="911"/>
      <c r="DH93" s="912"/>
      <c r="DI93" s="912"/>
      <c r="DJ93" s="912"/>
      <c r="DK93" s="913"/>
      <c r="DL93" s="911"/>
      <c r="DM93" s="912"/>
      <c r="DN93" s="912"/>
      <c r="DO93" s="912"/>
      <c r="DP93" s="913"/>
      <c r="DQ93" s="911"/>
      <c r="DR93" s="912"/>
      <c r="DS93" s="912"/>
      <c r="DT93" s="912"/>
      <c r="DU93" s="913"/>
      <c r="DV93" s="908"/>
      <c r="DW93" s="909"/>
      <c r="DX93" s="909"/>
      <c r="DY93" s="909"/>
      <c r="DZ93" s="91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4"/>
      <c r="BT94" s="915"/>
      <c r="BU94" s="915"/>
      <c r="BV94" s="915"/>
      <c r="BW94" s="915"/>
      <c r="BX94" s="915"/>
      <c r="BY94" s="915"/>
      <c r="BZ94" s="915"/>
      <c r="CA94" s="915"/>
      <c r="CB94" s="915"/>
      <c r="CC94" s="915"/>
      <c r="CD94" s="915"/>
      <c r="CE94" s="915"/>
      <c r="CF94" s="915"/>
      <c r="CG94" s="916"/>
      <c r="CH94" s="911"/>
      <c r="CI94" s="912"/>
      <c r="CJ94" s="912"/>
      <c r="CK94" s="912"/>
      <c r="CL94" s="913"/>
      <c r="CM94" s="911"/>
      <c r="CN94" s="912"/>
      <c r="CO94" s="912"/>
      <c r="CP94" s="912"/>
      <c r="CQ94" s="913"/>
      <c r="CR94" s="911"/>
      <c r="CS94" s="912"/>
      <c r="CT94" s="912"/>
      <c r="CU94" s="912"/>
      <c r="CV94" s="913"/>
      <c r="CW94" s="911"/>
      <c r="CX94" s="912"/>
      <c r="CY94" s="912"/>
      <c r="CZ94" s="912"/>
      <c r="DA94" s="913"/>
      <c r="DB94" s="911"/>
      <c r="DC94" s="912"/>
      <c r="DD94" s="912"/>
      <c r="DE94" s="912"/>
      <c r="DF94" s="913"/>
      <c r="DG94" s="911"/>
      <c r="DH94" s="912"/>
      <c r="DI94" s="912"/>
      <c r="DJ94" s="912"/>
      <c r="DK94" s="913"/>
      <c r="DL94" s="911"/>
      <c r="DM94" s="912"/>
      <c r="DN94" s="912"/>
      <c r="DO94" s="912"/>
      <c r="DP94" s="913"/>
      <c r="DQ94" s="911"/>
      <c r="DR94" s="912"/>
      <c r="DS94" s="912"/>
      <c r="DT94" s="912"/>
      <c r="DU94" s="913"/>
      <c r="DV94" s="908"/>
      <c r="DW94" s="909"/>
      <c r="DX94" s="909"/>
      <c r="DY94" s="909"/>
      <c r="DZ94" s="91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4"/>
      <c r="BT95" s="915"/>
      <c r="BU95" s="915"/>
      <c r="BV95" s="915"/>
      <c r="BW95" s="915"/>
      <c r="BX95" s="915"/>
      <c r="BY95" s="915"/>
      <c r="BZ95" s="915"/>
      <c r="CA95" s="915"/>
      <c r="CB95" s="915"/>
      <c r="CC95" s="915"/>
      <c r="CD95" s="915"/>
      <c r="CE95" s="915"/>
      <c r="CF95" s="915"/>
      <c r="CG95" s="916"/>
      <c r="CH95" s="911"/>
      <c r="CI95" s="912"/>
      <c r="CJ95" s="912"/>
      <c r="CK95" s="912"/>
      <c r="CL95" s="913"/>
      <c r="CM95" s="911"/>
      <c r="CN95" s="912"/>
      <c r="CO95" s="912"/>
      <c r="CP95" s="912"/>
      <c r="CQ95" s="913"/>
      <c r="CR95" s="911"/>
      <c r="CS95" s="912"/>
      <c r="CT95" s="912"/>
      <c r="CU95" s="912"/>
      <c r="CV95" s="913"/>
      <c r="CW95" s="911"/>
      <c r="CX95" s="912"/>
      <c r="CY95" s="912"/>
      <c r="CZ95" s="912"/>
      <c r="DA95" s="913"/>
      <c r="DB95" s="911"/>
      <c r="DC95" s="912"/>
      <c r="DD95" s="912"/>
      <c r="DE95" s="912"/>
      <c r="DF95" s="913"/>
      <c r="DG95" s="911"/>
      <c r="DH95" s="912"/>
      <c r="DI95" s="912"/>
      <c r="DJ95" s="912"/>
      <c r="DK95" s="913"/>
      <c r="DL95" s="911"/>
      <c r="DM95" s="912"/>
      <c r="DN95" s="912"/>
      <c r="DO95" s="912"/>
      <c r="DP95" s="913"/>
      <c r="DQ95" s="911"/>
      <c r="DR95" s="912"/>
      <c r="DS95" s="912"/>
      <c r="DT95" s="912"/>
      <c r="DU95" s="913"/>
      <c r="DV95" s="908"/>
      <c r="DW95" s="909"/>
      <c r="DX95" s="909"/>
      <c r="DY95" s="909"/>
      <c r="DZ95" s="91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4"/>
      <c r="BT96" s="915"/>
      <c r="BU96" s="915"/>
      <c r="BV96" s="915"/>
      <c r="BW96" s="915"/>
      <c r="BX96" s="915"/>
      <c r="BY96" s="915"/>
      <c r="BZ96" s="915"/>
      <c r="CA96" s="915"/>
      <c r="CB96" s="915"/>
      <c r="CC96" s="915"/>
      <c r="CD96" s="915"/>
      <c r="CE96" s="915"/>
      <c r="CF96" s="915"/>
      <c r="CG96" s="916"/>
      <c r="CH96" s="911"/>
      <c r="CI96" s="912"/>
      <c r="CJ96" s="912"/>
      <c r="CK96" s="912"/>
      <c r="CL96" s="913"/>
      <c r="CM96" s="911"/>
      <c r="CN96" s="912"/>
      <c r="CO96" s="912"/>
      <c r="CP96" s="912"/>
      <c r="CQ96" s="913"/>
      <c r="CR96" s="911"/>
      <c r="CS96" s="912"/>
      <c r="CT96" s="912"/>
      <c r="CU96" s="912"/>
      <c r="CV96" s="913"/>
      <c r="CW96" s="911"/>
      <c r="CX96" s="912"/>
      <c r="CY96" s="912"/>
      <c r="CZ96" s="912"/>
      <c r="DA96" s="913"/>
      <c r="DB96" s="911"/>
      <c r="DC96" s="912"/>
      <c r="DD96" s="912"/>
      <c r="DE96" s="912"/>
      <c r="DF96" s="913"/>
      <c r="DG96" s="911"/>
      <c r="DH96" s="912"/>
      <c r="DI96" s="912"/>
      <c r="DJ96" s="912"/>
      <c r="DK96" s="913"/>
      <c r="DL96" s="911"/>
      <c r="DM96" s="912"/>
      <c r="DN96" s="912"/>
      <c r="DO96" s="912"/>
      <c r="DP96" s="913"/>
      <c r="DQ96" s="911"/>
      <c r="DR96" s="912"/>
      <c r="DS96" s="912"/>
      <c r="DT96" s="912"/>
      <c r="DU96" s="913"/>
      <c r="DV96" s="908"/>
      <c r="DW96" s="909"/>
      <c r="DX96" s="909"/>
      <c r="DY96" s="909"/>
      <c r="DZ96" s="91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4"/>
      <c r="BT97" s="915"/>
      <c r="BU97" s="915"/>
      <c r="BV97" s="915"/>
      <c r="BW97" s="915"/>
      <c r="BX97" s="915"/>
      <c r="BY97" s="915"/>
      <c r="BZ97" s="915"/>
      <c r="CA97" s="915"/>
      <c r="CB97" s="915"/>
      <c r="CC97" s="915"/>
      <c r="CD97" s="915"/>
      <c r="CE97" s="915"/>
      <c r="CF97" s="915"/>
      <c r="CG97" s="916"/>
      <c r="CH97" s="911"/>
      <c r="CI97" s="912"/>
      <c r="CJ97" s="912"/>
      <c r="CK97" s="912"/>
      <c r="CL97" s="913"/>
      <c r="CM97" s="911"/>
      <c r="CN97" s="912"/>
      <c r="CO97" s="912"/>
      <c r="CP97" s="912"/>
      <c r="CQ97" s="913"/>
      <c r="CR97" s="911"/>
      <c r="CS97" s="912"/>
      <c r="CT97" s="912"/>
      <c r="CU97" s="912"/>
      <c r="CV97" s="913"/>
      <c r="CW97" s="911"/>
      <c r="CX97" s="912"/>
      <c r="CY97" s="912"/>
      <c r="CZ97" s="912"/>
      <c r="DA97" s="913"/>
      <c r="DB97" s="911"/>
      <c r="DC97" s="912"/>
      <c r="DD97" s="912"/>
      <c r="DE97" s="912"/>
      <c r="DF97" s="913"/>
      <c r="DG97" s="911"/>
      <c r="DH97" s="912"/>
      <c r="DI97" s="912"/>
      <c r="DJ97" s="912"/>
      <c r="DK97" s="913"/>
      <c r="DL97" s="911"/>
      <c r="DM97" s="912"/>
      <c r="DN97" s="912"/>
      <c r="DO97" s="912"/>
      <c r="DP97" s="913"/>
      <c r="DQ97" s="911"/>
      <c r="DR97" s="912"/>
      <c r="DS97" s="912"/>
      <c r="DT97" s="912"/>
      <c r="DU97" s="913"/>
      <c r="DV97" s="908"/>
      <c r="DW97" s="909"/>
      <c r="DX97" s="909"/>
      <c r="DY97" s="909"/>
      <c r="DZ97" s="91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4"/>
      <c r="BT98" s="915"/>
      <c r="BU98" s="915"/>
      <c r="BV98" s="915"/>
      <c r="BW98" s="915"/>
      <c r="BX98" s="915"/>
      <c r="BY98" s="915"/>
      <c r="BZ98" s="915"/>
      <c r="CA98" s="915"/>
      <c r="CB98" s="915"/>
      <c r="CC98" s="915"/>
      <c r="CD98" s="915"/>
      <c r="CE98" s="915"/>
      <c r="CF98" s="915"/>
      <c r="CG98" s="916"/>
      <c r="CH98" s="911"/>
      <c r="CI98" s="912"/>
      <c r="CJ98" s="912"/>
      <c r="CK98" s="912"/>
      <c r="CL98" s="913"/>
      <c r="CM98" s="911"/>
      <c r="CN98" s="912"/>
      <c r="CO98" s="912"/>
      <c r="CP98" s="912"/>
      <c r="CQ98" s="913"/>
      <c r="CR98" s="911"/>
      <c r="CS98" s="912"/>
      <c r="CT98" s="912"/>
      <c r="CU98" s="912"/>
      <c r="CV98" s="913"/>
      <c r="CW98" s="911"/>
      <c r="CX98" s="912"/>
      <c r="CY98" s="912"/>
      <c r="CZ98" s="912"/>
      <c r="DA98" s="913"/>
      <c r="DB98" s="911"/>
      <c r="DC98" s="912"/>
      <c r="DD98" s="912"/>
      <c r="DE98" s="912"/>
      <c r="DF98" s="913"/>
      <c r="DG98" s="911"/>
      <c r="DH98" s="912"/>
      <c r="DI98" s="912"/>
      <c r="DJ98" s="912"/>
      <c r="DK98" s="913"/>
      <c r="DL98" s="911"/>
      <c r="DM98" s="912"/>
      <c r="DN98" s="912"/>
      <c r="DO98" s="912"/>
      <c r="DP98" s="913"/>
      <c r="DQ98" s="911"/>
      <c r="DR98" s="912"/>
      <c r="DS98" s="912"/>
      <c r="DT98" s="912"/>
      <c r="DU98" s="913"/>
      <c r="DV98" s="908"/>
      <c r="DW98" s="909"/>
      <c r="DX98" s="909"/>
      <c r="DY98" s="909"/>
      <c r="DZ98" s="91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4"/>
      <c r="BT99" s="915"/>
      <c r="BU99" s="915"/>
      <c r="BV99" s="915"/>
      <c r="BW99" s="915"/>
      <c r="BX99" s="915"/>
      <c r="BY99" s="915"/>
      <c r="BZ99" s="915"/>
      <c r="CA99" s="915"/>
      <c r="CB99" s="915"/>
      <c r="CC99" s="915"/>
      <c r="CD99" s="915"/>
      <c r="CE99" s="915"/>
      <c r="CF99" s="915"/>
      <c r="CG99" s="916"/>
      <c r="CH99" s="911"/>
      <c r="CI99" s="912"/>
      <c r="CJ99" s="912"/>
      <c r="CK99" s="912"/>
      <c r="CL99" s="913"/>
      <c r="CM99" s="911"/>
      <c r="CN99" s="912"/>
      <c r="CO99" s="912"/>
      <c r="CP99" s="912"/>
      <c r="CQ99" s="913"/>
      <c r="CR99" s="911"/>
      <c r="CS99" s="912"/>
      <c r="CT99" s="912"/>
      <c r="CU99" s="912"/>
      <c r="CV99" s="913"/>
      <c r="CW99" s="911"/>
      <c r="CX99" s="912"/>
      <c r="CY99" s="912"/>
      <c r="CZ99" s="912"/>
      <c r="DA99" s="913"/>
      <c r="DB99" s="911"/>
      <c r="DC99" s="912"/>
      <c r="DD99" s="912"/>
      <c r="DE99" s="912"/>
      <c r="DF99" s="913"/>
      <c r="DG99" s="911"/>
      <c r="DH99" s="912"/>
      <c r="DI99" s="912"/>
      <c r="DJ99" s="912"/>
      <c r="DK99" s="913"/>
      <c r="DL99" s="911"/>
      <c r="DM99" s="912"/>
      <c r="DN99" s="912"/>
      <c r="DO99" s="912"/>
      <c r="DP99" s="913"/>
      <c r="DQ99" s="911"/>
      <c r="DR99" s="912"/>
      <c r="DS99" s="912"/>
      <c r="DT99" s="912"/>
      <c r="DU99" s="913"/>
      <c r="DV99" s="908"/>
      <c r="DW99" s="909"/>
      <c r="DX99" s="909"/>
      <c r="DY99" s="909"/>
      <c r="DZ99" s="91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4"/>
      <c r="BT100" s="915"/>
      <c r="BU100" s="915"/>
      <c r="BV100" s="915"/>
      <c r="BW100" s="915"/>
      <c r="BX100" s="915"/>
      <c r="BY100" s="915"/>
      <c r="BZ100" s="915"/>
      <c r="CA100" s="915"/>
      <c r="CB100" s="915"/>
      <c r="CC100" s="915"/>
      <c r="CD100" s="915"/>
      <c r="CE100" s="915"/>
      <c r="CF100" s="915"/>
      <c r="CG100" s="916"/>
      <c r="CH100" s="911"/>
      <c r="CI100" s="912"/>
      <c r="CJ100" s="912"/>
      <c r="CK100" s="912"/>
      <c r="CL100" s="913"/>
      <c r="CM100" s="911"/>
      <c r="CN100" s="912"/>
      <c r="CO100" s="912"/>
      <c r="CP100" s="912"/>
      <c r="CQ100" s="913"/>
      <c r="CR100" s="911"/>
      <c r="CS100" s="912"/>
      <c r="CT100" s="912"/>
      <c r="CU100" s="912"/>
      <c r="CV100" s="913"/>
      <c r="CW100" s="911"/>
      <c r="CX100" s="912"/>
      <c r="CY100" s="912"/>
      <c r="CZ100" s="912"/>
      <c r="DA100" s="913"/>
      <c r="DB100" s="911"/>
      <c r="DC100" s="912"/>
      <c r="DD100" s="912"/>
      <c r="DE100" s="912"/>
      <c r="DF100" s="913"/>
      <c r="DG100" s="911"/>
      <c r="DH100" s="912"/>
      <c r="DI100" s="912"/>
      <c r="DJ100" s="912"/>
      <c r="DK100" s="913"/>
      <c r="DL100" s="911"/>
      <c r="DM100" s="912"/>
      <c r="DN100" s="912"/>
      <c r="DO100" s="912"/>
      <c r="DP100" s="913"/>
      <c r="DQ100" s="911"/>
      <c r="DR100" s="912"/>
      <c r="DS100" s="912"/>
      <c r="DT100" s="912"/>
      <c r="DU100" s="913"/>
      <c r="DV100" s="908"/>
      <c r="DW100" s="909"/>
      <c r="DX100" s="909"/>
      <c r="DY100" s="909"/>
      <c r="DZ100" s="91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4"/>
      <c r="BT101" s="915"/>
      <c r="BU101" s="915"/>
      <c r="BV101" s="915"/>
      <c r="BW101" s="915"/>
      <c r="BX101" s="915"/>
      <c r="BY101" s="915"/>
      <c r="BZ101" s="915"/>
      <c r="CA101" s="915"/>
      <c r="CB101" s="915"/>
      <c r="CC101" s="915"/>
      <c r="CD101" s="915"/>
      <c r="CE101" s="915"/>
      <c r="CF101" s="915"/>
      <c r="CG101" s="916"/>
      <c r="CH101" s="911"/>
      <c r="CI101" s="912"/>
      <c r="CJ101" s="912"/>
      <c r="CK101" s="912"/>
      <c r="CL101" s="913"/>
      <c r="CM101" s="911"/>
      <c r="CN101" s="912"/>
      <c r="CO101" s="912"/>
      <c r="CP101" s="912"/>
      <c r="CQ101" s="913"/>
      <c r="CR101" s="911"/>
      <c r="CS101" s="912"/>
      <c r="CT101" s="912"/>
      <c r="CU101" s="912"/>
      <c r="CV101" s="913"/>
      <c r="CW101" s="911"/>
      <c r="CX101" s="912"/>
      <c r="CY101" s="912"/>
      <c r="CZ101" s="912"/>
      <c r="DA101" s="913"/>
      <c r="DB101" s="911"/>
      <c r="DC101" s="912"/>
      <c r="DD101" s="912"/>
      <c r="DE101" s="912"/>
      <c r="DF101" s="913"/>
      <c r="DG101" s="911"/>
      <c r="DH101" s="912"/>
      <c r="DI101" s="912"/>
      <c r="DJ101" s="912"/>
      <c r="DK101" s="913"/>
      <c r="DL101" s="911"/>
      <c r="DM101" s="912"/>
      <c r="DN101" s="912"/>
      <c r="DO101" s="912"/>
      <c r="DP101" s="913"/>
      <c r="DQ101" s="911"/>
      <c r="DR101" s="912"/>
      <c r="DS101" s="912"/>
      <c r="DT101" s="912"/>
      <c r="DU101" s="913"/>
      <c r="DV101" s="908"/>
      <c r="DW101" s="909"/>
      <c r="DX101" s="909"/>
      <c r="DY101" s="909"/>
      <c r="DZ101" s="91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38" t="s">
        <v>421</v>
      </c>
      <c r="BS102" s="839"/>
      <c r="BT102" s="839"/>
      <c r="BU102" s="839"/>
      <c r="BV102" s="839"/>
      <c r="BW102" s="839"/>
      <c r="BX102" s="839"/>
      <c r="BY102" s="839"/>
      <c r="BZ102" s="839"/>
      <c r="CA102" s="839"/>
      <c r="CB102" s="839"/>
      <c r="CC102" s="839"/>
      <c r="CD102" s="839"/>
      <c r="CE102" s="839"/>
      <c r="CF102" s="839"/>
      <c r="CG102" s="840"/>
      <c r="CH102" s="940"/>
      <c r="CI102" s="941"/>
      <c r="CJ102" s="941"/>
      <c r="CK102" s="941"/>
      <c r="CL102" s="942"/>
      <c r="CM102" s="940"/>
      <c r="CN102" s="941"/>
      <c r="CO102" s="941"/>
      <c r="CP102" s="941"/>
      <c r="CQ102" s="942"/>
      <c r="CR102" s="943"/>
      <c r="CS102" s="901"/>
      <c r="CT102" s="901"/>
      <c r="CU102" s="901"/>
      <c r="CV102" s="944"/>
      <c r="CW102" s="943"/>
      <c r="CX102" s="901"/>
      <c r="CY102" s="901"/>
      <c r="CZ102" s="901"/>
      <c r="DA102" s="944"/>
      <c r="DB102" s="943"/>
      <c r="DC102" s="901"/>
      <c r="DD102" s="901"/>
      <c r="DE102" s="901"/>
      <c r="DF102" s="944"/>
      <c r="DG102" s="943"/>
      <c r="DH102" s="901"/>
      <c r="DI102" s="901"/>
      <c r="DJ102" s="901"/>
      <c r="DK102" s="944"/>
      <c r="DL102" s="943"/>
      <c r="DM102" s="901"/>
      <c r="DN102" s="901"/>
      <c r="DO102" s="901"/>
      <c r="DP102" s="944"/>
      <c r="DQ102" s="943"/>
      <c r="DR102" s="901"/>
      <c r="DS102" s="901"/>
      <c r="DT102" s="901"/>
      <c r="DU102" s="944"/>
      <c r="DV102" s="967"/>
      <c r="DW102" s="968"/>
      <c r="DX102" s="968"/>
      <c r="DY102" s="968"/>
      <c r="DZ102" s="969"/>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70" t="s">
        <v>422</v>
      </c>
      <c r="BR103" s="970"/>
      <c r="BS103" s="970"/>
      <c r="BT103" s="970"/>
      <c r="BU103" s="970"/>
      <c r="BV103" s="970"/>
      <c r="BW103" s="970"/>
      <c r="BX103" s="970"/>
      <c r="BY103" s="970"/>
      <c r="BZ103" s="970"/>
      <c r="CA103" s="970"/>
      <c r="CB103" s="970"/>
      <c r="CC103" s="970"/>
      <c r="CD103" s="970"/>
      <c r="CE103" s="970"/>
      <c r="CF103" s="970"/>
      <c r="CG103" s="970"/>
      <c r="CH103" s="970"/>
      <c r="CI103" s="970"/>
      <c r="CJ103" s="970"/>
      <c r="CK103" s="970"/>
      <c r="CL103" s="970"/>
      <c r="CM103" s="970"/>
      <c r="CN103" s="970"/>
      <c r="CO103" s="970"/>
      <c r="CP103" s="970"/>
      <c r="CQ103" s="970"/>
      <c r="CR103" s="970"/>
      <c r="CS103" s="970"/>
      <c r="CT103" s="970"/>
      <c r="CU103" s="970"/>
      <c r="CV103" s="970"/>
      <c r="CW103" s="970"/>
      <c r="CX103" s="970"/>
      <c r="CY103" s="970"/>
      <c r="CZ103" s="970"/>
      <c r="DA103" s="970"/>
      <c r="DB103" s="970"/>
      <c r="DC103" s="970"/>
      <c r="DD103" s="970"/>
      <c r="DE103" s="970"/>
      <c r="DF103" s="970"/>
      <c r="DG103" s="970"/>
      <c r="DH103" s="970"/>
      <c r="DI103" s="970"/>
      <c r="DJ103" s="970"/>
      <c r="DK103" s="970"/>
      <c r="DL103" s="970"/>
      <c r="DM103" s="970"/>
      <c r="DN103" s="970"/>
      <c r="DO103" s="970"/>
      <c r="DP103" s="970"/>
      <c r="DQ103" s="970"/>
      <c r="DR103" s="970"/>
      <c r="DS103" s="970"/>
      <c r="DT103" s="970"/>
      <c r="DU103" s="970"/>
      <c r="DV103" s="970"/>
      <c r="DW103" s="970"/>
      <c r="DX103" s="970"/>
      <c r="DY103" s="970"/>
      <c r="DZ103" s="970"/>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71" t="s">
        <v>423</v>
      </c>
      <c r="BR104" s="971"/>
      <c r="BS104" s="971"/>
      <c r="BT104" s="971"/>
      <c r="BU104" s="971"/>
      <c r="BV104" s="971"/>
      <c r="BW104" s="971"/>
      <c r="BX104" s="971"/>
      <c r="BY104" s="971"/>
      <c r="BZ104" s="971"/>
      <c r="CA104" s="971"/>
      <c r="CB104" s="971"/>
      <c r="CC104" s="971"/>
      <c r="CD104" s="971"/>
      <c r="CE104" s="971"/>
      <c r="CF104" s="971"/>
      <c r="CG104" s="971"/>
      <c r="CH104" s="971"/>
      <c r="CI104" s="971"/>
      <c r="CJ104" s="971"/>
      <c r="CK104" s="971"/>
      <c r="CL104" s="971"/>
      <c r="CM104" s="971"/>
      <c r="CN104" s="971"/>
      <c r="CO104" s="971"/>
      <c r="CP104" s="971"/>
      <c r="CQ104" s="971"/>
      <c r="CR104" s="971"/>
      <c r="CS104" s="971"/>
      <c r="CT104" s="971"/>
      <c r="CU104" s="971"/>
      <c r="CV104" s="971"/>
      <c r="CW104" s="971"/>
      <c r="CX104" s="971"/>
      <c r="CY104" s="971"/>
      <c r="CZ104" s="971"/>
      <c r="DA104" s="971"/>
      <c r="DB104" s="971"/>
      <c r="DC104" s="971"/>
      <c r="DD104" s="971"/>
      <c r="DE104" s="971"/>
      <c r="DF104" s="971"/>
      <c r="DG104" s="971"/>
      <c r="DH104" s="971"/>
      <c r="DI104" s="971"/>
      <c r="DJ104" s="971"/>
      <c r="DK104" s="971"/>
      <c r="DL104" s="971"/>
      <c r="DM104" s="971"/>
      <c r="DN104" s="971"/>
      <c r="DO104" s="971"/>
      <c r="DP104" s="971"/>
      <c r="DQ104" s="971"/>
      <c r="DR104" s="971"/>
      <c r="DS104" s="971"/>
      <c r="DT104" s="971"/>
      <c r="DU104" s="971"/>
      <c r="DV104" s="971"/>
      <c r="DW104" s="971"/>
      <c r="DX104" s="971"/>
      <c r="DY104" s="971"/>
      <c r="DZ104" s="971"/>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72" t="s">
        <v>426</v>
      </c>
      <c r="B108" s="973"/>
      <c r="C108" s="973"/>
      <c r="D108" s="973"/>
      <c r="E108" s="973"/>
      <c r="F108" s="973"/>
      <c r="G108" s="973"/>
      <c r="H108" s="973"/>
      <c r="I108" s="973"/>
      <c r="J108" s="973"/>
      <c r="K108" s="973"/>
      <c r="L108" s="973"/>
      <c r="M108" s="973"/>
      <c r="N108" s="973"/>
      <c r="O108" s="973"/>
      <c r="P108" s="973"/>
      <c r="Q108" s="973"/>
      <c r="R108" s="973"/>
      <c r="S108" s="973"/>
      <c r="T108" s="973"/>
      <c r="U108" s="973"/>
      <c r="V108" s="973"/>
      <c r="W108" s="973"/>
      <c r="X108" s="973"/>
      <c r="Y108" s="973"/>
      <c r="Z108" s="973"/>
      <c r="AA108" s="973"/>
      <c r="AB108" s="973"/>
      <c r="AC108" s="973"/>
      <c r="AD108" s="973"/>
      <c r="AE108" s="973"/>
      <c r="AF108" s="973"/>
      <c r="AG108" s="973"/>
      <c r="AH108" s="973"/>
      <c r="AI108" s="973"/>
      <c r="AJ108" s="973"/>
      <c r="AK108" s="973"/>
      <c r="AL108" s="973"/>
      <c r="AM108" s="973"/>
      <c r="AN108" s="973"/>
      <c r="AO108" s="973"/>
      <c r="AP108" s="973"/>
      <c r="AQ108" s="973"/>
      <c r="AR108" s="973"/>
      <c r="AS108" s="973"/>
      <c r="AT108" s="974"/>
      <c r="AU108" s="972" t="s">
        <v>427</v>
      </c>
      <c r="AV108" s="973"/>
      <c r="AW108" s="973"/>
      <c r="AX108" s="973"/>
      <c r="AY108" s="973"/>
      <c r="AZ108" s="973"/>
      <c r="BA108" s="973"/>
      <c r="BB108" s="973"/>
      <c r="BC108" s="973"/>
      <c r="BD108" s="973"/>
      <c r="BE108" s="973"/>
      <c r="BF108" s="973"/>
      <c r="BG108" s="973"/>
      <c r="BH108" s="973"/>
      <c r="BI108" s="973"/>
      <c r="BJ108" s="973"/>
      <c r="BK108" s="973"/>
      <c r="BL108" s="973"/>
      <c r="BM108" s="973"/>
      <c r="BN108" s="973"/>
      <c r="BO108" s="973"/>
      <c r="BP108" s="973"/>
      <c r="BQ108" s="973"/>
      <c r="BR108" s="973"/>
      <c r="BS108" s="973"/>
      <c r="BT108" s="973"/>
      <c r="BU108" s="973"/>
      <c r="BV108" s="973"/>
      <c r="BW108" s="973"/>
      <c r="BX108" s="973"/>
      <c r="BY108" s="973"/>
      <c r="BZ108" s="973"/>
      <c r="CA108" s="973"/>
      <c r="CB108" s="973"/>
      <c r="CC108" s="973"/>
      <c r="CD108" s="973"/>
      <c r="CE108" s="973"/>
      <c r="CF108" s="973"/>
      <c r="CG108" s="973"/>
      <c r="CH108" s="973"/>
      <c r="CI108" s="973"/>
      <c r="CJ108" s="973"/>
      <c r="CK108" s="973"/>
      <c r="CL108" s="973"/>
      <c r="CM108" s="973"/>
      <c r="CN108" s="973"/>
      <c r="CO108" s="973"/>
      <c r="CP108" s="973"/>
      <c r="CQ108" s="973"/>
      <c r="CR108" s="973"/>
      <c r="CS108" s="973"/>
      <c r="CT108" s="973"/>
      <c r="CU108" s="973"/>
      <c r="CV108" s="973"/>
      <c r="CW108" s="973"/>
      <c r="CX108" s="973"/>
      <c r="CY108" s="973"/>
      <c r="CZ108" s="973"/>
      <c r="DA108" s="973"/>
      <c r="DB108" s="973"/>
      <c r="DC108" s="973"/>
      <c r="DD108" s="973"/>
      <c r="DE108" s="973"/>
      <c r="DF108" s="973"/>
      <c r="DG108" s="973"/>
      <c r="DH108" s="973"/>
      <c r="DI108" s="973"/>
      <c r="DJ108" s="973"/>
      <c r="DK108" s="973"/>
      <c r="DL108" s="973"/>
      <c r="DM108" s="973"/>
      <c r="DN108" s="973"/>
      <c r="DO108" s="973"/>
      <c r="DP108" s="973"/>
      <c r="DQ108" s="973"/>
      <c r="DR108" s="973"/>
      <c r="DS108" s="973"/>
      <c r="DT108" s="973"/>
      <c r="DU108" s="973"/>
      <c r="DV108" s="973"/>
      <c r="DW108" s="973"/>
      <c r="DX108" s="973"/>
      <c r="DY108" s="973"/>
      <c r="DZ108" s="974"/>
    </row>
    <row r="109" spans="1:131" s="248" customFormat="1" ht="26.25" customHeight="1" x14ac:dyDescent="0.15">
      <c r="A109" s="965" t="s">
        <v>428</v>
      </c>
      <c r="B109" s="946"/>
      <c r="C109" s="946"/>
      <c r="D109" s="946"/>
      <c r="E109" s="946"/>
      <c r="F109" s="946"/>
      <c r="G109" s="946"/>
      <c r="H109" s="946"/>
      <c r="I109" s="946"/>
      <c r="J109" s="946"/>
      <c r="K109" s="946"/>
      <c r="L109" s="946"/>
      <c r="M109" s="946"/>
      <c r="N109" s="946"/>
      <c r="O109" s="946"/>
      <c r="P109" s="946"/>
      <c r="Q109" s="946"/>
      <c r="R109" s="946"/>
      <c r="S109" s="946"/>
      <c r="T109" s="946"/>
      <c r="U109" s="946"/>
      <c r="V109" s="946"/>
      <c r="W109" s="946"/>
      <c r="X109" s="946"/>
      <c r="Y109" s="946"/>
      <c r="Z109" s="947"/>
      <c r="AA109" s="945" t="s">
        <v>429</v>
      </c>
      <c r="AB109" s="946"/>
      <c r="AC109" s="946"/>
      <c r="AD109" s="946"/>
      <c r="AE109" s="947"/>
      <c r="AF109" s="945" t="s">
        <v>430</v>
      </c>
      <c r="AG109" s="946"/>
      <c r="AH109" s="946"/>
      <c r="AI109" s="946"/>
      <c r="AJ109" s="947"/>
      <c r="AK109" s="945" t="s">
        <v>306</v>
      </c>
      <c r="AL109" s="946"/>
      <c r="AM109" s="946"/>
      <c r="AN109" s="946"/>
      <c r="AO109" s="947"/>
      <c r="AP109" s="945" t="s">
        <v>431</v>
      </c>
      <c r="AQ109" s="946"/>
      <c r="AR109" s="946"/>
      <c r="AS109" s="946"/>
      <c r="AT109" s="948"/>
      <c r="AU109" s="965" t="s">
        <v>428</v>
      </c>
      <c r="AV109" s="946"/>
      <c r="AW109" s="946"/>
      <c r="AX109" s="946"/>
      <c r="AY109" s="946"/>
      <c r="AZ109" s="946"/>
      <c r="BA109" s="946"/>
      <c r="BB109" s="946"/>
      <c r="BC109" s="946"/>
      <c r="BD109" s="946"/>
      <c r="BE109" s="946"/>
      <c r="BF109" s="946"/>
      <c r="BG109" s="946"/>
      <c r="BH109" s="946"/>
      <c r="BI109" s="946"/>
      <c r="BJ109" s="946"/>
      <c r="BK109" s="946"/>
      <c r="BL109" s="946"/>
      <c r="BM109" s="946"/>
      <c r="BN109" s="946"/>
      <c r="BO109" s="946"/>
      <c r="BP109" s="947"/>
      <c r="BQ109" s="945" t="s">
        <v>429</v>
      </c>
      <c r="BR109" s="946"/>
      <c r="BS109" s="946"/>
      <c r="BT109" s="946"/>
      <c r="BU109" s="947"/>
      <c r="BV109" s="945" t="s">
        <v>430</v>
      </c>
      <c r="BW109" s="946"/>
      <c r="BX109" s="946"/>
      <c r="BY109" s="946"/>
      <c r="BZ109" s="947"/>
      <c r="CA109" s="945" t="s">
        <v>306</v>
      </c>
      <c r="CB109" s="946"/>
      <c r="CC109" s="946"/>
      <c r="CD109" s="946"/>
      <c r="CE109" s="947"/>
      <c r="CF109" s="966" t="s">
        <v>431</v>
      </c>
      <c r="CG109" s="966"/>
      <c r="CH109" s="966"/>
      <c r="CI109" s="966"/>
      <c r="CJ109" s="966"/>
      <c r="CK109" s="945" t="s">
        <v>432</v>
      </c>
      <c r="CL109" s="946"/>
      <c r="CM109" s="946"/>
      <c r="CN109" s="946"/>
      <c r="CO109" s="946"/>
      <c r="CP109" s="946"/>
      <c r="CQ109" s="946"/>
      <c r="CR109" s="946"/>
      <c r="CS109" s="946"/>
      <c r="CT109" s="946"/>
      <c r="CU109" s="946"/>
      <c r="CV109" s="946"/>
      <c r="CW109" s="946"/>
      <c r="CX109" s="946"/>
      <c r="CY109" s="946"/>
      <c r="CZ109" s="946"/>
      <c r="DA109" s="946"/>
      <c r="DB109" s="946"/>
      <c r="DC109" s="946"/>
      <c r="DD109" s="946"/>
      <c r="DE109" s="946"/>
      <c r="DF109" s="947"/>
      <c r="DG109" s="945" t="s">
        <v>429</v>
      </c>
      <c r="DH109" s="946"/>
      <c r="DI109" s="946"/>
      <c r="DJ109" s="946"/>
      <c r="DK109" s="947"/>
      <c r="DL109" s="945" t="s">
        <v>430</v>
      </c>
      <c r="DM109" s="946"/>
      <c r="DN109" s="946"/>
      <c r="DO109" s="946"/>
      <c r="DP109" s="947"/>
      <c r="DQ109" s="945" t="s">
        <v>306</v>
      </c>
      <c r="DR109" s="946"/>
      <c r="DS109" s="946"/>
      <c r="DT109" s="946"/>
      <c r="DU109" s="947"/>
      <c r="DV109" s="945" t="s">
        <v>431</v>
      </c>
      <c r="DW109" s="946"/>
      <c r="DX109" s="946"/>
      <c r="DY109" s="946"/>
      <c r="DZ109" s="948"/>
    </row>
    <row r="110" spans="1:131" s="248" customFormat="1" ht="26.25" customHeight="1" x14ac:dyDescent="0.15">
      <c r="A110" s="949" t="s">
        <v>433</v>
      </c>
      <c r="B110" s="950"/>
      <c r="C110" s="950"/>
      <c r="D110" s="950"/>
      <c r="E110" s="950"/>
      <c r="F110" s="950"/>
      <c r="G110" s="950"/>
      <c r="H110" s="950"/>
      <c r="I110" s="950"/>
      <c r="J110" s="950"/>
      <c r="K110" s="950"/>
      <c r="L110" s="950"/>
      <c r="M110" s="950"/>
      <c r="N110" s="950"/>
      <c r="O110" s="950"/>
      <c r="P110" s="950"/>
      <c r="Q110" s="950"/>
      <c r="R110" s="950"/>
      <c r="S110" s="950"/>
      <c r="T110" s="950"/>
      <c r="U110" s="950"/>
      <c r="V110" s="950"/>
      <c r="W110" s="950"/>
      <c r="X110" s="950"/>
      <c r="Y110" s="950"/>
      <c r="Z110" s="951"/>
      <c r="AA110" s="952">
        <v>1690290</v>
      </c>
      <c r="AB110" s="953"/>
      <c r="AC110" s="953"/>
      <c r="AD110" s="953"/>
      <c r="AE110" s="954"/>
      <c r="AF110" s="955">
        <v>1794292</v>
      </c>
      <c r="AG110" s="953"/>
      <c r="AH110" s="953"/>
      <c r="AI110" s="953"/>
      <c r="AJ110" s="954"/>
      <c r="AK110" s="955">
        <v>1834875</v>
      </c>
      <c r="AL110" s="953"/>
      <c r="AM110" s="953"/>
      <c r="AN110" s="953"/>
      <c r="AO110" s="954"/>
      <c r="AP110" s="956">
        <v>18</v>
      </c>
      <c r="AQ110" s="957"/>
      <c r="AR110" s="957"/>
      <c r="AS110" s="957"/>
      <c r="AT110" s="958"/>
      <c r="AU110" s="959" t="s">
        <v>72</v>
      </c>
      <c r="AV110" s="960"/>
      <c r="AW110" s="960"/>
      <c r="AX110" s="960"/>
      <c r="AY110" s="960"/>
      <c r="AZ110" s="1001" t="s">
        <v>434</v>
      </c>
      <c r="BA110" s="950"/>
      <c r="BB110" s="950"/>
      <c r="BC110" s="950"/>
      <c r="BD110" s="950"/>
      <c r="BE110" s="950"/>
      <c r="BF110" s="950"/>
      <c r="BG110" s="950"/>
      <c r="BH110" s="950"/>
      <c r="BI110" s="950"/>
      <c r="BJ110" s="950"/>
      <c r="BK110" s="950"/>
      <c r="BL110" s="950"/>
      <c r="BM110" s="950"/>
      <c r="BN110" s="950"/>
      <c r="BO110" s="950"/>
      <c r="BP110" s="951"/>
      <c r="BQ110" s="987">
        <v>19422397</v>
      </c>
      <c r="BR110" s="988"/>
      <c r="BS110" s="988"/>
      <c r="BT110" s="988"/>
      <c r="BU110" s="988"/>
      <c r="BV110" s="988">
        <v>19864613</v>
      </c>
      <c r="BW110" s="988"/>
      <c r="BX110" s="988"/>
      <c r="BY110" s="988"/>
      <c r="BZ110" s="988"/>
      <c r="CA110" s="988">
        <v>20187945</v>
      </c>
      <c r="CB110" s="988"/>
      <c r="CC110" s="988"/>
      <c r="CD110" s="988"/>
      <c r="CE110" s="988"/>
      <c r="CF110" s="1002">
        <v>197.8</v>
      </c>
      <c r="CG110" s="1003"/>
      <c r="CH110" s="1003"/>
      <c r="CI110" s="1003"/>
      <c r="CJ110" s="1003"/>
      <c r="CK110" s="1004" t="s">
        <v>435</v>
      </c>
      <c r="CL110" s="1005"/>
      <c r="CM110" s="984" t="s">
        <v>436</v>
      </c>
      <c r="CN110" s="985"/>
      <c r="CO110" s="985"/>
      <c r="CP110" s="985"/>
      <c r="CQ110" s="985"/>
      <c r="CR110" s="985"/>
      <c r="CS110" s="985"/>
      <c r="CT110" s="985"/>
      <c r="CU110" s="985"/>
      <c r="CV110" s="985"/>
      <c r="CW110" s="985"/>
      <c r="CX110" s="985"/>
      <c r="CY110" s="985"/>
      <c r="CZ110" s="985"/>
      <c r="DA110" s="985"/>
      <c r="DB110" s="985"/>
      <c r="DC110" s="985"/>
      <c r="DD110" s="985"/>
      <c r="DE110" s="985"/>
      <c r="DF110" s="986"/>
      <c r="DG110" s="987" t="s">
        <v>126</v>
      </c>
      <c r="DH110" s="988"/>
      <c r="DI110" s="988"/>
      <c r="DJ110" s="988"/>
      <c r="DK110" s="988"/>
      <c r="DL110" s="988" t="s">
        <v>415</v>
      </c>
      <c r="DM110" s="988"/>
      <c r="DN110" s="988"/>
      <c r="DO110" s="988"/>
      <c r="DP110" s="988"/>
      <c r="DQ110" s="988" t="s">
        <v>437</v>
      </c>
      <c r="DR110" s="988"/>
      <c r="DS110" s="988"/>
      <c r="DT110" s="988"/>
      <c r="DU110" s="988"/>
      <c r="DV110" s="989" t="s">
        <v>437</v>
      </c>
      <c r="DW110" s="989"/>
      <c r="DX110" s="989"/>
      <c r="DY110" s="989"/>
      <c r="DZ110" s="990"/>
    </row>
    <row r="111" spans="1:131" s="248" customFormat="1" ht="26.25" customHeight="1" x14ac:dyDescent="0.15">
      <c r="A111" s="991" t="s">
        <v>438</v>
      </c>
      <c r="B111" s="992"/>
      <c r="C111" s="992"/>
      <c r="D111" s="992"/>
      <c r="E111" s="992"/>
      <c r="F111" s="992"/>
      <c r="G111" s="992"/>
      <c r="H111" s="992"/>
      <c r="I111" s="992"/>
      <c r="J111" s="992"/>
      <c r="K111" s="992"/>
      <c r="L111" s="992"/>
      <c r="M111" s="992"/>
      <c r="N111" s="992"/>
      <c r="O111" s="992"/>
      <c r="P111" s="992"/>
      <c r="Q111" s="992"/>
      <c r="R111" s="992"/>
      <c r="S111" s="992"/>
      <c r="T111" s="992"/>
      <c r="U111" s="992"/>
      <c r="V111" s="992"/>
      <c r="W111" s="992"/>
      <c r="X111" s="992"/>
      <c r="Y111" s="992"/>
      <c r="Z111" s="993"/>
      <c r="AA111" s="994" t="s">
        <v>415</v>
      </c>
      <c r="AB111" s="995"/>
      <c r="AC111" s="995"/>
      <c r="AD111" s="995"/>
      <c r="AE111" s="996"/>
      <c r="AF111" s="997" t="s">
        <v>415</v>
      </c>
      <c r="AG111" s="995"/>
      <c r="AH111" s="995"/>
      <c r="AI111" s="995"/>
      <c r="AJ111" s="996"/>
      <c r="AK111" s="997" t="s">
        <v>126</v>
      </c>
      <c r="AL111" s="995"/>
      <c r="AM111" s="995"/>
      <c r="AN111" s="995"/>
      <c r="AO111" s="996"/>
      <c r="AP111" s="998" t="s">
        <v>415</v>
      </c>
      <c r="AQ111" s="999"/>
      <c r="AR111" s="999"/>
      <c r="AS111" s="999"/>
      <c r="AT111" s="1000"/>
      <c r="AU111" s="961"/>
      <c r="AV111" s="962"/>
      <c r="AW111" s="962"/>
      <c r="AX111" s="962"/>
      <c r="AY111" s="962"/>
      <c r="AZ111" s="1010" t="s">
        <v>439</v>
      </c>
      <c r="BA111" s="1011"/>
      <c r="BB111" s="1011"/>
      <c r="BC111" s="1011"/>
      <c r="BD111" s="1011"/>
      <c r="BE111" s="1011"/>
      <c r="BF111" s="1011"/>
      <c r="BG111" s="1011"/>
      <c r="BH111" s="1011"/>
      <c r="BI111" s="1011"/>
      <c r="BJ111" s="1011"/>
      <c r="BK111" s="1011"/>
      <c r="BL111" s="1011"/>
      <c r="BM111" s="1011"/>
      <c r="BN111" s="1011"/>
      <c r="BO111" s="1011"/>
      <c r="BP111" s="1012"/>
      <c r="BQ111" s="980">
        <v>1225</v>
      </c>
      <c r="BR111" s="981"/>
      <c r="BS111" s="981"/>
      <c r="BT111" s="981"/>
      <c r="BU111" s="981"/>
      <c r="BV111" s="981">
        <v>488420</v>
      </c>
      <c r="BW111" s="981"/>
      <c r="BX111" s="981"/>
      <c r="BY111" s="981"/>
      <c r="BZ111" s="981"/>
      <c r="CA111" s="981">
        <v>488000</v>
      </c>
      <c r="CB111" s="981"/>
      <c r="CC111" s="981"/>
      <c r="CD111" s="981"/>
      <c r="CE111" s="981"/>
      <c r="CF111" s="975">
        <v>4.8</v>
      </c>
      <c r="CG111" s="976"/>
      <c r="CH111" s="976"/>
      <c r="CI111" s="976"/>
      <c r="CJ111" s="976"/>
      <c r="CK111" s="1006"/>
      <c r="CL111" s="1007"/>
      <c r="CM111" s="977" t="s">
        <v>440</v>
      </c>
      <c r="CN111" s="978"/>
      <c r="CO111" s="978"/>
      <c r="CP111" s="978"/>
      <c r="CQ111" s="978"/>
      <c r="CR111" s="978"/>
      <c r="CS111" s="978"/>
      <c r="CT111" s="978"/>
      <c r="CU111" s="978"/>
      <c r="CV111" s="978"/>
      <c r="CW111" s="978"/>
      <c r="CX111" s="978"/>
      <c r="CY111" s="978"/>
      <c r="CZ111" s="978"/>
      <c r="DA111" s="978"/>
      <c r="DB111" s="978"/>
      <c r="DC111" s="978"/>
      <c r="DD111" s="978"/>
      <c r="DE111" s="978"/>
      <c r="DF111" s="979"/>
      <c r="DG111" s="980" t="s">
        <v>126</v>
      </c>
      <c r="DH111" s="981"/>
      <c r="DI111" s="981"/>
      <c r="DJ111" s="981"/>
      <c r="DK111" s="981"/>
      <c r="DL111" s="981" t="s">
        <v>437</v>
      </c>
      <c r="DM111" s="981"/>
      <c r="DN111" s="981"/>
      <c r="DO111" s="981"/>
      <c r="DP111" s="981"/>
      <c r="DQ111" s="981" t="s">
        <v>437</v>
      </c>
      <c r="DR111" s="981"/>
      <c r="DS111" s="981"/>
      <c r="DT111" s="981"/>
      <c r="DU111" s="981"/>
      <c r="DV111" s="982" t="s">
        <v>126</v>
      </c>
      <c r="DW111" s="982"/>
      <c r="DX111" s="982"/>
      <c r="DY111" s="982"/>
      <c r="DZ111" s="983"/>
    </row>
    <row r="112" spans="1:131" s="248" customFormat="1" ht="26.25" customHeight="1" x14ac:dyDescent="0.15">
      <c r="A112" s="1013" t="s">
        <v>441</v>
      </c>
      <c r="B112" s="1014"/>
      <c r="C112" s="1011" t="s">
        <v>442</v>
      </c>
      <c r="D112" s="1011"/>
      <c r="E112" s="1011"/>
      <c r="F112" s="1011"/>
      <c r="G112" s="1011"/>
      <c r="H112" s="1011"/>
      <c r="I112" s="1011"/>
      <c r="J112" s="1011"/>
      <c r="K112" s="1011"/>
      <c r="L112" s="1011"/>
      <c r="M112" s="1011"/>
      <c r="N112" s="1011"/>
      <c r="O112" s="1011"/>
      <c r="P112" s="1011"/>
      <c r="Q112" s="1011"/>
      <c r="R112" s="1011"/>
      <c r="S112" s="1011"/>
      <c r="T112" s="1011"/>
      <c r="U112" s="1011"/>
      <c r="V112" s="1011"/>
      <c r="W112" s="1011"/>
      <c r="X112" s="1011"/>
      <c r="Y112" s="1011"/>
      <c r="Z112" s="1012"/>
      <c r="AA112" s="1019" t="s">
        <v>126</v>
      </c>
      <c r="AB112" s="1020"/>
      <c r="AC112" s="1020"/>
      <c r="AD112" s="1020"/>
      <c r="AE112" s="1021"/>
      <c r="AF112" s="1022" t="s">
        <v>126</v>
      </c>
      <c r="AG112" s="1020"/>
      <c r="AH112" s="1020"/>
      <c r="AI112" s="1020"/>
      <c r="AJ112" s="1021"/>
      <c r="AK112" s="1022" t="s">
        <v>415</v>
      </c>
      <c r="AL112" s="1020"/>
      <c r="AM112" s="1020"/>
      <c r="AN112" s="1020"/>
      <c r="AO112" s="1021"/>
      <c r="AP112" s="1023" t="s">
        <v>126</v>
      </c>
      <c r="AQ112" s="1024"/>
      <c r="AR112" s="1024"/>
      <c r="AS112" s="1024"/>
      <c r="AT112" s="1025"/>
      <c r="AU112" s="961"/>
      <c r="AV112" s="962"/>
      <c r="AW112" s="962"/>
      <c r="AX112" s="962"/>
      <c r="AY112" s="962"/>
      <c r="AZ112" s="1010" t="s">
        <v>443</v>
      </c>
      <c r="BA112" s="1011"/>
      <c r="BB112" s="1011"/>
      <c r="BC112" s="1011"/>
      <c r="BD112" s="1011"/>
      <c r="BE112" s="1011"/>
      <c r="BF112" s="1011"/>
      <c r="BG112" s="1011"/>
      <c r="BH112" s="1011"/>
      <c r="BI112" s="1011"/>
      <c r="BJ112" s="1011"/>
      <c r="BK112" s="1011"/>
      <c r="BL112" s="1011"/>
      <c r="BM112" s="1011"/>
      <c r="BN112" s="1011"/>
      <c r="BO112" s="1011"/>
      <c r="BP112" s="1012"/>
      <c r="BQ112" s="980">
        <v>13654295</v>
      </c>
      <c r="BR112" s="981"/>
      <c r="BS112" s="981"/>
      <c r="BT112" s="981"/>
      <c r="BU112" s="981"/>
      <c r="BV112" s="981">
        <v>13019634</v>
      </c>
      <c r="BW112" s="981"/>
      <c r="BX112" s="981"/>
      <c r="BY112" s="981"/>
      <c r="BZ112" s="981"/>
      <c r="CA112" s="981">
        <v>12122148</v>
      </c>
      <c r="CB112" s="981"/>
      <c r="CC112" s="981"/>
      <c r="CD112" s="981"/>
      <c r="CE112" s="981"/>
      <c r="CF112" s="975">
        <v>118.8</v>
      </c>
      <c r="CG112" s="976"/>
      <c r="CH112" s="976"/>
      <c r="CI112" s="976"/>
      <c r="CJ112" s="976"/>
      <c r="CK112" s="1006"/>
      <c r="CL112" s="1007"/>
      <c r="CM112" s="977" t="s">
        <v>444</v>
      </c>
      <c r="CN112" s="978"/>
      <c r="CO112" s="978"/>
      <c r="CP112" s="978"/>
      <c r="CQ112" s="978"/>
      <c r="CR112" s="978"/>
      <c r="CS112" s="978"/>
      <c r="CT112" s="978"/>
      <c r="CU112" s="978"/>
      <c r="CV112" s="978"/>
      <c r="CW112" s="978"/>
      <c r="CX112" s="978"/>
      <c r="CY112" s="978"/>
      <c r="CZ112" s="978"/>
      <c r="DA112" s="978"/>
      <c r="DB112" s="978"/>
      <c r="DC112" s="978"/>
      <c r="DD112" s="978"/>
      <c r="DE112" s="978"/>
      <c r="DF112" s="979"/>
      <c r="DG112" s="980" t="s">
        <v>415</v>
      </c>
      <c r="DH112" s="981"/>
      <c r="DI112" s="981"/>
      <c r="DJ112" s="981"/>
      <c r="DK112" s="981"/>
      <c r="DL112" s="981" t="s">
        <v>126</v>
      </c>
      <c r="DM112" s="981"/>
      <c r="DN112" s="981"/>
      <c r="DO112" s="981"/>
      <c r="DP112" s="981"/>
      <c r="DQ112" s="981" t="s">
        <v>126</v>
      </c>
      <c r="DR112" s="981"/>
      <c r="DS112" s="981"/>
      <c r="DT112" s="981"/>
      <c r="DU112" s="981"/>
      <c r="DV112" s="982" t="s">
        <v>437</v>
      </c>
      <c r="DW112" s="982"/>
      <c r="DX112" s="982"/>
      <c r="DY112" s="982"/>
      <c r="DZ112" s="983"/>
    </row>
    <row r="113" spans="1:130" s="248" customFormat="1" ht="26.25" customHeight="1" x14ac:dyDescent="0.15">
      <c r="A113" s="1015"/>
      <c r="B113" s="1016"/>
      <c r="C113" s="1011" t="s">
        <v>445</v>
      </c>
      <c r="D113" s="1011"/>
      <c r="E113" s="1011"/>
      <c r="F113" s="1011"/>
      <c r="G113" s="1011"/>
      <c r="H113" s="1011"/>
      <c r="I113" s="1011"/>
      <c r="J113" s="1011"/>
      <c r="K113" s="1011"/>
      <c r="L113" s="1011"/>
      <c r="M113" s="1011"/>
      <c r="N113" s="1011"/>
      <c r="O113" s="1011"/>
      <c r="P113" s="1011"/>
      <c r="Q113" s="1011"/>
      <c r="R113" s="1011"/>
      <c r="S113" s="1011"/>
      <c r="T113" s="1011"/>
      <c r="U113" s="1011"/>
      <c r="V113" s="1011"/>
      <c r="W113" s="1011"/>
      <c r="X113" s="1011"/>
      <c r="Y113" s="1011"/>
      <c r="Z113" s="1012"/>
      <c r="AA113" s="994">
        <v>971278</v>
      </c>
      <c r="AB113" s="995"/>
      <c r="AC113" s="995"/>
      <c r="AD113" s="995"/>
      <c r="AE113" s="996"/>
      <c r="AF113" s="997">
        <v>968423</v>
      </c>
      <c r="AG113" s="995"/>
      <c r="AH113" s="995"/>
      <c r="AI113" s="995"/>
      <c r="AJ113" s="996"/>
      <c r="AK113" s="997">
        <v>958481</v>
      </c>
      <c r="AL113" s="995"/>
      <c r="AM113" s="995"/>
      <c r="AN113" s="995"/>
      <c r="AO113" s="996"/>
      <c r="AP113" s="998">
        <v>9.4</v>
      </c>
      <c r="AQ113" s="999"/>
      <c r="AR113" s="999"/>
      <c r="AS113" s="999"/>
      <c r="AT113" s="1000"/>
      <c r="AU113" s="961"/>
      <c r="AV113" s="962"/>
      <c r="AW113" s="962"/>
      <c r="AX113" s="962"/>
      <c r="AY113" s="962"/>
      <c r="AZ113" s="1010" t="s">
        <v>446</v>
      </c>
      <c r="BA113" s="1011"/>
      <c r="BB113" s="1011"/>
      <c r="BC113" s="1011"/>
      <c r="BD113" s="1011"/>
      <c r="BE113" s="1011"/>
      <c r="BF113" s="1011"/>
      <c r="BG113" s="1011"/>
      <c r="BH113" s="1011"/>
      <c r="BI113" s="1011"/>
      <c r="BJ113" s="1011"/>
      <c r="BK113" s="1011"/>
      <c r="BL113" s="1011"/>
      <c r="BM113" s="1011"/>
      <c r="BN113" s="1011"/>
      <c r="BO113" s="1011"/>
      <c r="BP113" s="1012"/>
      <c r="BQ113" s="980">
        <v>115010</v>
      </c>
      <c r="BR113" s="981"/>
      <c r="BS113" s="981"/>
      <c r="BT113" s="981"/>
      <c r="BU113" s="981"/>
      <c r="BV113" s="981">
        <v>91989</v>
      </c>
      <c r="BW113" s="981"/>
      <c r="BX113" s="981"/>
      <c r="BY113" s="981"/>
      <c r="BZ113" s="981"/>
      <c r="CA113" s="981">
        <v>66003</v>
      </c>
      <c r="CB113" s="981"/>
      <c r="CC113" s="981"/>
      <c r="CD113" s="981"/>
      <c r="CE113" s="981"/>
      <c r="CF113" s="975">
        <v>0.6</v>
      </c>
      <c r="CG113" s="976"/>
      <c r="CH113" s="976"/>
      <c r="CI113" s="976"/>
      <c r="CJ113" s="976"/>
      <c r="CK113" s="1006"/>
      <c r="CL113" s="1007"/>
      <c r="CM113" s="977" t="s">
        <v>447</v>
      </c>
      <c r="CN113" s="978"/>
      <c r="CO113" s="978"/>
      <c r="CP113" s="978"/>
      <c r="CQ113" s="978"/>
      <c r="CR113" s="978"/>
      <c r="CS113" s="978"/>
      <c r="CT113" s="978"/>
      <c r="CU113" s="978"/>
      <c r="CV113" s="978"/>
      <c r="CW113" s="978"/>
      <c r="CX113" s="978"/>
      <c r="CY113" s="978"/>
      <c r="CZ113" s="978"/>
      <c r="DA113" s="978"/>
      <c r="DB113" s="978"/>
      <c r="DC113" s="978"/>
      <c r="DD113" s="978"/>
      <c r="DE113" s="978"/>
      <c r="DF113" s="979"/>
      <c r="DG113" s="1019" t="s">
        <v>126</v>
      </c>
      <c r="DH113" s="1020"/>
      <c r="DI113" s="1020"/>
      <c r="DJ113" s="1020"/>
      <c r="DK113" s="1021"/>
      <c r="DL113" s="1022" t="s">
        <v>126</v>
      </c>
      <c r="DM113" s="1020"/>
      <c r="DN113" s="1020"/>
      <c r="DO113" s="1020"/>
      <c r="DP113" s="1021"/>
      <c r="DQ113" s="1022" t="s">
        <v>126</v>
      </c>
      <c r="DR113" s="1020"/>
      <c r="DS113" s="1020"/>
      <c r="DT113" s="1020"/>
      <c r="DU113" s="1021"/>
      <c r="DV113" s="1023" t="s">
        <v>126</v>
      </c>
      <c r="DW113" s="1024"/>
      <c r="DX113" s="1024"/>
      <c r="DY113" s="1024"/>
      <c r="DZ113" s="1025"/>
    </row>
    <row r="114" spans="1:130" s="248" customFormat="1" ht="26.25" customHeight="1" x14ac:dyDescent="0.15">
      <c r="A114" s="1015"/>
      <c r="B114" s="1016"/>
      <c r="C114" s="1011" t="s">
        <v>448</v>
      </c>
      <c r="D114" s="1011"/>
      <c r="E114" s="1011"/>
      <c r="F114" s="1011"/>
      <c r="G114" s="1011"/>
      <c r="H114" s="1011"/>
      <c r="I114" s="1011"/>
      <c r="J114" s="1011"/>
      <c r="K114" s="1011"/>
      <c r="L114" s="1011"/>
      <c r="M114" s="1011"/>
      <c r="N114" s="1011"/>
      <c r="O114" s="1011"/>
      <c r="P114" s="1011"/>
      <c r="Q114" s="1011"/>
      <c r="R114" s="1011"/>
      <c r="S114" s="1011"/>
      <c r="T114" s="1011"/>
      <c r="U114" s="1011"/>
      <c r="V114" s="1011"/>
      <c r="W114" s="1011"/>
      <c r="X114" s="1011"/>
      <c r="Y114" s="1011"/>
      <c r="Z114" s="1012"/>
      <c r="AA114" s="1019">
        <v>81130</v>
      </c>
      <c r="AB114" s="1020"/>
      <c r="AC114" s="1020"/>
      <c r="AD114" s="1020"/>
      <c r="AE114" s="1021"/>
      <c r="AF114" s="1022">
        <v>56441</v>
      </c>
      <c r="AG114" s="1020"/>
      <c r="AH114" s="1020"/>
      <c r="AI114" s="1020"/>
      <c r="AJ114" s="1021"/>
      <c r="AK114" s="1022">
        <v>56874</v>
      </c>
      <c r="AL114" s="1020"/>
      <c r="AM114" s="1020"/>
      <c r="AN114" s="1020"/>
      <c r="AO114" s="1021"/>
      <c r="AP114" s="1023">
        <v>0.6</v>
      </c>
      <c r="AQ114" s="1024"/>
      <c r="AR114" s="1024"/>
      <c r="AS114" s="1024"/>
      <c r="AT114" s="1025"/>
      <c r="AU114" s="961"/>
      <c r="AV114" s="962"/>
      <c r="AW114" s="962"/>
      <c r="AX114" s="962"/>
      <c r="AY114" s="962"/>
      <c r="AZ114" s="1010" t="s">
        <v>449</v>
      </c>
      <c r="BA114" s="1011"/>
      <c r="BB114" s="1011"/>
      <c r="BC114" s="1011"/>
      <c r="BD114" s="1011"/>
      <c r="BE114" s="1011"/>
      <c r="BF114" s="1011"/>
      <c r="BG114" s="1011"/>
      <c r="BH114" s="1011"/>
      <c r="BI114" s="1011"/>
      <c r="BJ114" s="1011"/>
      <c r="BK114" s="1011"/>
      <c r="BL114" s="1011"/>
      <c r="BM114" s="1011"/>
      <c r="BN114" s="1011"/>
      <c r="BO114" s="1011"/>
      <c r="BP114" s="1012"/>
      <c r="BQ114" s="980">
        <v>1382681</v>
      </c>
      <c r="BR114" s="981"/>
      <c r="BS114" s="981"/>
      <c r="BT114" s="981"/>
      <c r="BU114" s="981"/>
      <c r="BV114" s="981">
        <v>1422615</v>
      </c>
      <c r="BW114" s="981"/>
      <c r="BX114" s="981"/>
      <c r="BY114" s="981"/>
      <c r="BZ114" s="981"/>
      <c r="CA114" s="981">
        <v>1494752</v>
      </c>
      <c r="CB114" s="981"/>
      <c r="CC114" s="981"/>
      <c r="CD114" s="981"/>
      <c r="CE114" s="981"/>
      <c r="CF114" s="975">
        <v>14.6</v>
      </c>
      <c r="CG114" s="976"/>
      <c r="CH114" s="976"/>
      <c r="CI114" s="976"/>
      <c r="CJ114" s="976"/>
      <c r="CK114" s="1006"/>
      <c r="CL114" s="1007"/>
      <c r="CM114" s="977" t="s">
        <v>450</v>
      </c>
      <c r="CN114" s="978"/>
      <c r="CO114" s="978"/>
      <c r="CP114" s="978"/>
      <c r="CQ114" s="978"/>
      <c r="CR114" s="978"/>
      <c r="CS114" s="978"/>
      <c r="CT114" s="978"/>
      <c r="CU114" s="978"/>
      <c r="CV114" s="978"/>
      <c r="CW114" s="978"/>
      <c r="CX114" s="978"/>
      <c r="CY114" s="978"/>
      <c r="CZ114" s="978"/>
      <c r="DA114" s="978"/>
      <c r="DB114" s="978"/>
      <c r="DC114" s="978"/>
      <c r="DD114" s="978"/>
      <c r="DE114" s="978"/>
      <c r="DF114" s="979"/>
      <c r="DG114" s="1019" t="s">
        <v>126</v>
      </c>
      <c r="DH114" s="1020"/>
      <c r="DI114" s="1020"/>
      <c r="DJ114" s="1020"/>
      <c r="DK114" s="1021"/>
      <c r="DL114" s="1022" t="s">
        <v>415</v>
      </c>
      <c r="DM114" s="1020"/>
      <c r="DN114" s="1020"/>
      <c r="DO114" s="1020"/>
      <c r="DP114" s="1021"/>
      <c r="DQ114" s="1022" t="s">
        <v>126</v>
      </c>
      <c r="DR114" s="1020"/>
      <c r="DS114" s="1020"/>
      <c r="DT114" s="1020"/>
      <c r="DU114" s="1021"/>
      <c r="DV114" s="1023" t="s">
        <v>126</v>
      </c>
      <c r="DW114" s="1024"/>
      <c r="DX114" s="1024"/>
      <c r="DY114" s="1024"/>
      <c r="DZ114" s="1025"/>
    </row>
    <row r="115" spans="1:130" s="248" customFormat="1" ht="26.25" customHeight="1" x14ac:dyDescent="0.15">
      <c r="A115" s="1015"/>
      <c r="B115" s="1016"/>
      <c r="C115" s="1011" t="s">
        <v>451</v>
      </c>
      <c r="D115" s="1011"/>
      <c r="E115" s="1011"/>
      <c r="F115" s="1011"/>
      <c r="G115" s="1011"/>
      <c r="H115" s="1011"/>
      <c r="I115" s="1011"/>
      <c r="J115" s="1011"/>
      <c r="K115" s="1011"/>
      <c r="L115" s="1011"/>
      <c r="M115" s="1011"/>
      <c r="N115" s="1011"/>
      <c r="O115" s="1011"/>
      <c r="P115" s="1011"/>
      <c r="Q115" s="1011"/>
      <c r="R115" s="1011"/>
      <c r="S115" s="1011"/>
      <c r="T115" s="1011"/>
      <c r="U115" s="1011"/>
      <c r="V115" s="1011"/>
      <c r="W115" s="1011"/>
      <c r="X115" s="1011"/>
      <c r="Y115" s="1011"/>
      <c r="Z115" s="1012"/>
      <c r="AA115" s="994">
        <v>7560</v>
      </c>
      <c r="AB115" s="995"/>
      <c r="AC115" s="995"/>
      <c r="AD115" s="995"/>
      <c r="AE115" s="996"/>
      <c r="AF115" s="997">
        <v>938</v>
      </c>
      <c r="AG115" s="995"/>
      <c r="AH115" s="995"/>
      <c r="AI115" s="995"/>
      <c r="AJ115" s="996"/>
      <c r="AK115" s="997">
        <v>427</v>
      </c>
      <c r="AL115" s="995"/>
      <c r="AM115" s="995"/>
      <c r="AN115" s="995"/>
      <c r="AO115" s="996"/>
      <c r="AP115" s="998">
        <v>0</v>
      </c>
      <c r="AQ115" s="999"/>
      <c r="AR115" s="999"/>
      <c r="AS115" s="999"/>
      <c r="AT115" s="1000"/>
      <c r="AU115" s="961"/>
      <c r="AV115" s="962"/>
      <c r="AW115" s="962"/>
      <c r="AX115" s="962"/>
      <c r="AY115" s="962"/>
      <c r="AZ115" s="1010" t="s">
        <v>452</v>
      </c>
      <c r="BA115" s="1011"/>
      <c r="BB115" s="1011"/>
      <c r="BC115" s="1011"/>
      <c r="BD115" s="1011"/>
      <c r="BE115" s="1011"/>
      <c r="BF115" s="1011"/>
      <c r="BG115" s="1011"/>
      <c r="BH115" s="1011"/>
      <c r="BI115" s="1011"/>
      <c r="BJ115" s="1011"/>
      <c r="BK115" s="1011"/>
      <c r="BL115" s="1011"/>
      <c r="BM115" s="1011"/>
      <c r="BN115" s="1011"/>
      <c r="BO115" s="1011"/>
      <c r="BP115" s="1012"/>
      <c r="BQ115" s="980" t="s">
        <v>126</v>
      </c>
      <c r="BR115" s="981"/>
      <c r="BS115" s="981"/>
      <c r="BT115" s="981"/>
      <c r="BU115" s="981"/>
      <c r="BV115" s="981" t="s">
        <v>415</v>
      </c>
      <c r="BW115" s="981"/>
      <c r="BX115" s="981"/>
      <c r="BY115" s="981"/>
      <c r="BZ115" s="981"/>
      <c r="CA115" s="981" t="s">
        <v>415</v>
      </c>
      <c r="CB115" s="981"/>
      <c r="CC115" s="981"/>
      <c r="CD115" s="981"/>
      <c r="CE115" s="981"/>
      <c r="CF115" s="975" t="s">
        <v>126</v>
      </c>
      <c r="CG115" s="976"/>
      <c r="CH115" s="976"/>
      <c r="CI115" s="976"/>
      <c r="CJ115" s="976"/>
      <c r="CK115" s="1006"/>
      <c r="CL115" s="1007"/>
      <c r="CM115" s="1010" t="s">
        <v>453</v>
      </c>
      <c r="CN115" s="1031"/>
      <c r="CO115" s="1031"/>
      <c r="CP115" s="1031"/>
      <c r="CQ115" s="1031"/>
      <c r="CR115" s="1031"/>
      <c r="CS115" s="1031"/>
      <c r="CT115" s="1031"/>
      <c r="CU115" s="1031"/>
      <c r="CV115" s="1031"/>
      <c r="CW115" s="1031"/>
      <c r="CX115" s="1031"/>
      <c r="CY115" s="1031"/>
      <c r="CZ115" s="1031"/>
      <c r="DA115" s="1031"/>
      <c r="DB115" s="1031"/>
      <c r="DC115" s="1031"/>
      <c r="DD115" s="1031"/>
      <c r="DE115" s="1031"/>
      <c r="DF115" s="1012"/>
      <c r="DG115" s="1019" t="s">
        <v>126</v>
      </c>
      <c r="DH115" s="1020"/>
      <c r="DI115" s="1020"/>
      <c r="DJ115" s="1020"/>
      <c r="DK115" s="1021"/>
      <c r="DL115" s="1022" t="s">
        <v>126</v>
      </c>
      <c r="DM115" s="1020"/>
      <c r="DN115" s="1020"/>
      <c r="DO115" s="1020"/>
      <c r="DP115" s="1021"/>
      <c r="DQ115" s="1022" t="s">
        <v>126</v>
      </c>
      <c r="DR115" s="1020"/>
      <c r="DS115" s="1020"/>
      <c r="DT115" s="1020"/>
      <c r="DU115" s="1021"/>
      <c r="DV115" s="1023" t="s">
        <v>415</v>
      </c>
      <c r="DW115" s="1024"/>
      <c r="DX115" s="1024"/>
      <c r="DY115" s="1024"/>
      <c r="DZ115" s="1025"/>
    </row>
    <row r="116" spans="1:130" s="248" customFormat="1" ht="26.25" customHeight="1" x14ac:dyDescent="0.15">
      <c r="A116" s="1017"/>
      <c r="B116" s="1018"/>
      <c r="C116" s="1026" t="s">
        <v>454</v>
      </c>
      <c r="D116" s="1026"/>
      <c r="E116" s="1026"/>
      <c r="F116" s="1026"/>
      <c r="G116" s="1026"/>
      <c r="H116" s="1026"/>
      <c r="I116" s="1026"/>
      <c r="J116" s="1026"/>
      <c r="K116" s="1026"/>
      <c r="L116" s="1026"/>
      <c r="M116" s="1026"/>
      <c r="N116" s="1026"/>
      <c r="O116" s="1026"/>
      <c r="P116" s="1026"/>
      <c r="Q116" s="1026"/>
      <c r="R116" s="1026"/>
      <c r="S116" s="1026"/>
      <c r="T116" s="1026"/>
      <c r="U116" s="1026"/>
      <c r="V116" s="1026"/>
      <c r="W116" s="1026"/>
      <c r="X116" s="1026"/>
      <c r="Y116" s="1026"/>
      <c r="Z116" s="1027"/>
      <c r="AA116" s="1019" t="s">
        <v>415</v>
      </c>
      <c r="AB116" s="1020"/>
      <c r="AC116" s="1020"/>
      <c r="AD116" s="1020"/>
      <c r="AE116" s="1021"/>
      <c r="AF116" s="1022" t="s">
        <v>126</v>
      </c>
      <c r="AG116" s="1020"/>
      <c r="AH116" s="1020"/>
      <c r="AI116" s="1020"/>
      <c r="AJ116" s="1021"/>
      <c r="AK116" s="1022" t="s">
        <v>437</v>
      </c>
      <c r="AL116" s="1020"/>
      <c r="AM116" s="1020"/>
      <c r="AN116" s="1020"/>
      <c r="AO116" s="1021"/>
      <c r="AP116" s="1023" t="s">
        <v>126</v>
      </c>
      <c r="AQ116" s="1024"/>
      <c r="AR116" s="1024"/>
      <c r="AS116" s="1024"/>
      <c r="AT116" s="1025"/>
      <c r="AU116" s="961"/>
      <c r="AV116" s="962"/>
      <c r="AW116" s="962"/>
      <c r="AX116" s="962"/>
      <c r="AY116" s="962"/>
      <c r="AZ116" s="1028" t="s">
        <v>455</v>
      </c>
      <c r="BA116" s="1029"/>
      <c r="BB116" s="1029"/>
      <c r="BC116" s="1029"/>
      <c r="BD116" s="1029"/>
      <c r="BE116" s="1029"/>
      <c r="BF116" s="1029"/>
      <c r="BG116" s="1029"/>
      <c r="BH116" s="1029"/>
      <c r="BI116" s="1029"/>
      <c r="BJ116" s="1029"/>
      <c r="BK116" s="1029"/>
      <c r="BL116" s="1029"/>
      <c r="BM116" s="1029"/>
      <c r="BN116" s="1029"/>
      <c r="BO116" s="1029"/>
      <c r="BP116" s="1030"/>
      <c r="BQ116" s="980" t="s">
        <v>415</v>
      </c>
      <c r="BR116" s="981"/>
      <c r="BS116" s="981"/>
      <c r="BT116" s="981"/>
      <c r="BU116" s="981"/>
      <c r="BV116" s="981" t="s">
        <v>126</v>
      </c>
      <c r="BW116" s="981"/>
      <c r="BX116" s="981"/>
      <c r="BY116" s="981"/>
      <c r="BZ116" s="981"/>
      <c r="CA116" s="981" t="s">
        <v>126</v>
      </c>
      <c r="CB116" s="981"/>
      <c r="CC116" s="981"/>
      <c r="CD116" s="981"/>
      <c r="CE116" s="981"/>
      <c r="CF116" s="975" t="s">
        <v>126</v>
      </c>
      <c r="CG116" s="976"/>
      <c r="CH116" s="976"/>
      <c r="CI116" s="976"/>
      <c r="CJ116" s="976"/>
      <c r="CK116" s="1006"/>
      <c r="CL116" s="1007"/>
      <c r="CM116" s="977" t="s">
        <v>456</v>
      </c>
      <c r="CN116" s="978"/>
      <c r="CO116" s="978"/>
      <c r="CP116" s="978"/>
      <c r="CQ116" s="978"/>
      <c r="CR116" s="978"/>
      <c r="CS116" s="978"/>
      <c r="CT116" s="978"/>
      <c r="CU116" s="978"/>
      <c r="CV116" s="978"/>
      <c r="CW116" s="978"/>
      <c r="CX116" s="978"/>
      <c r="CY116" s="978"/>
      <c r="CZ116" s="978"/>
      <c r="DA116" s="978"/>
      <c r="DB116" s="978"/>
      <c r="DC116" s="978"/>
      <c r="DD116" s="978"/>
      <c r="DE116" s="978"/>
      <c r="DF116" s="979"/>
      <c r="DG116" s="1019" t="s">
        <v>415</v>
      </c>
      <c r="DH116" s="1020"/>
      <c r="DI116" s="1020"/>
      <c r="DJ116" s="1020"/>
      <c r="DK116" s="1021"/>
      <c r="DL116" s="1022" t="s">
        <v>415</v>
      </c>
      <c r="DM116" s="1020"/>
      <c r="DN116" s="1020"/>
      <c r="DO116" s="1020"/>
      <c r="DP116" s="1021"/>
      <c r="DQ116" s="1022" t="s">
        <v>126</v>
      </c>
      <c r="DR116" s="1020"/>
      <c r="DS116" s="1020"/>
      <c r="DT116" s="1020"/>
      <c r="DU116" s="1021"/>
      <c r="DV116" s="1023" t="s">
        <v>415</v>
      </c>
      <c r="DW116" s="1024"/>
      <c r="DX116" s="1024"/>
      <c r="DY116" s="1024"/>
      <c r="DZ116" s="1025"/>
    </row>
    <row r="117" spans="1:130" s="248" customFormat="1" ht="26.25" customHeight="1" x14ac:dyDescent="0.15">
      <c r="A117" s="965" t="s">
        <v>185</v>
      </c>
      <c r="B117" s="946"/>
      <c r="C117" s="946"/>
      <c r="D117" s="946"/>
      <c r="E117" s="946"/>
      <c r="F117" s="946"/>
      <c r="G117" s="946"/>
      <c r="H117" s="946"/>
      <c r="I117" s="946"/>
      <c r="J117" s="946"/>
      <c r="K117" s="946"/>
      <c r="L117" s="946"/>
      <c r="M117" s="946"/>
      <c r="N117" s="946"/>
      <c r="O117" s="946"/>
      <c r="P117" s="946"/>
      <c r="Q117" s="946"/>
      <c r="R117" s="946"/>
      <c r="S117" s="946"/>
      <c r="T117" s="946"/>
      <c r="U117" s="946"/>
      <c r="V117" s="946"/>
      <c r="W117" s="946"/>
      <c r="X117" s="946"/>
      <c r="Y117" s="1036" t="s">
        <v>457</v>
      </c>
      <c r="Z117" s="947"/>
      <c r="AA117" s="1037">
        <v>2750258</v>
      </c>
      <c r="AB117" s="1038"/>
      <c r="AC117" s="1038"/>
      <c r="AD117" s="1038"/>
      <c r="AE117" s="1039"/>
      <c r="AF117" s="1040">
        <v>2820094</v>
      </c>
      <c r="AG117" s="1038"/>
      <c r="AH117" s="1038"/>
      <c r="AI117" s="1038"/>
      <c r="AJ117" s="1039"/>
      <c r="AK117" s="1040">
        <v>2850657</v>
      </c>
      <c r="AL117" s="1038"/>
      <c r="AM117" s="1038"/>
      <c r="AN117" s="1038"/>
      <c r="AO117" s="1039"/>
      <c r="AP117" s="1041"/>
      <c r="AQ117" s="1042"/>
      <c r="AR117" s="1042"/>
      <c r="AS117" s="1042"/>
      <c r="AT117" s="1043"/>
      <c r="AU117" s="961"/>
      <c r="AV117" s="962"/>
      <c r="AW117" s="962"/>
      <c r="AX117" s="962"/>
      <c r="AY117" s="962"/>
      <c r="AZ117" s="1028" t="s">
        <v>458</v>
      </c>
      <c r="BA117" s="1029"/>
      <c r="BB117" s="1029"/>
      <c r="BC117" s="1029"/>
      <c r="BD117" s="1029"/>
      <c r="BE117" s="1029"/>
      <c r="BF117" s="1029"/>
      <c r="BG117" s="1029"/>
      <c r="BH117" s="1029"/>
      <c r="BI117" s="1029"/>
      <c r="BJ117" s="1029"/>
      <c r="BK117" s="1029"/>
      <c r="BL117" s="1029"/>
      <c r="BM117" s="1029"/>
      <c r="BN117" s="1029"/>
      <c r="BO117" s="1029"/>
      <c r="BP117" s="1030"/>
      <c r="BQ117" s="980" t="s">
        <v>126</v>
      </c>
      <c r="BR117" s="981"/>
      <c r="BS117" s="981"/>
      <c r="BT117" s="981"/>
      <c r="BU117" s="981"/>
      <c r="BV117" s="981" t="s">
        <v>126</v>
      </c>
      <c r="BW117" s="981"/>
      <c r="BX117" s="981"/>
      <c r="BY117" s="981"/>
      <c r="BZ117" s="981"/>
      <c r="CA117" s="981" t="s">
        <v>126</v>
      </c>
      <c r="CB117" s="981"/>
      <c r="CC117" s="981"/>
      <c r="CD117" s="981"/>
      <c r="CE117" s="981"/>
      <c r="CF117" s="975" t="s">
        <v>126</v>
      </c>
      <c r="CG117" s="976"/>
      <c r="CH117" s="976"/>
      <c r="CI117" s="976"/>
      <c r="CJ117" s="976"/>
      <c r="CK117" s="1006"/>
      <c r="CL117" s="1007"/>
      <c r="CM117" s="977" t="s">
        <v>459</v>
      </c>
      <c r="CN117" s="978"/>
      <c r="CO117" s="978"/>
      <c r="CP117" s="978"/>
      <c r="CQ117" s="978"/>
      <c r="CR117" s="978"/>
      <c r="CS117" s="978"/>
      <c r="CT117" s="978"/>
      <c r="CU117" s="978"/>
      <c r="CV117" s="978"/>
      <c r="CW117" s="978"/>
      <c r="CX117" s="978"/>
      <c r="CY117" s="978"/>
      <c r="CZ117" s="978"/>
      <c r="DA117" s="978"/>
      <c r="DB117" s="978"/>
      <c r="DC117" s="978"/>
      <c r="DD117" s="978"/>
      <c r="DE117" s="978"/>
      <c r="DF117" s="979"/>
      <c r="DG117" s="1019" t="s">
        <v>126</v>
      </c>
      <c r="DH117" s="1020"/>
      <c r="DI117" s="1020"/>
      <c r="DJ117" s="1020"/>
      <c r="DK117" s="1021"/>
      <c r="DL117" s="1022">
        <v>488000</v>
      </c>
      <c r="DM117" s="1020"/>
      <c r="DN117" s="1020"/>
      <c r="DO117" s="1020"/>
      <c r="DP117" s="1021"/>
      <c r="DQ117" s="1022">
        <v>488000</v>
      </c>
      <c r="DR117" s="1020"/>
      <c r="DS117" s="1020"/>
      <c r="DT117" s="1020"/>
      <c r="DU117" s="1021"/>
      <c r="DV117" s="1023">
        <v>4.8</v>
      </c>
      <c r="DW117" s="1024"/>
      <c r="DX117" s="1024"/>
      <c r="DY117" s="1024"/>
      <c r="DZ117" s="1025"/>
    </row>
    <row r="118" spans="1:130" s="248" customFormat="1" ht="26.25" customHeight="1" x14ac:dyDescent="0.15">
      <c r="A118" s="965" t="s">
        <v>432</v>
      </c>
      <c r="B118" s="946"/>
      <c r="C118" s="946"/>
      <c r="D118" s="946"/>
      <c r="E118" s="946"/>
      <c r="F118" s="946"/>
      <c r="G118" s="946"/>
      <c r="H118" s="946"/>
      <c r="I118" s="946"/>
      <c r="J118" s="946"/>
      <c r="K118" s="946"/>
      <c r="L118" s="946"/>
      <c r="M118" s="946"/>
      <c r="N118" s="946"/>
      <c r="O118" s="946"/>
      <c r="P118" s="946"/>
      <c r="Q118" s="946"/>
      <c r="R118" s="946"/>
      <c r="S118" s="946"/>
      <c r="T118" s="946"/>
      <c r="U118" s="946"/>
      <c r="V118" s="946"/>
      <c r="W118" s="946"/>
      <c r="X118" s="946"/>
      <c r="Y118" s="946"/>
      <c r="Z118" s="947"/>
      <c r="AA118" s="945" t="s">
        <v>429</v>
      </c>
      <c r="AB118" s="946"/>
      <c r="AC118" s="946"/>
      <c r="AD118" s="946"/>
      <c r="AE118" s="947"/>
      <c r="AF118" s="945" t="s">
        <v>430</v>
      </c>
      <c r="AG118" s="946"/>
      <c r="AH118" s="946"/>
      <c r="AI118" s="946"/>
      <c r="AJ118" s="947"/>
      <c r="AK118" s="945" t="s">
        <v>306</v>
      </c>
      <c r="AL118" s="946"/>
      <c r="AM118" s="946"/>
      <c r="AN118" s="946"/>
      <c r="AO118" s="947"/>
      <c r="AP118" s="1032" t="s">
        <v>431</v>
      </c>
      <c r="AQ118" s="1033"/>
      <c r="AR118" s="1033"/>
      <c r="AS118" s="1033"/>
      <c r="AT118" s="1034"/>
      <c r="AU118" s="961"/>
      <c r="AV118" s="962"/>
      <c r="AW118" s="962"/>
      <c r="AX118" s="962"/>
      <c r="AY118" s="962"/>
      <c r="AZ118" s="1035" t="s">
        <v>460</v>
      </c>
      <c r="BA118" s="1026"/>
      <c r="BB118" s="1026"/>
      <c r="BC118" s="1026"/>
      <c r="BD118" s="1026"/>
      <c r="BE118" s="1026"/>
      <c r="BF118" s="1026"/>
      <c r="BG118" s="1026"/>
      <c r="BH118" s="1026"/>
      <c r="BI118" s="1026"/>
      <c r="BJ118" s="1026"/>
      <c r="BK118" s="1026"/>
      <c r="BL118" s="1026"/>
      <c r="BM118" s="1026"/>
      <c r="BN118" s="1026"/>
      <c r="BO118" s="1026"/>
      <c r="BP118" s="1027"/>
      <c r="BQ118" s="1058" t="s">
        <v>126</v>
      </c>
      <c r="BR118" s="1059"/>
      <c r="BS118" s="1059"/>
      <c r="BT118" s="1059"/>
      <c r="BU118" s="1059"/>
      <c r="BV118" s="1059" t="s">
        <v>126</v>
      </c>
      <c r="BW118" s="1059"/>
      <c r="BX118" s="1059"/>
      <c r="BY118" s="1059"/>
      <c r="BZ118" s="1059"/>
      <c r="CA118" s="1059" t="s">
        <v>126</v>
      </c>
      <c r="CB118" s="1059"/>
      <c r="CC118" s="1059"/>
      <c r="CD118" s="1059"/>
      <c r="CE118" s="1059"/>
      <c r="CF118" s="975" t="s">
        <v>126</v>
      </c>
      <c r="CG118" s="976"/>
      <c r="CH118" s="976"/>
      <c r="CI118" s="976"/>
      <c r="CJ118" s="976"/>
      <c r="CK118" s="1006"/>
      <c r="CL118" s="1007"/>
      <c r="CM118" s="977" t="s">
        <v>461</v>
      </c>
      <c r="CN118" s="978"/>
      <c r="CO118" s="978"/>
      <c r="CP118" s="978"/>
      <c r="CQ118" s="978"/>
      <c r="CR118" s="978"/>
      <c r="CS118" s="978"/>
      <c r="CT118" s="978"/>
      <c r="CU118" s="978"/>
      <c r="CV118" s="978"/>
      <c r="CW118" s="978"/>
      <c r="CX118" s="978"/>
      <c r="CY118" s="978"/>
      <c r="CZ118" s="978"/>
      <c r="DA118" s="978"/>
      <c r="DB118" s="978"/>
      <c r="DC118" s="978"/>
      <c r="DD118" s="978"/>
      <c r="DE118" s="978"/>
      <c r="DF118" s="979"/>
      <c r="DG118" s="1019" t="s">
        <v>126</v>
      </c>
      <c r="DH118" s="1020"/>
      <c r="DI118" s="1020"/>
      <c r="DJ118" s="1020"/>
      <c r="DK118" s="1021"/>
      <c r="DL118" s="1022" t="s">
        <v>126</v>
      </c>
      <c r="DM118" s="1020"/>
      <c r="DN118" s="1020"/>
      <c r="DO118" s="1020"/>
      <c r="DP118" s="1021"/>
      <c r="DQ118" s="1022" t="s">
        <v>126</v>
      </c>
      <c r="DR118" s="1020"/>
      <c r="DS118" s="1020"/>
      <c r="DT118" s="1020"/>
      <c r="DU118" s="1021"/>
      <c r="DV118" s="1023" t="s">
        <v>126</v>
      </c>
      <c r="DW118" s="1024"/>
      <c r="DX118" s="1024"/>
      <c r="DY118" s="1024"/>
      <c r="DZ118" s="1025"/>
    </row>
    <row r="119" spans="1:130" s="248" customFormat="1" ht="26.25" customHeight="1" x14ac:dyDescent="0.15">
      <c r="A119" s="1119" t="s">
        <v>435</v>
      </c>
      <c r="B119" s="1005"/>
      <c r="C119" s="984" t="s">
        <v>436</v>
      </c>
      <c r="D119" s="985"/>
      <c r="E119" s="985"/>
      <c r="F119" s="985"/>
      <c r="G119" s="985"/>
      <c r="H119" s="985"/>
      <c r="I119" s="985"/>
      <c r="J119" s="985"/>
      <c r="K119" s="985"/>
      <c r="L119" s="985"/>
      <c r="M119" s="985"/>
      <c r="N119" s="985"/>
      <c r="O119" s="985"/>
      <c r="P119" s="985"/>
      <c r="Q119" s="985"/>
      <c r="R119" s="985"/>
      <c r="S119" s="985"/>
      <c r="T119" s="985"/>
      <c r="U119" s="985"/>
      <c r="V119" s="985"/>
      <c r="W119" s="985"/>
      <c r="X119" s="985"/>
      <c r="Y119" s="985"/>
      <c r="Z119" s="986"/>
      <c r="AA119" s="952" t="s">
        <v>126</v>
      </c>
      <c r="AB119" s="953"/>
      <c r="AC119" s="953"/>
      <c r="AD119" s="953"/>
      <c r="AE119" s="954"/>
      <c r="AF119" s="955" t="s">
        <v>126</v>
      </c>
      <c r="AG119" s="953"/>
      <c r="AH119" s="953"/>
      <c r="AI119" s="953"/>
      <c r="AJ119" s="954"/>
      <c r="AK119" s="955" t="s">
        <v>126</v>
      </c>
      <c r="AL119" s="953"/>
      <c r="AM119" s="953"/>
      <c r="AN119" s="953"/>
      <c r="AO119" s="954"/>
      <c r="AP119" s="956" t="s">
        <v>126</v>
      </c>
      <c r="AQ119" s="957"/>
      <c r="AR119" s="957"/>
      <c r="AS119" s="957"/>
      <c r="AT119" s="958"/>
      <c r="AU119" s="963"/>
      <c r="AV119" s="964"/>
      <c r="AW119" s="964"/>
      <c r="AX119" s="964"/>
      <c r="AY119" s="964"/>
      <c r="AZ119" s="279" t="s">
        <v>185</v>
      </c>
      <c r="BA119" s="279"/>
      <c r="BB119" s="279"/>
      <c r="BC119" s="279"/>
      <c r="BD119" s="279"/>
      <c r="BE119" s="279"/>
      <c r="BF119" s="279"/>
      <c r="BG119" s="279"/>
      <c r="BH119" s="279"/>
      <c r="BI119" s="279"/>
      <c r="BJ119" s="279"/>
      <c r="BK119" s="279"/>
      <c r="BL119" s="279"/>
      <c r="BM119" s="279"/>
      <c r="BN119" s="279"/>
      <c r="BO119" s="1036" t="s">
        <v>462</v>
      </c>
      <c r="BP119" s="1067"/>
      <c r="BQ119" s="1058">
        <v>34575608</v>
      </c>
      <c r="BR119" s="1059"/>
      <c r="BS119" s="1059"/>
      <c r="BT119" s="1059"/>
      <c r="BU119" s="1059"/>
      <c r="BV119" s="1059">
        <v>34887271</v>
      </c>
      <c r="BW119" s="1059"/>
      <c r="BX119" s="1059"/>
      <c r="BY119" s="1059"/>
      <c r="BZ119" s="1059"/>
      <c r="CA119" s="1059">
        <v>34358848</v>
      </c>
      <c r="CB119" s="1059"/>
      <c r="CC119" s="1059"/>
      <c r="CD119" s="1059"/>
      <c r="CE119" s="1059"/>
      <c r="CF119" s="1060"/>
      <c r="CG119" s="1061"/>
      <c r="CH119" s="1061"/>
      <c r="CI119" s="1061"/>
      <c r="CJ119" s="1062"/>
      <c r="CK119" s="1008"/>
      <c r="CL119" s="1009"/>
      <c r="CM119" s="1063" t="s">
        <v>463</v>
      </c>
      <c r="CN119" s="1064"/>
      <c r="CO119" s="1064"/>
      <c r="CP119" s="1064"/>
      <c r="CQ119" s="1064"/>
      <c r="CR119" s="1064"/>
      <c r="CS119" s="1064"/>
      <c r="CT119" s="1064"/>
      <c r="CU119" s="1064"/>
      <c r="CV119" s="1064"/>
      <c r="CW119" s="1064"/>
      <c r="CX119" s="1064"/>
      <c r="CY119" s="1064"/>
      <c r="CZ119" s="1064"/>
      <c r="DA119" s="1064"/>
      <c r="DB119" s="1064"/>
      <c r="DC119" s="1064"/>
      <c r="DD119" s="1064"/>
      <c r="DE119" s="1064"/>
      <c r="DF119" s="1065"/>
      <c r="DG119" s="1066">
        <v>1225</v>
      </c>
      <c r="DH119" s="1045"/>
      <c r="DI119" s="1045"/>
      <c r="DJ119" s="1045"/>
      <c r="DK119" s="1046"/>
      <c r="DL119" s="1044">
        <v>420</v>
      </c>
      <c r="DM119" s="1045"/>
      <c r="DN119" s="1045"/>
      <c r="DO119" s="1045"/>
      <c r="DP119" s="1046"/>
      <c r="DQ119" s="1044" t="s">
        <v>126</v>
      </c>
      <c r="DR119" s="1045"/>
      <c r="DS119" s="1045"/>
      <c r="DT119" s="1045"/>
      <c r="DU119" s="1046"/>
      <c r="DV119" s="1047" t="s">
        <v>126</v>
      </c>
      <c r="DW119" s="1048"/>
      <c r="DX119" s="1048"/>
      <c r="DY119" s="1048"/>
      <c r="DZ119" s="1049"/>
    </row>
    <row r="120" spans="1:130" s="248" customFormat="1" ht="26.25" customHeight="1" x14ac:dyDescent="0.15">
      <c r="A120" s="1120"/>
      <c r="B120" s="1007"/>
      <c r="C120" s="977" t="s">
        <v>440</v>
      </c>
      <c r="D120" s="978"/>
      <c r="E120" s="978"/>
      <c r="F120" s="978"/>
      <c r="G120" s="978"/>
      <c r="H120" s="978"/>
      <c r="I120" s="978"/>
      <c r="J120" s="978"/>
      <c r="K120" s="978"/>
      <c r="L120" s="978"/>
      <c r="M120" s="978"/>
      <c r="N120" s="978"/>
      <c r="O120" s="978"/>
      <c r="P120" s="978"/>
      <c r="Q120" s="978"/>
      <c r="R120" s="978"/>
      <c r="S120" s="978"/>
      <c r="T120" s="978"/>
      <c r="U120" s="978"/>
      <c r="V120" s="978"/>
      <c r="W120" s="978"/>
      <c r="X120" s="978"/>
      <c r="Y120" s="978"/>
      <c r="Z120" s="979"/>
      <c r="AA120" s="1019" t="s">
        <v>126</v>
      </c>
      <c r="AB120" s="1020"/>
      <c r="AC120" s="1020"/>
      <c r="AD120" s="1020"/>
      <c r="AE120" s="1021"/>
      <c r="AF120" s="1022" t="s">
        <v>126</v>
      </c>
      <c r="AG120" s="1020"/>
      <c r="AH120" s="1020"/>
      <c r="AI120" s="1020"/>
      <c r="AJ120" s="1021"/>
      <c r="AK120" s="1022" t="s">
        <v>126</v>
      </c>
      <c r="AL120" s="1020"/>
      <c r="AM120" s="1020"/>
      <c r="AN120" s="1020"/>
      <c r="AO120" s="1021"/>
      <c r="AP120" s="1023" t="s">
        <v>126</v>
      </c>
      <c r="AQ120" s="1024"/>
      <c r="AR120" s="1024"/>
      <c r="AS120" s="1024"/>
      <c r="AT120" s="1025"/>
      <c r="AU120" s="1050" t="s">
        <v>464</v>
      </c>
      <c r="AV120" s="1051"/>
      <c r="AW120" s="1051"/>
      <c r="AX120" s="1051"/>
      <c r="AY120" s="1052"/>
      <c r="AZ120" s="1001" t="s">
        <v>465</v>
      </c>
      <c r="BA120" s="950"/>
      <c r="BB120" s="950"/>
      <c r="BC120" s="950"/>
      <c r="BD120" s="950"/>
      <c r="BE120" s="950"/>
      <c r="BF120" s="950"/>
      <c r="BG120" s="950"/>
      <c r="BH120" s="950"/>
      <c r="BI120" s="950"/>
      <c r="BJ120" s="950"/>
      <c r="BK120" s="950"/>
      <c r="BL120" s="950"/>
      <c r="BM120" s="950"/>
      <c r="BN120" s="950"/>
      <c r="BO120" s="950"/>
      <c r="BP120" s="951"/>
      <c r="BQ120" s="987">
        <v>3598944</v>
      </c>
      <c r="BR120" s="988"/>
      <c r="BS120" s="988"/>
      <c r="BT120" s="988"/>
      <c r="BU120" s="988"/>
      <c r="BV120" s="988">
        <v>4318855</v>
      </c>
      <c r="BW120" s="988"/>
      <c r="BX120" s="988"/>
      <c r="BY120" s="988"/>
      <c r="BZ120" s="988"/>
      <c r="CA120" s="988">
        <v>6335424</v>
      </c>
      <c r="CB120" s="988"/>
      <c r="CC120" s="988"/>
      <c r="CD120" s="988"/>
      <c r="CE120" s="988"/>
      <c r="CF120" s="1002">
        <v>62.1</v>
      </c>
      <c r="CG120" s="1003"/>
      <c r="CH120" s="1003"/>
      <c r="CI120" s="1003"/>
      <c r="CJ120" s="1003"/>
      <c r="CK120" s="1068" t="s">
        <v>466</v>
      </c>
      <c r="CL120" s="1069"/>
      <c r="CM120" s="1069"/>
      <c r="CN120" s="1069"/>
      <c r="CO120" s="1070"/>
      <c r="CP120" s="1076" t="s">
        <v>406</v>
      </c>
      <c r="CQ120" s="1077"/>
      <c r="CR120" s="1077"/>
      <c r="CS120" s="1077"/>
      <c r="CT120" s="1077"/>
      <c r="CU120" s="1077"/>
      <c r="CV120" s="1077"/>
      <c r="CW120" s="1077"/>
      <c r="CX120" s="1077"/>
      <c r="CY120" s="1077"/>
      <c r="CZ120" s="1077"/>
      <c r="DA120" s="1077"/>
      <c r="DB120" s="1077"/>
      <c r="DC120" s="1077"/>
      <c r="DD120" s="1077"/>
      <c r="DE120" s="1077"/>
      <c r="DF120" s="1078"/>
      <c r="DG120" s="987">
        <v>11856516</v>
      </c>
      <c r="DH120" s="988"/>
      <c r="DI120" s="988"/>
      <c r="DJ120" s="988"/>
      <c r="DK120" s="988"/>
      <c r="DL120" s="988">
        <v>11221933</v>
      </c>
      <c r="DM120" s="988"/>
      <c r="DN120" s="988"/>
      <c r="DO120" s="988"/>
      <c r="DP120" s="988"/>
      <c r="DQ120" s="988">
        <v>10540322</v>
      </c>
      <c r="DR120" s="988"/>
      <c r="DS120" s="988"/>
      <c r="DT120" s="988"/>
      <c r="DU120" s="988"/>
      <c r="DV120" s="989">
        <v>103.3</v>
      </c>
      <c r="DW120" s="989"/>
      <c r="DX120" s="989"/>
      <c r="DY120" s="989"/>
      <c r="DZ120" s="990"/>
    </row>
    <row r="121" spans="1:130" s="248" customFormat="1" ht="26.25" customHeight="1" x14ac:dyDescent="0.15">
      <c r="A121" s="1120"/>
      <c r="B121" s="1007"/>
      <c r="C121" s="1028" t="s">
        <v>467</v>
      </c>
      <c r="D121" s="1029"/>
      <c r="E121" s="1029"/>
      <c r="F121" s="1029"/>
      <c r="G121" s="1029"/>
      <c r="H121" s="1029"/>
      <c r="I121" s="1029"/>
      <c r="J121" s="1029"/>
      <c r="K121" s="1029"/>
      <c r="L121" s="1029"/>
      <c r="M121" s="1029"/>
      <c r="N121" s="1029"/>
      <c r="O121" s="1029"/>
      <c r="P121" s="1029"/>
      <c r="Q121" s="1029"/>
      <c r="R121" s="1029"/>
      <c r="S121" s="1029"/>
      <c r="T121" s="1029"/>
      <c r="U121" s="1029"/>
      <c r="V121" s="1029"/>
      <c r="W121" s="1029"/>
      <c r="X121" s="1029"/>
      <c r="Y121" s="1029"/>
      <c r="Z121" s="1030"/>
      <c r="AA121" s="1019" t="s">
        <v>126</v>
      </c>
      <c r="AB121" s="1020"/>
      <c r="AC121" s="1020"/>
      <c r="AD121" s="1020"/>
      <c r="AE121" s="1021"/>
      <c r="AF121" s="1022" t="s">
        <v>126</v>
      </c>
      <c r="AG121" s="1020"/>
      <c r="AH121" s="1020"/>
      <c r="AI121" s="1020"/>
      <c r="AJ121" s="1021"/>
      <c r="AK121" s="1022" t="s">
        <v>126</v>
      </c>
      <c r="AL121" s="1020"/>
      <c r="AM121" s="1020"/>
      <c r="AN121" s="1020"/>
      <c r="AO121" s="1021"/>
      <c r="AP121" s="1023" t="s">
        <v>126</v>
      </c>
      <c r="AQ121" s="1024"/>
      <c r="AR121" s="1024"/>
      <c r="AS121" s="1024"/>
      <c r="AT121" s="1025"/>
      <c r="AU121" s="1053"/>
      <c r="AV121" s="1054"/>
      <c r="AW121" s="1054"/>
      <c r="AX121" s="1054"/>
      <c r="AY121" s="1055"/>
      <c r="AZ121" s="1010" t="s">
        <v>468</v>
      </c>
      <c r="BA121" s="1011"/>
      <c r="BB121" s="1011"/>
      <c r="BC121" s="1011"/>
      <c r="BD121" s="1011"/>
      <c r="BE121" s="1011"/>
      <c r="BF121" s="1011"/>
      <c r="BG121" s="1011"/>
      <c r="BH121" s="1011"/>
      <c r="BI121" s="1011"/>
      <c r="BJ121" s="1011"/>
      <c r="BK121" s="1011"/>
      <c r="BL121" s="1011"/>
      <c r="BM121" s="1011"/>
      <c r="BN121" s="1011"/>
      <c r="BO121" s="1011"/>
      <c r="BP121" s="1012"/>
      <c r="BQ121" s="980">
        <v>1717772</v>
      </c>
      <c r="BR121" s="981"/>
      <c r="BS121" s="981"/>
      <c r="BT121" s="981"/>
      <c r="BU121" s="981"/>
      <c r="BV121" s="981">
        <v>1633811</v>
      </c>
      <c r="BW121" s="981"/>
      <c r="BX121" s="981"/>
      <c r="BY121" s="981"/>
      <c r="BZ121" s="981"/>
      <c r="CA121" s="981">
        <v>1553622</v>
      </c>
      <c r="CB121" s="981"/>
      <c r="CC121" s="981"/>
      <c r="CD121" s="981"/>
      <c r="CE121" s="981"/>
      <c r="CF121" s="975">
        <v>15.2</v>
      </c>
      <c r="CG121" s="976"/>
      <c r="CH121" s="976"/>
      <c r="CI121" s="976"/>
      <c r="CJ121" s="976"/>
      <c r="CK121" s="1071"/>
      <c r="CL121" s="1072"/>
      <c r="CM121" s="1072"/>
      <c r="CN121" s="1072"/>
      <c r="CO121" s="1073"/>
      <c r="CP121" s="1081" t="s">
        <v>409</v>
      </c>
      <c r="CQ121" s="1082"/>
      <c r="CR121" s="1082"/>
      <c r="CS121" s="1082"/>
      <c r="CT121" s="1082"/>
      <c r="CU121" s="1082"/>
      <c r="CV121" s="1082"/>
      <c r="CW121" s="1082"/>
      <c r="CX121" s="1082"/>
      <c r="CY121" s="1082"/>
      <c r="CZ121" s="1082"/>
      <c r="DA121" s="1082"/>
      <c r="DB121" s="1082"/>
      <c r="DC121" s="1082"/>
      <c r="DD121" s="1082"/>
      <c r="DE121" s="1082"/>
      <c r="DF121" s="1083"/>
      <c r="DG121" s="980">
        <v>1767715</v>
      </c>
      <c r="DH121" s="981"/>
      <c r="DI121" s="981"/>
      <c r="DJ121" s="981"/>
      <c r="DK121" s="981"/>
      <c r="DL121" s="981">
        <v>1606927</v>
      </c>
      <c r="DM121" s="981"/>
      <c r="DN121" s="981"/>
      <c r="DO121" s="981"/>
      <c r="DP121" s="981"/>
      <c r="DQ121" s="981">
        <v>1564639</v>
      </c>
      <c r="DR121" s="981"/>
      <c r="DS121" s="981"/>
      <c r="DT121" s="981"/>
      <c r="DU121" s="981"/>
      <c r="DV121" s="982">
        <v>15.3</v>
      </c>
      <c r="DW121" s="982"/>
      <c r="DX121" s="982"/>
      <c r="DY121" s="982"/>
      <c r="DZ121" s="983"/>
    </row>
    <row r="122" spans="1:130" s="248" customFormat="1" ht="26.25" customHeight="1" x14ac:dyDescent="0.15">
      <c r="A122" s="1120"/>
      <c r="B122" s="1007"/>
      <c r="C122" s="977" t="s">
        <v>450</v>
      </c>
      <c r="D122" s="978"/>
      <c r="E122" s="978"/>
      <c r="F122" s="978"/>
      <c r="G122" s="978"/>
      <c r="H122" s="978"/>
      <c r="I122" s="978"/>
      <c r="J122" s="978"/>
      <c r="K122" s="978"/>
      <c r="L122" s="978"/>
      <c r="M122" s="978"/>
      <c r="N122" s="978"/>
      <c r="O122" s="978"/>
      <c r="P122" s="978"/>
      <c r="Q122" s="978"/>
      <c r="R122" s="978"/>
      <c r="S122" s="978"/>
      <c r="T122" s="978"/>
      <c r="U122" s="978"/>
      <c r="V122" s="978"/>
      <c r="W122" s="978"/>
      <c r="X122" s="978"/>
      <c r="Y122" s="978"/>
      <c r="Z122" s="979"/>
      <c r="AA122" s="1019" t="s">
        <v>126</v>
      </c>
      <c r="AB122" s="1020"/>
      <c r="AC122" s="1020"/>
      <c r="AD122" s="1020"/>
      <c r="AE122" s="1021"/>
      <c r="AF122" s="1022" t="s">
        <v>126</v>
      </c>
      <c r="AG122" s="1020"/>
      <c r="AH122" s="1020"/>
      <c r="AI122" s="1020"/>
      <c r="AJ122" s="1021"/>
      <c r="AK122" s="1022" t="s">
        <v>126</v>
      </c>
      <c r="AL122" s="1020"/>
      <c r="AM122" s="1020"/>
      <c r="AN122" s="1020"/>
      <c r="AO122" s="1021"/>
      <c r="AP122" s="1023" t="s">
        <v>126</v>
      </c>
      <c r="AQ122" s="1024"/>
      <c r="AR122" s="1024"/>
      <c r="AS122" s="1024"/>
      <c r="AT122" s="1025"/>
      <c r="AU122" s="1053"/>
      <c r="AV122" s="1054"/>
      <c r="AW122" s="1054"/>
      <c r="AX122" s="1054"/>
      <c r="AY122" s="1055"/>
      <c r="AZ122" s="1035" t="s">
        <v>469</v>
      </c>
      <c r="BA122" s="1026"/>
      <c r="BB122" s="1026"/>
      <c r="BC122" s="1026"/>
      <c r="BD122" s="1026"/>
      <c r="BE122" s="1026"/>
      <c r="BF122" s="1026"/>
      <c r="BG122" s="1026"/>
      <c r="BH122" s="1026"/>
      <c r="BI122" s="1026"/>
      <c r="BJ122" s="1026"/>
      <c r="BK122" s="1026"/>
      <c r="BL122" s="1026"/>
      <c r="BM122" s="1026"/>
      <c r="BN122" s="1026"/>
      <c r="BO122" s="1026"/>
      <c r="BP122" s="1027"/>
      <c r="BQ122" s="1058">
        <v>22111942</v>
      </c>
      <c r="BR122" s="1059"/>
      <c r="BS122" s="1059"/>
      <c r="BT122" s="1059"/>
      <c r="BU122" s="1059"/>
      <c r="BV122" s="1059">
        <v>22119790</v>
      </c>
      <c r="BW122" s="1059"/>
      <c r="BX122" s="1059"/>
      <c r="BY122" s="1059"/>
      <c r="BZ122" s="1059"/>
      <c r="CA122" s="1059">
        <v>21705847</v>
      </c>
      <c r="CB122" s="1059"/>
      <c r="CC122" s="1059"/>
      <c r="CD122" s="1059"/>
      <c r="CE122" s="1059"/>
      <c r="CF122" s="1079">
        <v>212.7</v>
      </c>
      <c r="CG122" s="1080"/>
      <c r="CH122" s="1080"/>
      <c r="CI122" s="1080"/>
      <c r="CJ122" s="1080"/>
      <c r="CK122" s="1071"/>
      <c r="CL122" s="1072"/>
      <c r="CM122" s="1072"/>
      <c r="CN122" s="1072"/>
      <c r="CO122" s="1073"/>
      <c r="CP122" s="1081" t="s">
        <v>408</v>
      </c>
      <c r="CQ122" s="1082"/>
      <c r="CR122" s="1082"/>
      <c r="CS122" s="1082"/>
      <c r="CT122" s="1082"/>
      <c r="CU122" s="1082"/>
      <c r="CV122" s="1082"/>
      <c r="CW122" s="1082"/>
      <c r="CX122" s="1082"/>
      <c r="CY122" s="1082"/>
      <c r="CZ122" s="1082"/>
      <c r="DA122" s="1082"/>
      <c r="DB122" s="1082"/>
      <c r="DC122" s="1082"/>
      <c r="DD122" s="1082"/>
      <c r="DE122" s="1082"/>
      <c r="DF122" s="1083"/>
      <c r="DG122" s="980">
        <v>30064</v>
      </c>
      <c r="DH122" s="981"/>
      <c r="DI122" s="981"/>
      <c r="DJ122" s="981"/>
      <c r="DK122" s="981"/>
      <c r="DL122" s="981">
        <v>22174</v>
      </c>
      <c r="DM122" s="981"/>
      <c r="DN122" s="981"/>
      <c r="DO122" s="981"/>
      <c r="DP122" s="981"/>
      <c r="DQ122" s="981">
        <v>17187</v>
      </c>
      <c r="DR122" s="981"/>
      <c r="DS122" s="981"/>
      <c r="DT122" s="981"/>
      <c r="DU122" s="981"/>
      <c r="DV122" s="982">
        <v>0.2</v>
      </c>
      <c r="DW122" s="982"/>
      <c r="DX122" s="982"/>
      <c r="DY122" s="982"/>
      <c r="DZ122" s="983"/>
    </row>
    <row r="123" spans="1:130" s="248" customFormat="1" ht="26.25" customHeight="1" x14ac:dyDescent="0.15">
      <c r="A123" s="1120"/>
      <c r="B123" s="1007"/>
      <c r="C123" s="977" t="s">
        <v>456</v>
      </c>
      <c r="D123" s="978"/>
      <c r="E123" s="978"/>
      <c r="F123" s="978"/>
      <c r="G123" s="978"/>
      <c r="H123" s="978"/>
      <c r="I123" s="978"/>
      <c r="J123" s="978"/>
      <c r="K123" s="978"/>
      <c r="L123" s="978"/>
      <c r="M123" s="978"/>
      <c r="N123" s="978"/>
      <c r="O123" s="978"/>
      <c r="P123" s="978"/>
      <c r="Q123" s="978"/>
      <c r="R123" s="978"/>
      <c r="S123" s="978"/>
      <c r="T123" s="978"/>
      <c r="U123" s="978"/>
      <c r="V123" s="978"/>
      <c r="W123" s="978"/>
      <c r="X123" s="978"/>
      <c r="Y123" s="978"/>
      <c r="Z123" s="979"/>
      <c r="AA123" s="1019" t="s">
        <v>126</v>
      </c>
      <c r="AB123" s="1020"/>
      <c r="AC123" s="1020"/>
      <c r="AD123" s="1020"/>
      <c r="AE123" s="1021"/>
      <c r="AF123" s="1022" t="s">
        <v>126</v>
      </c>
      <c r="AG123" s="1020"/>
      <c r="AH123" s="1020"/>
      <c r="AI123" s="1020"/>
      <c r="AJ123" s="1021"/>
      <c r="AK123" s="1022" t="s">
        <v>126</v>
      </c>
      <c r="AL123" s="1020"/>
      <c r="AM123" s="1020"/>
      <c r="AN123" s="1020"/>
      <c r="AO123" s="1021"/>
      <c r="AP123" s="1023" t="s">
        <v>126</v>
      </c>
      <c r="AQ123" s="1024"/>
      <c r="AR123" s="1024"/>
      <c r="AS123" s="1024"/>
      <c r="AT123" s="1025"/>
      <c r="AU123" s="1056"/>
      <c r="AV123" s="1057"/>
      <c r="AW123" s="1057"/>
      <c r="AX123" s="1057"/>
      <c r="AY123" s="1057"/>
      <c r="AZ123" s="279" t="s">
        <v>185</v>
      </c>
      <c r="BA123" s="279"/>
      <c r="BB123" s="279"/>
      <c r="BC123" s="279"/>
      <c r="BD123" s="279"/>
      <c r="BE123" s="279"/>
      <c r="BF123" s="279"/>
      <c r="BG123" s="279"/>
      <c r="BH123" s="279"/>
      <c r="BI123" s="279"/>
      <c r="BJ123" s="279"/>
      <c r="BK123" s="279"/>
      <c r="BL123" s="279"/>
      <c r="BM123" s="279"/>
      <c r="BN123" s="279"/>
      <c r="BO123" s="1036" t="s">
        <v>470</v>
      </c>
      <c r="BP123" s="1067"/>
      <c r="BQ123" s="1126">
        <v>27428658</v>
      </c>
      <c r="BR123" s="1127"/>
      <c r="BS123" s="1127"/>
      <c r="BT123" s="1127"/>
      <c r="BU123" s="1127"/>
      <c r="BV123" s="1127">
        <v>28072456</v>
      </c>
      <c r="BW123" s="1127"/>
      <c r="BX123" s="1127"/>
      <c r="BY123" s="1127"/>
      <c r="BZ123" s="1127"/>
      <c r="CA123" s="1127">
        <v>29594893</v>
      </c>
      <c r="CB123" s="1127"/>
      <c r="CC123" s="1127"/>
      <c r="CD123" s="1127"/>
      <c r="CE123" s="1127"/>
      <c r="CF123" s="1060"/>
      <c r="CG123" s="1061"/>
      <c r="CH123" s="1061"/>
      <c r="CI123" s="1061"/>
      <c r="CJ123" s="1062"/>
      <c r="CK123" s="1071"/>
      <c r="CL123" s="1072"/>
      <c r="CM123" s="1072"/>
      <c r="CN123" s="1072"/>
      <c r="CO123" s="1073"/>
      <c r="CP123" s="1081" t="s">
        <v>471</v>
      </c>
      <c r="CQ123" s="1082"/>
      <c r="CR123" s="1082"/>
      <c r="CS123" s="1082"/>
      <c r="CT123" s="1082"/>
      <c r="CU123" s="1082"/>
      <c r="CV123" s="1082"/>
      <c r="CW123" s="1082"/>
      <c r="CX123" s="1082"/>
      <c r="CY123" s="1082"/>
      <c r="CZ123" s="1082"/>
      <c r="DA123" s="1082"/>
      <c r="DB123" s="1082"/>
      <c r="DC123" s="1082"/>
      <c r="DD123" s="1082"/>
      <c r="DE123" s="1082"/>
      <c r="DF123" s="1083"/>
      <c r="DG123" s="1019" t="s">
        <v>126</v>
      </c>
      <c r="DH123" s="1020"/>
      <c r="DI123" s="1020"/>
      <c r="DJ123" s="1020"/>
      <c r="DK123" s="1021"/>
      <c r="DL123" s="1022">
        <v>168600</v>
      </c>
      <c r="DM123" s="1020"/>
      <c r="DN123" s="1020"/>
      <c r="DO123" s="1020"/>
      <c r="DP123" s="1021"/>
      <c r="DQ123" s="1022" t="s">
        <v>126</v>
      </c>
      <c r="DR123" s="1020"/>
      <c r="DS123" s="1020"/>
      <c r="DT123" s="1020"/>
      <c r="DU123" s="1021"/>
      <c r="DV123" s="1023" t="s">
        <v>126</v>
      </c>
      <c r="DW123" s="1024"/>
      <c r="DX123" s="1024"/>
      <c r="DY123" s="1024"/>
      <c r="DZ123" s="1025"/>
    </row>
    <row r="124" spans="1:130" s="248" customFormat="1" ht="26.25" customHeight="1" thickBot="1" x14ac:dyDescent="0.2">
      <c r="A124" s="1120"/>
      <c r="B124" s="1007"/>
      <c r="C124" s="977" t="s">
        <v>459</v>
      </c>
      <c r="D124" s="978"/>
      <c r="E124" s="978"/>
      <c r="F124" s="978"/>
      <c r="G124" s="978"/>
      <c r="H124" s="978"/>
      <c r="I124" s="978"/>
      <c r="J124" s="978"/>
      <c r="K124" s="978"/>
      <c r="L124" s="978"/>
      <c r="M124" s="978"/>
      <c r="N124" s="978"/>
      <c r="O124" s="978"/>
      <c r="P124" s="978"/>
      <c r="Q124" s="978"/>
      <c r="R124" s="978"/>
      <c r="S124" s="978"/>
      <c r="T124" s="978"/>
      <c r="U124" s="978"/>
      <c r="V124" s="978"/>
      <c r="W124" s="978"/>
      <c r="X124" s="978"/>
      <c r="Y124" s="978"/>
      <c r="Z124" s="979"/>
      <c r="AA124" s="1019" t="s">
        <v>126</v>
      </c>
      <c r="AB124" s="1020"/>
      <c r="AC124" s="1020"/>
      <c r="AD124" s="1020"/>
      <c r="AE124" s="1021"/>
      <c r="AF124" s="1022" t="s">
        <v>126</v>
      </c>
      <c r="AG124" s="1020"/>
      <c r="AH124" s="1020"/>
      <c r="AI124" s="1020"/>
      <c r="AJ124" s="1021"/>
      <c r="AK124" s="1022" t="s">
        <v>126</v>
      </c>
      <c r="AL124" s="1020"/>
      <c r="AM124" s="1020"/>
      <c r="AN124" s="1020"/>
      <c r="AO124" s="1021"/>
      <c r="AP124" s="1023" t="s">
        <v>126</v>
      </c>
      <c r="AQ124" s="1024"/>
      <c r="AR124" s="1024"/>
      <c r="AS124" s="1024"/>
      <c r="AT124" s="1025"/>
      <c r="AU124" s="1122" t="s">
        <v>472</v>
      </c>
      <c r="AV124" s="1123"/>
      <c r="AW124" s="1123"/>
      <c r="AX124" s="1123"/>
      <c r="AY124" s="1123"/>
      <c r="AZ124" s="1123"/>
      <c r="BA124" s="1123"/>
      <c r="BB124" s="1123"/>
      <c r="BC124" s="1123"/>
      <c r="BD124" s="1123"/>
      <c r="BE124" s="1123"/>
      <c r="BF124" s="1123"/>
      <c r="BG124" s="1123"/>
      <c r="BH124" s="1123"/>
      <c r="BI124" s="1123"/>
      <c r="BJ124" s="1123"/>
      <c r="BK124" s="1123"/>
      <c r="BL124" s="1123"/>
      <c r="BM124" s="1123"/>
      <c r="BN124" s="1123"/>
      <c r="BO124" s="1123"/>
      <c r="BP124" s="1124"/>
      <c r="BQ124" s="1125">
        <v>72.7</v>
      </c>
      <c r="BR124" s="1089"/>
      <c r="BS124" s="1089"/>
      <c r="BT124" s="1089"/>
      <c r="BU124" s="1089"/>
      <c r="BV124" s="1089">
        <v>69.400000000000006</v>
      </c>
      <c r="BW124" s="1089"/>
      <c r="BX124" s="1089"/>
      <c r="BY124" s="1089"/>
      <c r="BZ124" s="1089"/>
      <c r="CA124" s="1089">
        <v>46.6</v>
      </c>
      <c r="CB124" s="1089"/>
      <c r="CC124" s="1089"/>
      <c r="CD124" s="1089"/>
      <c r="CE124" s="1089"/>
      <c r="CF124" s="1090"/>
      <c r="CG124" s="1091"/>
      <c r="CH124" s="1091"/>
      <c r="CI124" s="1091"/>
      <c r="CJ124" s="1092"/>
      <c r="CK124" s="1074"/>
      <c r="CL124" s="1074"/>
      <c r="CM124" s="1074"/>
      <c r="CN124" s="1074"/>
      <c r="CO124" s="1075"/>
      <c r="CP124" s="1081" t="s">
        <v>473</v>
      </c>
      <c r="CQ124" s="1082"/>
      <c r="CR124" s="1082"/>
      <c r="CS124" s="1082"/>
      <c r="CT124" s="1082"/>
      <c r="CU124" s="1082"/>
      <c r="CV124" s="1082"/>
      <c r="CW124" s="1082"/>
      <c r="CX124" s="1082"/>
      <c r="CY124" s="1082"/>
      <c r="CZ124" s="1082"/>
      <c r="DA124" s="1082"/>
      <c r="DB124" s="1082"/>
      <c r="DC124" s="1082"/>
      <c r="DD124" s="1082"/>
      <c r="DE124" s="1082"/>
      <c r="DF124" s="1083"/>
      <c r="DG124" s="1066" t="s">
        <v>126</v>
      </c>
      <c r="DH124" s="1045"/>
      <c r="DI124" s="1045"/>
      <c r="DJ124" s="1045"/>
      <c r="DK124" s="1046"/>
      <c r="DL124" s="1044" t="s">
        <v>126</v>
      </c>
      <c r="DM124" s="1045"/>
      <c r="DN124" s="1045"/>
      <c r="DO124" s="1045"/>
      <c r="DP124" s="1046"/>
      <c r="DQ124" s="1044" t="s">
        <v>126</v>
      </c>
      <c r="DR124" s="1045"/>
      <c r="DS124" s="1045"/>
      <c r="DT124" s="1045"/>
      <c r="DU124" s="1046"/>
      <c r="DV124" s="1047" t="s">
        <v>126</v>
      </c>
      <c r="DW124" s="1048"/>
      <c r="DX124" s="1048"/>
      <c r="DY124" s="1048"/>
      <c r="DZ124" s="1049"/>
    </row>
    <row r="125" spans="1:130" s="248" customFormat="1" ht="26.25" customHeight="1" x14ac:dyDescent="0.15">
      <c r="A125" s="1120"/>
      <c r="B125" s="1007"/>
      <c r="C125" s="977" t="s">
        <v>461</v>
      </c>
      <c r="D125" s="978"/>
      <c r="E125" s="978"/>
      <c r="F125" s="978"/>
      <c r="G125" s="978"/>
      <c r="H125" s="978"/>
      <c r="I125" s="978"/>
      <c r="J125" s="978"/>
      <c r="K125" s="978"/>
      <c r="L125" s="978"/>
      <c r="M125" s="978"/>
      <c r="N125" s="978"/>
      <c r="O125" s="978"/>
      <c r="P125" s="978"/>
      <c r="Q125" s="978"/>
      <c r="R125" s="978"/>
      <c r="S125" s="978"/>
      <c r="T125" s="978"/>
      <c r="U125" s="978"/>
      <c r="V125" s="978"/>
      <c r="W125" s="978"/>
      <c r="X125" s="978"/>
      <c r="Y125" s="978"/>
      <c r="Z125" s="979"/>
      <c r="AA125" s="1019" t="s">
        <v>126</v>
      </c>
      <c r="AB125" s="1020"/>
      <c r="AC125" s="1020"/>
      <c r="AD125" s="1020"/>
      <c r="AE125" s="1021"/>
      <c r="AF125" s="1022" t="s">
        <v>126</v>
      </c>
      <c r="AG125" s="1020"/>
      <c r="AH125" s="1020"/>
      <c r="AI125" s="1020"/>
      <c r="AJ125" s="1021"/>
      <c r="AK125" s="1022" t="s">
        <v>126</v>
      </c>
      <c r="AL125" s="1020"/>
      <c r="AM125" s="1020"/>
      <c r="AN125" s="1020"/>
      <c r="AO125" s="1021"/>
      <c r="AP125" s="1023" t="s">
        <v>126</v>
      </c>
      <c r="AQ125" s="1024"/>
      <c r="AR125" s="1024"/>
      <c r="AS125" s="1024"/>
      <c r="AT125" s="102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4" t="s">
        <v>474</v>
      </c>
      <c r="CL125" s="1069"/>
      <c r="CM125" s="1069"/>
      <c r="CN125" s="1069"/>
      <c r="CO125" s="1070"/>
      <c r="CP125" s="1001" t="s">
        <v>475</v>
      </c>
      <c r="CQ125" s="950"/>
      <c r="CR125" s="950"/>
      <c r="CS125" s="950"/>
      <c r="CT125" s="950"/>
      <c r="CU125" s="950"/>
      <c r="CV125" s="950"/>
      <c r="CW125" s="950"/>
      <c r="CX125" s="950"/>
      <c r="CY125" s="950"/>
      <c r="CZ125" s="950"/>
      <c r="DA125" s="950"/>
      <c r="DB125" s="950"/>
      <c r="DC125" s="950"/>
      <c r="DD125" s="950"/>
      <c r="DE125" s="950"/>
      <c r="DF125" s="951"/>
      <c r="DG125" s="987" t="s">
        <v>126</v>
      </c>
      <c r="DH125" s="988"/>
      <c r="DI125" s="988"/>
      <c r="DJ125" s="988"/>
      <c r="DK125" s="988"/>
      <c r="DL125" s="988" t="s">
        <v>126</v>
      </c>
      <c r="DM125" s="988"/>
      <c r="DN125" s="988"/>
      <c r="DO125" s="988"/>
      <c r="DP125" s="988"/>
      <c r="DQ125" s="988" t="s">
        <v>126</v>
      </c>
      <c r="DR125" s="988"/>
      <c r="DS125" s="988"/>
      <c r="DT125" s="988"/>
      <c r="DU125" s="988"/>
      <c r="DV125" s="989" t="s">
        <v>126</v>
      </c>
      <c r="DW125" s="989"/>
      <c r="DX125" s="989"/>
      <c r="DY125" s="989"/>
      <c r="DZ125" s="990"/>
    </row>
    <row r="126" spans="1:130" s="248" customFormat="1" ht="26.25" customHeight="1" thickBot="1" x14ac:dyDescent="0.2">
      <c r="A126" s="1120"/>
      <c r="B126" s="1007"/>
      <c r="C126" s="977" t="s">
        <v>463</v>
      </c>
      <c r="D126" s="978"/>
      <c r="E126" s="978"/>
      <c r="F126" s="978"/>
      <c r="G126" s="978"/>
      <c r="H126" s="978"/>
      <c r="I126" s="978"/>
      <c r="J126" s="978"/>
      <c r="K126" s="978"/>
      <c r="L126" s="978"/>
      <c r="M126" s="978"/>
      <c r="N126" s="978"/>
      <c r="O126" s="978"/>
      <c r="P126" s="978"/>
      <c r="Q126" s="978"/>
      <c r="R126" s="978"/>
      <c r="S126" s="978"/>
      <c r="T126" s="978"/>
      <c r="U126" s="978"/>
      <c r="V126" s="978"/>
      <c r="W126" s="978"/>
      <c r="X126" s="978"/>
      <c r="Y126" s="978"/>
      <c r="Z126" s="979"/>
      <c r="AA126" s="1019" t="s">
        <v>126</v>
      </c>
      <c r="AB126" s="1020"/>
      <c r="AC126" s="1020"/>
      <c r="AD126" s="1020"/>
      <c r="AE126" s="1021"/>
      <c r="AF126" s="1022" t="s">
        <v>126</v>
      </c>
      <c r="AG126" s="1020"/>
      <c r="AH126" s="1020"/>
      <c r="AI126" s="1020"/>
      <c r="AJ126" s="1021"/>
      <c r="AK126" s="1022" t="s">
        <v>126</v>
      </c>
      <c r="AL126" s="1020"/>
      <c r="AM126" s="1020"/>
      <c r="AN126" s="1020"/>
      <c r="AO126" s="1021"/>
      <c r="AP126" s="1023" t="s">
        <v>126</v>
      </c>
      <c r="AQ126" s="1024"/>
      <c r="AR126" s="1024"/>
      <c r="AS126" s="1024"/>
      <c r="AT126" s="102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5"/>
      <c r="CL126" s="1072"/>
      <c r="CM126" s="1072"/>
      <c r="CN126" s="1072"/>
      <c r="CO126" s="1073"/>
      <c r="CP126" s="1010" t="s">
        <v>476</v>
      </c>
      <c r="CQ126" s="1011"/>
      <c r="CR126" s="1011"/>
      <c r="CS126" s="1011"/>
      <c r="CT126" s="1011"/>
      <c r="CU126" s="1011"/>
      <c r="CV126" s="1011"/>
      <c r="CW126" s="1011"/>
      <c r="CX126" s="1011"/>
      <c r="CY126" s="1011"/>
      <c r="CZ126" s="1011"/>
      <c r="DA126" s="1011"/>
      <c r="DB126" s="1011"/>
      <c r="DC126" s="1011"/>
      <c r="DD126" s="1011"/>
      <c r="DE126" s="1011"/>
      <c r="DF126" s="1012"/>
      <c r="DG126" s="980" t="s">
        <v>126</v>
      </c>
      <c r="DH126" s="981"/>
      <c r="DI126" s="981"/>
      <c r="DJ126" s="981"/>
      <c r="DK126" s="981"/>
      <c r="DL126" s="981" t="s">
        <v>126</v>
      </c>
      <c r="DM126" s="981"/>
      <c r="DN126" s="981"/>
      <c r="DO126" s="981"/>
      <c r="DP126" s="981"/>
      <c r="DQ126" s="981" t="s">
        <v>126</v>
      </c>
      <c r="DR126" s="981"/>
      <c r="DS126" s="981"/>
      <c r="DT126" s="981"/>
      <c r="DU126" s="981"/>
      <c r="DV126" s="982" t="s">
        <v>126</v>
      </c>
      <c r="DW126" s="982"/>
      <c r="DX126" s="982"/>
      <c r="DY126" s="982"/>
      <c r="DZ126" s="983"/>
    </row>
    <row r="127" spans="1:130" s="248" customFormat="1" ht="26.25" customHeight="1" x14ac:dyDescent="0.15">
      <c r="A127" s="1121"/>
      <c r="B127" s="1009"/>
      <c r="C127" s="1063" t="s">
        <v>477</v>
      </c>
      <c r="D127" s="1064"/>
      <c r="E127" s="1064"/>
      <c r="F127" s="1064"/>
      <c r="G127" s="1064"/>
      <c r="H127" s="1064"/>
      <c r="I127" s="1064"/>
      <c r="J127" s="1064"/>
      <c r="K127" s="1064"/>
      <c r="L127" s="1064"/>
      <c r="M127" s="1064"/>
      <c r="N127" s="1064"/>
      <c r="O127" s="1064"/>
      <c r="P127" s="1064"/>
      <c r="Q127" s="1064"/>
      <c r="R127" s="1064"/>
      <c r="S127" s="1064"/>
      <c r="T127" s="1064"/>
      <c r="U127" s="1064"/>
      <c r="V127" s="1064"/>
      <c r="W127" s="1064"/>
      <c r="X127" s="1064"/>
      <c r="Y127" s="1064"/>
      <c r="Z127" s="1065"/>
      <c r="AA127" s="1019">
        <v>7560</v>
      </c>
      <c r="AB127" s="1020"/>
      <c r="AC127" s="1020"/>
      <c r="AD127" s="1020"/>
      <c r="AE127" s="1021"/>
      <c r="AF127" s="1022">
        <v>938</v>
      </c>
      <c r="AG127" s="1020"/>
      <c r="AH127" s="1020"/>
      <c r="AI127" s="1020"/>
      <c r="AJ127" s="1021"/>
      <c r="AK127" s="1022">
        <v>427</v>
      </c>
      <c r="AL127" s="1020"/>
      <c r="AM127" s="1020"/>
      <c r="AN127" s="1020"/>
      <c r="AO127" s="1021"/>
      <c r="AP127" s="1023">
        <v>0</v>
      </c>
      <c r="AQ127" s="1024"/>
      <c r="AR127" s="1024"/>
      <c r="AS127" s="1024"/>
      <c r="AT127" s="1025"/>
      <c r="AU127" s="284"/>
      <c r="AV127" s="284"/>
      <c r="AW127" s="284"/>
      <c r="AX127" s="1093" t="s">
        <v>478</v>
      </c>
      <c r="AY127" s="1094"/>
      <c r="AZ127" s="1094"/>
      <c r="BA127" s="1094"/>
      <c r="BB127" s="1094"/>
      <c r="BC127" s="1094"/>
      <c r="BD127" s="1094"/>
      <c r="BE127" s="1095"/>
      <c r="BF127" s="1096" t="s">
        <v>479</v>
      </c>
      <c r="BG127" s="1094"/>
      <c r="BH127" s="1094"/>
      <c r="BI127" s="1094"/>
      <c r="BJ127" s="1094"/>
      <c r="BK127" s="1094"/>
      <c r="BL127" s="1095"/>
      <c r="BM127" s="1096" t="s">
        <v>480</v>
      </c>
      <c r="BN127" s="1094"/>
      <c r="BO127" s="1094"/>
      <c r="BP127" s="1094"/>
      <c r="BQ127" s="1094"/>
      <c r="BR127" s="1094"/>
      <c r="BS127" s="1095"/>
      <c r="BT127" s="1096" t="s">
        <v>481</v>
      </c>
      <c r="BU127" s="1094"/>
      <c r="BV127" s="1094"/>
      <c r="BW127" s="1094"/>
      <c r="BX127" s="1094"/>
      <c r="BY127" s="1094"/>
      <c r="BZ127" s="1118"/>
      <c r="CA127" s="284"/>
      <c r="CB127" s="284"/>
      <c r="CC127" s="284"/>
      <c r="CD127" s="285"/>
      <c r="CE127" s="285"/>
      <c r="CF127" s="285"/>
      <c r="CG127" s="282"/>
      <c r="CH127" s="282"/>
      <c r="CI127" s="282"/>
      <c r="CJ127" s="283"/>
      <c r="CK127" s="1085"/>
      <c r="CL127" s="1072"/>
      <c r="CM127" s="1072"/>
      <c r="CN127" s="1072"/>
      <c r="CO127" s="1073"/>
      <c r="CP127" s="1010" t="s">
        <v>482</v>
      </c>
      <c r="CQ127" s="1011"/>
      <c r="CR127" s="1011"/>
      <c r="CS127" s="1011"/>
      <c r="CT127" s="1011"/>
      <c r="CU127" s="1011"/>
      <c r="CV127" s="1011"/>
      <c r="CW127" s="1011"/>
      <c r="CX127" s="1011"/>
      <c r="CY127" s="1011"/>
      <c r="CZ127" s="1011"/>
      <c r="DA127" s="1011"/>
      <c r="DB127" s="1011"/>
      <c r="DC127" s="1011"/>
      <c r="DD127" s="1011"/>
      <c r="DE127" s="1011"/>
      <c r="DF127" s="1012"/>
      <c r="DG127" s="980" t="s">
        <v>126</v>
      </c>
      <c r="DH127" s="981"/>
      <c r="DI127" s="981"/>
      <c r="DJ127" s="981"/>
      <c r="DK127" s="981"/>
      <c r="DL127" s="981" t="s">
        <v>126</v>
      </c>
      <c r="DM127" s="981"/>
      <c r="DN127" s="981"/>
      <c r="DO127" s="981"/>
      <c r="DP127" s="981"/>
      <c r="DQ127" s="981" t="s">
        <v>126</v>
      </c>
      <c r="DR127" s="981"/>
      <c r="DS127" s="981"/>
      <c r="DT127" s="981"/>
      <c r="DU127" s="981"/>
      <c r="DV127" s="982" t="s">
        <v>126</v>
      </c>
      <c r="DW127" s="982"/>
      <c r="DX127" s="982"/>
      <c r="DY127" s="982"/>
      <c r="DZ127" s="983"/>
    </row>
    <row r="128" spans="1:130" s="248" customFormat="1" ht="26.25" customHeight="1" thickBot="1" x14ac:dyDescent="0.2">
      <c r="A128" s="1104" t="s">
        <v>483</v>
      </c>
      <c r="B128" s="1105"/>
      <c r="C128" s="1105"/>
      <c r="D128" s="1105"/>
      <c r="E128" s="1105"/>
      <c r="F128" s="1105"/>
      <c r="G128" s="1105"/>
      <c r="H128" s="1105"/>
      <c r="I128" s="1105"/>
      <c r="J128" s="1105"/>
      <c r="K128" s="1105"/>
      <c r="L128" s="1105"/>
      <c r="M128" s="1105"/>
      <c r="N128" s="1105"/>
      <c r="O128" s="1105"/>
      <c r="P128" s="1105"/>
      <c r="Q128" s="1105"/>
      <c r="R128" s="1105"/>
      <c r="S128" s="1105"/>
      <c r="T128" s="1105"/>
      <c r="U128" s="1105"/>
      <c r="V128" s="1105"/>
      <c r="W128" s="1106" t="s">
        <v>484</v>
      </c>
      <c r="X128" s="1106"/>
      <c r="Y128" s="1106"/>
      <c r="Z128" s="1107"/>
      <c r="AA128" s="1108">
        <v>230448</v>
      </c>
      <c r="AB128" s="1109"/>
      <c r="AC128" s="1109"/>
      <c r="AD128" s="1109"/>
      <c r="AE128" s="1110"/>
      <c r="AF128" s="1111">
        <v>280031</v>
      </c>
      <c r="AG128" s="1109"/>
      <c r="AH128" s="1109"/>
      <c r="AI128" s="1109"/>
      <c r="AJ128" s="1110"/>
      <c r="AK128" s="1111">
        <v>265478</v>
      </c>
      <c r="AL128" s="1109"/>
      <c r="AM128" s="1109"/>
      <c r="AN128" s="1109"/>
      <c r="AO128" s="1110"/>
      <c r="AP128" s="1112"/>
      <c r="AQ128" s="1113"/>
      <c r="AR128" s="1113"/>
      <c r="AS128" s="1113"/>
      <c r="AT128" s="1114"/>
      <c r="AU128" s="284"/>
      <c r="AV128" s="284"/>
      <c r="AW128" s="284"/>
      <c r="AX128" s="949" t="s">
        <v>485</v>
      </c>
      <c r="AY128" s="950"/>
      <c r="AZ128" s="950"/>
      <c r="BA128" s="950"/>
      <c r="BB128" s="950"/>
      <c r="BC128" s="950"/>
      <c r="BD128" s="950"/>
      <c r="BE128" s="951"/>
      <c r="BF128" s="1115" t="s">
        <v>126</v>
      </c>
      <c r="BG128" s="1116"/>
      <c r="BH128" s="1116"/>
      <c r="BI128" s="1116"/>
      <c r="BJ128" s="1116"/>
      <c r="BK128" s="1116"/>
      <c r="BL128" s="1117"/>
      <c r="BM128" s="1115">
        <v>13.06</v>
      </c>
      <c r="BN128" s="1116"/>
      <c r="BO128" s="1116"/>
      <c r="BP128" s="1116"/>
      <c r="BQ128" s="1116"/>
      <c r="BR128" s="1116"/>
      <c r="BS128" s="1117"/>
      <c r="BT128" s="1115">
        <v>20</v>
      </c>
      <c r="BU128" s="1116"/>
      <c r="BV128" s="1116"/>
      <c r="BW128" s="1116"/>
      <c r="BX128" s="1116"/>
      <c r="BY128" s="1116"/>
      <c r="BZ128" s="1140"/>
      <c r="CA128" s="285"/>
      <c r="CB128" s="285"/>
      <c r="CC128" s="285"/>
      <c r="CD128" s="285"/>
      <c r="CE128" s="285"/>
      <c r="CF128" s="285"/>
      <c r="CG128" s="282"/>
      <c r="CH128" s="282"/>
      <c r="CI128" s="282"/>
      <c r="CJ128" s="283"/>
      <c r="CK128" s="1086"/>
      <c r="CL128" s="1087"/>
      <c r="CM128" s="1087"/>
      <c r="CN128" s="1087"/>
      <c r="CO128" s="1088"/>
      <c r="CP128" s="1097" t="s">
        <v>486</v>
      </c>
      <c r="CQ128" s="1098"/>
      <c r="CR128" s="1098"/>
      <c r="CS128" s="1098"/>
      <c r="CT128" s="1098"/>
      <c r="CU128" s="1098"/>
      <c r="CV128" s="1098"/>
      <c r="CW128" s="1098"/>
      <c r="CX128" s="1098"/>
      <c r="CY128" s="1098"/>
      <c r="CZ128" s="1098"/>
      <c r="DA128" s="1098"/>
      <c r="DB128" s="1098"/>
      <c r="DC128" s="1098"/>
      <c r="DD128" s="1098"/>
      <c r="DE128" s="1098"/>
      <c r="DF128" s="1099"/>
      <c r="DG128" s="1100" t="s">
        <v>126</v>
      </c>
      <c r="DH128" s="1101"/>
      <c r="DI128" s="1101"/>
      <c r="DJ128" s="1101"/>
      <c r="DK128" s="1101"/>
      <c r="DL128" s="1101" t="s">
        <v>126</v>
      </c>
      <c r="DM128" s="1101"/>
      <c r="DN128" s="1101"/>
      <c r="DO128" s="1101"/>
      <c r="DP128" s="1101"/>
      <c r="DQ128" s="1101" t="s">
        <v>126</v>
      </c>
      <c r="DR128" s="1101"/>
      <c r="DS128" s="1101"/>
      <c r="DT128" s="1101"/>
      <c r="DU128" s="1101"/>
      <c r="DV128" s="1102" t="s">
        <v>126</v>
      </c>
      <c r="DW128" s="1102"/>
      <c r="DX128" s="1102"/>
      <c r="DY128" s="1102"/>
      <c r="DZ128" s="1103"/>
    </row>
    <row r="129" spans="1:131" s="248" customFormat="1" ht="26.25" customHeight="1" x14ac:dyDescent="0.15">
      <c r="A129" s="991" t="s">
        <v>106</v>
      </c>
      <c r="B129" s="992"/>
      <c r="C129" s="992"/>
      <c r="D129" s="992"/>
      <c r="E129" s="992"/>
      <c r="F129" s="992"/>
      <c r="G129" s="992"/>
      <c r="H129" s="992"/>
      <c r="I129" s="992"/>
      <c r="J129" s="992"/>
      <c r="K129" s="992"/>
      <c r="L129" s="992"/>
      <c r="M129" s="992"/>
      <c r="N129" s="992"/>
      <c r="O129" s="992"/>
      <c r="P129" s="992"/>
      <c r="Q129" s="992"/>
      <c r="R129" s="992"/>
      <c r="S129" s="992"/>
      <c r="T129" s="992"/>
      <c r="U129" s="992"/>
      <c r="V129" s="992"/>
      <c r="W129" s="1134" t="s">
        <v>487</v>
      </c>
      <c r="X129" s="1135"/>
      <c r="Y129" s="1135"/>
      <c r="Z129" s="1136"/>
      <c r="AA129" s="1019">
        <v>11554889</v>
      </c>
      <c r="AB129" s="1020"/>
      <c r="AC129" s="1020"/>
      <c r="AD129" s="1020"/>
      <c r="AE129" s="1021"/>
      <c r="AF129" s="1022">
        <v>11556145</v>
      </c>
      <c r="AG129" s="1020"/>
      <c r="AH129" s="1020"/>
      <c r="AI129" s="1020"/>
      <c r="AJ129" s="1021"/>
      <c r="AK129" s="1022">
        <v>11932625</v>
      </c>
      <c r="AL129" s="1020"/>
      <c r="AM129" s="1020"/>
      <c r="AN129" s="1020"/>
      <c r="AO129" s="1021"/>
      <c r="AP129" s="1137"/>
      <c r="AQ129" s="1138"/>
      <c r="AR129" s="1138"/>
      <c r="AS129" s="1138"/>
      <c r="AT129" s="1139"/>
      <c r="AU129" s="286"/>
      <c r="AV129" s="286"/>
      <c r="AW129" s="286"/>
      <c r="AX129" s="1128" t="s">
        <v>488</v>
      </c>
      <c r="AY129" s="1011"/>
      <c r="AZ129" s="1011"/>
      <c r="BA129" s="1011"/>
      <c r="BB129" s="1011"/>
      <c r="BC129" s="1011"/>
      <c r="BD129" s="1011"/>
      <c r="BE129" s="1012"/>
      <c r="BF129" s="1129" t="s">
        <v>126</v>
      </c>
      <c r="BG129" s="1130"/>
      <c r="BH129" s="1130"/>
      <c r="BI129" s="1130"/>
      <c r="BJ129" s="1130"/>
      <c r="BK129" s="1130"/>
      <c r="BL129" s="1131"/>
      <c r="BM129" s="1129">
        <v>18.059999999999999</v>
      </c>
      <c r="BN129" s="1130"/>
      <c r="BO129" s="1130"/>
      <c r="BP129" s="1130"/>
      <c r="BQ129" s="1130"/>
      <c r="BR129" s="1130"/>
      <c r="BS129" s="1131"/>
      <c r="BT129" s="1129">
        <v>30</v>
      </c>
      <c r="BU129" s="1132"/>
      <c r="BV129" s="1132"/>
      <c r="BW129" s="1132"/>
      <c r="BX129" s="1132"/>
      <c r="BY129" s="1132"/>
      <c r="BZ129" s="1133"/>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91" t="s">
        <v>489</v>
      </c>
      <c r="B130" s="992"/>
      <c r="C130" s="992"/>
      <c r="D130" s="992"/>
      <c r="E130" s="992"/>
      <c r="F130" s="992"/>
      <c r="G130" s="992"/>
      <c r="H130" s="992"/>
      <c r="I130" s="992"/>
      <c r="J130" s="992"/>
      <c r="K130" s="992"/>
      <c r="L130" s="992"/>
      <c r="M130" s="992"/>
      <c r="N130" s="992"/>
      <c r="O130" s="992"/>
      <c r="P130" s="992"/>
      <c r="Q130" s="992"/>
      <c r="R130" s="992"/>
      <c r="S130" s="992"/>
      <c r="T130" s="992"/>
      <c r="U130" s="992"/>
      <c r="V130" s="992"/>
      <c r="W130" s="1134" t="s">
        <v>490</v>
      </c>
      <c r="X130" s="1135"/>
      <c r="Y130" s="1135"/>
      <c r="Z130" s="1136"/>
      <c r="AA130" s="1019">
        <v>1737083</v>
      </c>
      <c r="AB130" s="1020"/>
      <c r="AC130" s="1020"/>
      <c r="AD130" s="1020"/>
      <c r="AE130" s="1021"/>
      <c r="AF130" s="1022">
        <v>1742611</v>
      </c>
      <c r="AG130" s="1020"/>
      <c r="AH130" s="1020"/>
      <c r="AI130" s="1020"/>
      <c r="AJ130" s="1021"/>
      <c r="AK130" s="1022">
        <v>1727323</v>
      </c>
      <c r="AL130" s="1020"/>
      <c r="AM130" s="1020"/>
      <c r="AN130" s="1020"/>
      <c r="AO130" s="1021"/>
      <c r="AP130" s="1137"/>
      <c r="AQ130" s="1138"/>
      <c r="AR130" s="1138"/>
      <c r="AS130" s="1138"/>
      <c r="AT130" s="1139"/>
      <c r="AU130" s="286"/>
      <c r="AV130" s="286"/>
      <c r="AW130" s="286"/>
      <c r="AX130" s="1128" t="s">
        <v>491</v>
      </c>
      <c r="AY130" s="1011"/>
      <c r="AZ130" s="1011"/>
      <c r="BA130" s="1011"/>
      <c r="BB130" s="1011"/>
      <c r="BC130" s="1011"/>
      <c r="BD130" s="1011"/>
      <c r="BE130" s="1012"/>
      <c r="BF130" s="1165">
        <v>8.1</v>
      </c>
      <c r="BG130" s="1166"/>
      <c r="BH130" s="1166"/>
      <c r="BI130" s="1166"/>
      <c r="BJ130" s="1166"/>
      <c r="BK130" s="1166"/>
      <c r="BL130" s="1167"/>
      <c r="BM130" s="1165">
        <v>25</v>
      </c>
      <c r="BN130" s="1166"/>
      <c r="BO130" s="1166"/>
      <c r="BP130" s="1166"/>
      <c r="BQ130" s="1166"/>
      <c r="BR130" s="1166"/>
      <c r="BS130" s="1167"/>
      <c r="BT130" s="1165">
        <v>35</v>
      </c>
      <c r="BU130" s="1168"/>
      <c r="BV130" s="1168"/>
      <c r="BW130" s="1168"/>
      <c r="BX130" s="1168"/>
      <c r="BY130" s="1168"/>
      <c r="BZ130" s="1169"/>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492</v>
      </c>
      <c r="X131" s="1173"/>
      <c r="Y131" s="1173"/>
      <c r="Z131" s="1174"/>
      <c r="AA131" s="1066">
        <v>9817806</v>
      </c>
      <c r="AB131" s="1045"/>
      <c r="AC131" s="1045"/>
      <c r="AD131" s="1045"/>
      <c r="AE131" s="1046"/>
      <c r="AF131" s="1044">
        <v>9813534</v>
      </c>
      <c r="AG131" s="1045"/>
      <c r="AH131" s="1045"/>
      <c r="AI131" s="1045"/>
      <c r="AJ131" s="1046"/>
      <c r="AK131" s="1044">
        <v>10205302</v>
      </c>
      <c r="AL131" s="1045"/>
      <c r="AM131" s="1045"/>
      <c r="AN131" s="1045"/>
      <c r="AO131" s="1046"/>
      <c r="AP131" s="1175"/>
      <c r="AQ131" s="1176"/>
      <c r="AR131" s="1176"/>
      <c r="AS131" s="1176"/>
      <c r="AT131" s="1177"/>
      <c r="AU131" s="286"/>
      <c r="AV131" s="286"/>
      <c r="AW131" s="286"/>
      <c r="AX131" s="1147" t="s">
        <v>493</v>
      </c>
      <c r="AY131" s="1098"/>
      <c r="AZ131" s="1098"/>
      <c r="BA131" s="1098"/>
      <c r="BB131" s="1098"/>
      <c r="BC131" s="1098"/>
      <c r="BD131" s="1098"/>
      <c r="BE131" s="1099"/>
      <c r="BF131" s="1148">
        <v>46.6</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4" t="s">
        <v>494</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495</v>
      </c>
      <c r="W132" s="1158"/>
      <c r="X132" s="1158"/>
      <c r="Y132" s="1158"/>
      <c r="Z132" s="1159"/>
      <c r="AA132" s="1160">
        <v>7.9725216149999998</v>
      </c>
      <c r="AB132" s="1161"/>
      <c r="AC132" s="1161"/>
      <c r="AD132" s="1161"/>
      <c r="AE132" s="1162"/>
      <c r="AF132" s="1163">
        <v>8.1260432399999996</v>
      </c>
      <c r="AG132" s="1161"/>
      <c r="AH132" s="1161"/>
      <c r="AI132" s="1161"/>
      <c r="AJ132" s="1162"/>
      <c r="AK132" s="1163">
        <v>8.4059833130000001</v>
      </c>
      <c r="AL132" s="1161"/>
      <c r="AM132" s="1161"/>
      <c r="AN132" s="1161"/>
      <c r="AO132" s="1162"/>
      <c r="AP132" s="1060"/>
      <c r="AQ132" s="1061"/>
      <c r="AR132" s="1061"/>
      <c r="AS132" s="1061"/>
      <c r="AT132" s="116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496</v>
      </c>
      <c r="W133" s="1141"/>
      <c r="X133" s="1141"/>
      <c r="Y133" s="1141"/>
      <c r="Z133" s="1142"/>
      <c r="AA133" s="1143">
        <v>7.9</v>
      </c>
      <c r="AB133" s="1144"/>
      <c r="AC133" s="1144"/>
      <c r="AD133" s="1144"/>
      <c r="AE133" s="1145"/>
      <c r="AF133" s="1143">
        <v>7.6</v>
      </c>
      <c r="AG133" s="1144"/>
      <c r="AH133" s="1144"/>
      <c r="AI133" s="1144"/>
      <c r="AJ133" s="1145"/>
      <c r="AK133" s="1143">
        <v>8.1</v>
      </c>
      <c r="AL133" s="1144"/>
      <c r="AM133" s="1144"/>
      <c r="AN133" s="1144"/>
      <c r="AO133" s="1145"/>
      <c r="AP133" s="1090"/>
      <c r="AQ133" s="1091"/>
      <c r="AR133" s="1091"/>
      <c r="AS133" s="1091"/>
      <c r="AT133" s="1146"/>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8lNhgjvy0rIOTmoRDrUECEh04TZAGDDwiP4ygoMjKO0tc34wqv7dXYcn/QhXxNrvmkjO3y9Ec7Cvk+VUbkFw==" saltValue="AddnnToHj4GbU5kQNuh02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T72eAFkKbi2c2ZPMCVxaWr3FJNJtXiXuuspg0MAustyHbFNaWIex6+w5F/a2Q/yQZzI9D/3Dna1OA+hZFBP5Vg==" saltValue="1boUPaNKlBf4OBx08d0XI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SZ4aa2Gb+hribtmlYQNBSjGdRXol08/8f69qVE0/PcST/05WHk5ABFRf63hWBaQ1bU2Om81YF8RTZ/srCQlXA==" saltValue="8kbsZQIdrzJa+yGhfkztaQ=="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8" t="s">
        <v>500</v>
      </c>
      <c r="AP7" s="305"/>
      <c r="AQ7" s="306" t="s">
        <v>501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9"/>
      <c r="AP8" s="311" t="s">
        <v>502</v>
      </c>
      <c r="AQ8" s="312" t="s">
        <v>503</v>
      </c>
      <c r="AR8" s="313" t="s">
        <v>504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0" t="s">
        <v>505</v>
      </c>
      <c r="AL9" s="1181"/>
      <c r="AM9" s="1181"/>
      <c r="AN9" s="1182"/>
      <c r="AO9" s="314">
        <v>3589577</v>
      </c>
      <c r="AP9" s="314">
        <v>82553</v>
      </c>
      <c r="AQ9" s="315">
        <v>83474</v>
      </c>
      <c r="AR9" s="316">
        <v>-1.1000000000000001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0" t="s">
        <v>506</v>
      </c>
      <c r="AL10" s="1181"/>
      <c r="AM10" s="1181"/>
      <c r="AN10" s="1182"/>
      <c r="AO10" s="317">
        <v>562984</v>
      </c>
      <c r="AP10" s="317">
        <v>12948</v>
      </c>
      <c r="AQ10" s="318">
        <v>8278</v>
      </c>
      <c r="AR10" s="319">
        <v>56.4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0" t="s">
        <v>507</v>
      </c>
      <c r="AL11" s="1181"/>
      <c r="AM11" s="1181"/>
      <c r="AN11" s="1182"/>
      <c r="AO11" s="317">
        <v>129394</v>
      </c>
      <c r="AP11" s="317">
        <v>2976</v>
      </c>
      <c r="AQ11" s="318">
        <v>1520</v>
      </c>
      <c r="AR11" s="319">
        <v>95.8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0" t="s">
        <v>508</v>
      </c>
      <c r="AL12" s="1181"/>
      <c r="AM12" s="1181"/>
      <c r="AN12" s="1182"/>
      <c r="AO12" s="317" t="s">
        <v>509</v>
      </c>
      <c r="AP12" s="317" t="s">
        <v>509</v>
      </c>
      <c r="AQ12" s="318">
        <v>13</v>
      </c>
      <c r="AR12" s="319" t="s">
        <v>509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0" t="s">
        <v>510</v>
      </c>
      <c r="AL13" s="1181"/>
      <c r="AM13" s="1181"/>
      <c r="AN13" s="1182"/>
      <c r="AO13" s="317">
        <v>109656</v>
      </c>
      <c r="AP13" s="317">
        <v>2522</v>
      </c>
      <c r="AQ13" s="318">
        <v>2948</v>
      </c>
      <c r="AR13" s="319">
        <v>-14.5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0" t="s">
        <v>511</v>
      </c>
      <c r="AL14" s="1181"/>
      <c r="AM14" s="1181"/>
      <c r="AN14" s="1182"/>
      <c r="AO14" s="317">
        <v>29603</v>
      </c>
      <c r="AP14" s="317">
        <v>681</v>
      </c>
      <c r="AQ14" s="318">
        <v>1798</v>
      </c>
      <c r="AR14" s="319">
        <v>-62.1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6" t="s">
        <v>512</v>
      </c>
      <c r="AL15" s="1187"/>
      <c r="AM15" s="1187"/>
      <c r="AN15" s="1188"/>
      <c r="AO15" s="317">
        <v>-211533</v>
      </c>
      <c r="AP15" s="317">
        <v>-4865</v>
      </c>
      <c r="AQ15" s="318">
        <v>-6111</v>
      </c>
      <c r="AR15" s="319">
        <v>-20.399999999999999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6" t="s">
        <v>185</v>
      </c>
      <c r="AL16" s="1187"/>
      <c r="AM16" s="1187"/>
      <c r="AN16" s="1188"/>
      <c r="AO16" s="317">
        <v>4209681</v>
      </c>
      <c r="AP16" s="317">
        <v>96814</v>
      </c>
      <c r="AQ16" s="318">
        <v>91920</v>
      </c>
      <c r="AR16" s="319">
        <v>5.3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514</v>
      </c>
      <c r="AP20" s="326" t="s">
        <v>515</v>
      </c>
      <c r="AQ20" s="327" t="s">
        <v>516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9" t="s">
        <v>517</v>
      </c>
      <c r="AL21" s="1190"/>
      <c r="AM21" s="1190"/>
      <c r="AN21" s="1191"/>
      <c r="AO21" s="330">
        <v>6.65</v>
      </c>
      <c r="AP21" s="331">
        <v>8.52</v>
      </c>
      <c r="AQ21" s="332">
        <v>-1.87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9" t="s">
        <v>518</v>
      </c>
      <c r="AL22" s="1190"/>
      <c r="AM22" s="1190"/>
      <c r="AN22" s="1191"/>
      <c r="AO22" s="335">
        <v>99.3</v>
      </c>
      <c r="AP22" s="336">
        <v>97.5</v>
      </c>
      <c r="AQ22" s="337">
        <v>1.8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8" t="s">
        <v>500</v>
      </c>
      <c r="AP30" s="305"/>
      <c r="AQ30" s="306" t="s">
        <v>501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9"/>
      <c r="AP31" s="311" t="s">
        <v>502</v>
      </c>
      <c r="AQ31" s="312" t="s">
        <v>503</v>
      </c>
      <c r="AR31" s="313" t="s">
        <v>504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3" t="s">
        <v>522</v>
      </c>
      <c r="AL32" s="1184"/>
      <c r="AM32" s="1184"/>
      <c r="AN32" s="1185"/>
      <c r="AO32" s="345">
        <v>1834875</v>
      </c>
      <c r="AP32" s="345">
        <v>42198</v>
      </c>
      <c r="AQ32" s="346">
        <v>52518</v>
      </c>
      <c r="AR32" s="347">
        <v>-19.7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3" t="s">
        <v>523</v>
      </c>
      <c r="AL33" s="1184"/>
      <c r="AM33" s="1184"/>
      <c r="AN33" s="1185"/>
      <c r="AO33" s="345" t="s">
        <v>509</v>
      </c>
      <c r="AP33" s="345" t="s">
        <v>509</v>
      </c>
      <c r="AQ33" s="346" t="s">
        <v>509</v>
      </c>
      <c r="AR33" s="347" t="s">
        <v>509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3" t="s">
        <v>524</v>
      </c>
      <c r="AL34" s="1184"/>
      <c r="AM34" s="1184"/>
      <c r="AN34" s="1185"/>
      <c r="AO34" s="345" t="s">
        <v>509</v>
      </c>
      <c r="AP34" s="345" t="s">
        <v>509</v>
      </c>
      <c r="AQ34" s="346">
        <v>24</v>
      </c>
      <c r="AR34" s="347" t="s">
        <v>509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3" t="s">
        <v>525</v>
      </c>
      <c r="AL35" s="1184"/>
      <c r="AM35" s="1184"/>
      <c r="AN35" s="1185"/>
      <c r="AO35" s="345">
        <v>958481</v>
      </c>
      <c r="AP35" s="345">
        <v>22043</v>
      </c>
      <c r="AQ35" s="346">
        <v>18573</v>
      </c>
      <c r="AR35" s="347">
        <v>18.7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3" t="s">
        <v>526</v>
      </c>
      <c r="AL36" s="1184"/>
      <c r="AM36" s="1184"/>
      <c r="AN36" s="1185"/>
      <c r="AO36" s="345">
        <v>56874</v>
      </c>
      <c r="AP36" s="345">
        <v>1308</v>
      </c>
      <c r="AQ36" s="346">
        <v>2920</v>
      </c>
      <c r="AR36" s="347">
        <v>-55.2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3" t="s">
        <v>527</v>
      </c>
      <c r="AL37" s="1184"/>
      <c r="AM37" s="1184"/>
      <c r="AN37" s="1185"/>
      <c r="AO37" s="345">
        <v>427</v>
      </c>
      <c r="AP37" s="345">
        <v>10</v>
      </c>
      <c r="AQ37" s="346">
        <v>483</v>
      </c>
      <c r="AR37" s="347">
        <v>-97.9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92" t="s">
        <v>528</v>
      </c>
      <c r="AL38" s="1193"/>
      <c r="AM38" s="1193"/>
      <c r="AN38" s="1194"/>
      <c r="AO38" s="348" t="s">
        <v>509</v>
      </c>
      <c r="AP38" s="348" t="s">
        <v>509</v>
      </c>
      <c r="AQ38" s="349">
        <v>1</v>
      </c>
      <c r="AR38" s="337" t="s">
        <v>509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92" t="s">
        <v>529</v>
      </c>
      <c r="AL39" s="1193"/>
      <c r="AM39" s="1193"/>
      <c r="AN39" s="1194"/>
      <c r="AO39" s="345">
        <v>-265478</v>
      </c>
      <c r="AP39" s="345">
        <v>-6105</v>
      </c>
      <c r="AQ39" s="346">
        <v>-4335</v>
      </c>
      <c r="AR39" s="347">
        <v>40.799999999999997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3" t="s">
        <v>530</v>
      </c>
      <c r="AL40" s="1184"/>
      <c r="AM40" s="1184"/>
      <c r="AN40" s="1185"/>
      <c r="AO40" s="345">
        <v>-1727323</v>
      </c>
      <c r="AP40" s="345">
        <v>-39725</v>
      </c>
      <c r="AQ40" s="346">
        <v>-49481</v>
      </c>
      <c r="AR40" s="347">
        <v>-19.7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5" t="s">
        <v>298</v>
      </c>
      <c r="AL41" s="1196"/>
      <c r="AM41" s="1196"/>
      <c r="AN41" s="1197"/>
      <c r="AO41" s="345">
        <v>857856</v>
      </c>
      <c r="AP41" s="345">
        <v>19729</v>
      </c>
      <c r="AQ41" s="346">
        <v>20703</v>
      </c>
      <c r="AR41" s="347">
        <v>-4.7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8" t="s">
        <v>500</v>
      </c>
      <c r="AN49" s="1200" t="s">
        <v>534</v>
      </c>
      <c r="AO49" s="1201"/>
      <c r="AP49" s="1201"/>
      <c r="AQ49" s="1201"/>
      <c r="AR49" s="1202"/>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9"/>
      <c r="AN50" s="361" t="s">
        <v>535</v>
      </c>
      <c r="AO50" s="362" t="s">
        <v>536</v>
      </c>
      <c r="AP50" s="363" t="s">
        <v>537</v>
      </c>
      <c r="AQ50" s="364" t="s">
        <v>538</v>
      </c>
      <c r="AR50" s="365" t="s">
        <v>539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540</v>
      </c>
      <c r="AL51" s="358"/>
      <c r="AM51" s="366">
        <v>2399105</v>
      </c>
      <c r="AN51" s="367">
        <v>53196</v>
      </c>
      <c r="AO51" s="368">
        <v>-34</v>
      </c>
      <c r="AP51" s="369">
        <v>65876</v>
      </c>
      <c r="AQ51" s="370">
        <v>-25.1</v>
      </c>
      <c r="AR51" s="371">
        <v>-8.9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541</v>
      </c>
      <c r="AM52" s="374">
        <v>1314013</v>
      </c>
      <c r="AN52" s="375">
        <v>29136</v>
      </c>
      <c r="AO52" s="376">
        <v>-25.4</v>
      </c>
      <c r="AP52" s="377">
        <v>36484</v>
      </c>
      <c r="AQ52" s="378">
        <v>-24.3</v>
      </c>
      <c r="AR52" s="379">
        <v>-1.1000000000000001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542</v>
      </c>
      <c r="AL53" s="358"/>
      <c r="AM53" s="366">
        <v>1855388</v>
      </c>
      <c r="AN53" s="367">
        <v>41555</v>
      </c>
      <c r="AO53" s="368">
        <v>-21.9</v>
      </c>
      <c r="AP53" s="369">
        <v>68468</v>
      </c>
      <c r="AQ53" s="370">
        <v>3.9</v>
      </c>
      <c r="AR53" s="371">
        <v>-25.8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541</v>
      </c>
      <c r="AM54" s="374">
        <v>1057641</v>
      </c>
      <c r="AN54" s="375">
        <v>23688</v>
      </c>
      <c r="AO54" s="376">
        <v>-18.7</v>
      </c>
      <c r="AP54" s="377">
        <v>34140</v>
      </c>
      <c r="AQ54" s="378">
        <v>-6.4</v>
      </c>
      <c r="AR54" s="379">
        <v>-12.3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543</v>
      </c>
      <c r="AL55" s="358"/>
      <c r="AM55" s="366">
        <v>1179148</v>
      </c>
      <c r="AN55" s="367">
        <v>26501</v>
      </c>
      <c r="AO55" s="368">
        <v>-36.200000000000003</v>
      </c>
      <c r="AP55" s="369">
        <v>69729</v>
      </c>
      <c r="AQ55" s="370">
        <v>1.8</v>
      </c>
      <c r="AR55" s="371">
        <v>-38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541</v>
      </c>
      <c r="AM56" s="374">
        <v>534869</v>
      </c>
      <c r="AN56" s="375">
        <v>12021</v>
      </c>
      <c r="AO56" s="376">
        <v>-49.3</v>
      </c>
      <c r="AP56" s="377">
        <v>38908</v>
      </c>
      <c r="AQ56" s="378">
        <v>14</v>
      </c>
      <c r="AR56" s="379">
        <v>-63.3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544</v>
      </c>
      <c r="AL57" s="358"/>
      <c r="AM57" s="366">
        <v>2513420</v>
      </c>
      <c r="AN57" s="367">
        <v>57020</v>
      </c>
      <c r="AO57" s="368">
        <v>115.2</v>
      </c>
      <c r="AP57" s="369">
        <v>74581</v>
      </c>
      <c r="AQ57" s="370">
        <v>7</v>
      </c>
      <c r="AR57" s="371">
        <v>108.2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541</v>
      </c>
      <c r="AM58" s="374">
        <v>1548335</v>
      </c>
      <c r="AN58" s="375">
        <v>35126</v>
      </c>
      <c r="AO58" s="376">
        <v>192.2</v>
      </c>
      <c r="AP58" s="377">
        <v>41563</v>
      </c>
      <c r="AQ58" s="378">
        <v>6.8</v>
      </c>
      <c r="AR58" s="379">
        <v>185.4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545</v>
      </c>
      <c r="AL59" s="358"/>
      <c r="AM59" s="366">
        <v>2405458</v>
      </c>
      <c r="AN59" s="367">
        <v>55321</v>
      </c>
      <c r="AO59" s="368">
        <v>-3</v>
      </c>
      <c r="AP59" s="369">
        <v>76347</v>
      </c>
      <c r="AQ59" s="370">
        <v>2.4</v>
      </c>
      <c r="AR59" s="371">
        <v>-5.4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541</v>
      </c>
      <c r="AM60" s="374">
        <v>989707</v>
      </c>
      <c r="AN60" s="375">
        <v>22761</v>
      </c>
      <c r="AO60" s="376">
        <v>-35.200000000000003</v>
      </c>
      <c r="AP60" s="377">
        <v>41762</v>
      </c>
      <c r="AQ60" s="378">
        <v>0.5</v>
      </c>
      <c r="AR60" s="379">
        <v>-35.700000000000003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546</v>
      </c>
      <c r="AL61" s="380"/>
      <c r="AM61" s="381">
        <v>2070504</v>
      </c>
      <c r="AN61" s="382">
        <v>46719</v>
      </c>
      <c r="AO61" s="383">
        <v>4</v>
      </c>
      <c r="AP61" s="384">
        <v>71000</v>
      </c>
      <c r="AQ61" s="385">
        <v>-2</v>
      </c>
      <c r="AR61" s="371">
        <v>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541</v>
      </c>
      <c r="AM62" s="374">
        <v>1088913</v>
      </c>
      <c r="AN62" s="375">
        <v>24546</v>
      </c>
      <c r="AO62" s="376">
        <v>12.7</v>
      </c>
      <c r="AP62" s="377">
        <v>38571</v>
      </c>
      <c r="AQ62" s="378">
        <v>-1.9</v>
      </c>
      <c r="AR62" s="379">
        <v>14.6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eXatMWEb8x7cX4dPombdd/jtApzZB2CQLcQ+wM2h4KFkJsmCyMLBNz1DC49YCJeQTLRlcvkcMtWS7Ta5FoCZ6g==" saltValue="wb4zmbBx8wfLM+164rUDy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view="pageBreakPreview" zoomScale="70" zoomScaleNormal="80" zoomScaleSheetLayoutView="70"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548</v>
      </c>
    </row>
    <row r="120" spans="125:125" ht="13.5" hidden="1" customHeight="1" x14ac:dyDescent="0.15"/>
    <row r="121" spans="125:125" ht="13.5" hidden="1" customHeight="1" x14ac:dyDescent="0.15">
      <c r="DU121" s="292"/>
    </row>
  </sheetData>
  <sheetProtection algorithmName="SHA-512" hashValue="ZWiP9PUnYU+LTlrEQMyffWwyN2EPZRDK5BZ0Dc+BXpEFC0NGx9TUMueeKsWMfQsz1YYzHsHlVleBSUb2+9PgVg==" saltValue="6CNktozpyrgmo3eV/4YJb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view="pageBreakPreview" zoomScale="70" zoomScaleNormal="100" zoomScaleSheetLayoutView="70"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549</v>
      </c>
    </row>
  </sheetData>
  <sheetProtection algorithmName="SHA-512" hashValue="35AeDxJHYW4C3bA70FiAiKdIhiJoXVrUkGDCy0lMocHf6Q6nfwdXvof3XSysSJWFr93dGKF/OE97+Qbya92Ngw==" saltValue="zZZO9ZB6ZRBeEKwO1tuP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03" t="s">
        <v>3</v>
      </c>
      <c r="D47" s="1203"/>
      <c r="E47" s="1204"/>
      <c r="F47" s="11">
        <v>14.17</v>
      </c>
      <c r="G47" s="12">
        <v>14.32</v>
      </c>
      <c r="H47" s="12">
        <v>14.53</v>
      </c>
      <c r="I47" s="12">
        <v>15.96</v>
      </c>
      <c r="J47" s="13">
        <v>16.93</v>
      </c>
    </row>
    <row r="48" spans="2:10" ht="57.75" customHeight="1" x14ac:dyDescent="0.15">
      <c r="B48" s="14"/>
      <c r="C48" s="1205" t="s">
        <v>4</v>
      </c>
      <c r="D48" s="1205"/>
      <c r="E48" s="1206"/>
      <c r="F48" s="15">
        <v>0.25</v>
      </c>
      <c r="G48" s="16">
        <v>0.48</v>
      </c>
      <c r="H48" s="16">
        <v>2.92</v>
      </c>
      <c r="I48" s="16">
        <v>3.11</v>
      </c>
      <c r="J48" s="17">
        <v>5.82</v>
      </c>
    </row>
    <row r="49" spans="2:10" ht="57.75" customHeight="1" thickBot="1" x14ac:dyDescent="0.2">
      <c r="B49" s="18"/>
      <c r="C49" s="1207" t="s">
        <v>5</v>
      </c>
      <c r="D49" s="1207"/>
      <c r="E49" s="1208"/>
      <c r="F49" s="19" t="s">
        <v>555</v>
      </c>
      <c r="G49" s="20">
        <v>0.34</v>
      </c>
      <c r="H49" s="20">
        <v>2.66</v>
      </c>
      <c r="I49" s="20">
        <v>1.62</v>
      </c>
      <c r="J49" s="21">
        <v>4.28</v>
      </c>
    </row>
    <row r="50" spans="2:10" ht="13.5" customHeight="1" x14ac:dyDescent="0.15"/>
  </sheetData>
  <sheetProtection algorithmName="SHA-512" hashValue="Zx1KOT23ISlJSOl/DvdrITqJmTLLZu+2KojYUYxjbExCKVEZqKXqelN7uSssNUVkTyUiklei/8ByYbZJZ6w7vQ==" saltValue="uEGRxW/8Lswvxw5aRGUS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2022-03-10T04:25:22Z</cp:lastPrinted>
  <dcterms:created xsi:type="dcterms:W3CDTF">2022-02-02T06:00:35Z</dcterms:created>
  <dcterms:modified xsi:type="dcterms:W3CDTF">2022-09-23T02:25:49Z</dcterms:modified>
  <cp:category/>
</cp:coreProperties>
</file>