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E173614E-A40A-440A-8E87-FD81BAD74EAA}" xr6:coauthVersionLast="36" xr6:coauthVersionMax="36" xr10:uidLastSave="{00000000-0000-0000-0000-000000000000}"/>
  <bookViews>
    <workbookView xWindow="0" yWindow="0" windowWidth="15360" windowHeight="7635" tabRatio="9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AM36" i="10"/>
  <c r="C36" i="10"/>
  <c r="AM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W34" i="10" l="1"/>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<sst xmlns="http://schemas.openxmlformats.org/spreadsheetml/2006/main" count="1179" uniqueCount="622">
  <si>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</si>
  <si>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</si>
  <si>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</si>
  <si>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</si>
  <si>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</si>
  <si>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</si>
  <si>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</si>
  <si>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</si>
  <si>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</si>
  <si>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</si>
  <si>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</si>
  <si>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</si>
  <si>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</si>
  <si>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</si>
  <si>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</si>
  <si>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</si>
  <si>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</si>
  <si>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</si>
  <si>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</si>
  <si>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</si>
  <si>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</si>
  <si>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</si>
  <si>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</si>
  <si>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</si>
  <si>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</si>
  <si>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</si>
  <si>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</si>
  <si>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</si>
  <si>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</si>
  <si>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</si>
  <si>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</si>
  <si>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</si>
  <si>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</si>
  <si>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</si>
  <si>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</si>
  <si>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</si>
  <si>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</si>
  <si>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</si>
  <si>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</si>
  <si>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</si>
  <si>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</si>
  <si>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</si>
  <si>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</si>
  <si>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</si>
  <si>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</si>
  <si>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</si>
  <si>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</si>
  <si>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</si>
  <si>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</si>
  <si>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</si>
  <si>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</si>
  <si>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</si>
  <si>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</si>
  <si>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</si>
  <si>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</si>
  <si>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</si>
  <si>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</si>
  <si>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</si>
  <si>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</si>
  <si>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</si>
  <si>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</si>
  <si>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</si>
  <si>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</si>
  <si>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</si>
  <si>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</si>
  <si>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</si>
  <si>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</si>
  <si>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</si>
  <si>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</si>
  <si>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</si>
  <si>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</si>
  <si>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</si>
  <si>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</si>
  <si>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</si>
  <si>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</si>
  <si>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</si>
  <si>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</si>
  <si>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</si>
  <si>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</si>
  <si>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</si>
  <si>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</si>
  <si>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</si>
  <si>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</si>
  <si>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</si>
  <si>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</si>
  <si>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</si>
  <si>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</si>
  <si>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</si>
  <si>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</si>
  <si>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</si>
  <si>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</si>
  <si>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</si>
  <si>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</si>
  <si>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</si>
  <si>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</si>
  <si>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</si>
  <si>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</si>
  <si>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</si>
  <si>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</si>
  <si>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</si>
  <si>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</si>
  <si>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</si>
  <si>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</si>
  <si>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</si>
  <si>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</si>
  <si>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</si>
  <si>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</si>
  <si>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</si>
  <si>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</si>
  <si>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</si>
  <si>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</si>
  <si>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</si>
  <si>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</si>
  <si>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</si>
  <si>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</si>
  <si>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</si>
  <si>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</si>
  <si>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</si>
  <si>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</si>
  <si>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</si>
  <si>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</si>
  <si>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</si>
  <si>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</si>
  <si>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</si>
  <si>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</si>
  <si>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</si>
  <si>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</si>
  <si>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</si>
  <si>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</si>
  <si>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</si>
  <si>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</si>
  <si>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</si>
  <si>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</si>
  <si>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</si>
  <si>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</si>
  <si>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</si>
  <si>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</si>
  <si>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</si>
  <si>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</si>
  <si>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</si>
  <si>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</si>
  <si>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</si>
  <si>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</si>
  <si>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</si>
  <si>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</si>
  <si>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</si>
  <si>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</si>
  <si>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</si>
  <si>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</si>
  <si>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</si>
  <si>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</si>
  <si>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</si>
  <si>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</si>
  <si>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</si>
  <si>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</si>
  <si>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</si>
  <si>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</si>
  <si>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</si>
  <si>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</si>
  <si>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</si>
  <si>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</si>
  <si>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</si>
  <si>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</si>
  <si>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</si>
  <si>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</si>
  <si>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</si>
  <si>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</si>
  <si>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</si>
  <si>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</si>
  <si>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</si>
  <si>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</si>
  <si>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</si>
  <si>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</si>
  <si>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</si>
  <si>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</si>
  <si>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</si>
  <si>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</si>
  <si>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</si>
  <si>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</si>
  <si>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</si>
  <si>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</si>
  <si>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</si>
  <si>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</si>
  <si>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</si>
  <si>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</si>
  <si>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</si>
  <si>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</si>
  <si>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</si>
  <si>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</si>
  <si>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</si>
  <si>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</si>
  <si>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</si>
  <si>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</si>
  <si>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</si>
  <si>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</si>
  <si>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</si>
  <si>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</si>
  <si>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</si>
  <si>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</si>
  <si>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</si>
  <si>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</si>
  <si>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</si>
  <si>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</si>
  <si>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</si>
  <si>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</si>
  <si>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</si>
  <si>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</si>
  <si>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</si>
  <si>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</si>
  <si>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</si>
  <si>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</si>
  <si>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</si>
  <si>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</si>
  <si>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</si>
  <si>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</si>
  <si>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</si>
  <si>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</si>
  <si>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兵庫県淡路市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</si>
  <si>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</si>
  <si>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</si>
  <si>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</si>
  <si>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</si>
  <si>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</si>
  <si>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</si>
  <si>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</si>
  <si>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</si>
  <si>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</si>
  <si>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</si>
  <si>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</si>
  <si>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</si>
  <si>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</si>
  <si>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</si>
  <si>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</si>
  <si>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</si>
  <si>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</si>
  <si>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</si>
  <si>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</si>
  <si>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</si>
  <si>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</si>
  <si>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</si>
  <si>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</si>
  <si>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</si>
  <si>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</si>
  <si>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</si>
  <si>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</si>
  <si>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</si>
  <si>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</si>
  <si>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</si>
  <si>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</si>
  <si>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</si>
  <si>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</si>
  <si>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</si>
  <si>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</si>
  <si>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</si>
  <si>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</si>
  <si>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</si>
  <si>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</si>
  <si>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</si>
  <si>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</si>
  <si>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</si>
  <si>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</si>
  <si>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</si>
  <si>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</si>
  <si>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</si>
  <si>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</si>
  <si>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</si>
  <si>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</si>
  <si>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</si>
  <si>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</si>
  <si>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</si>
  <si>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</si>
  <si>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</si>
  <si>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</si>
  <si>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</si>
  <si>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</si>
  <si>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</si>
  <si>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</si>
  <si>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</si>
  <si>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</si>
  <si>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</si>
  <si>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</si>
  <si>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</si>
  <si>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</si>
  <si>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</si>
  <si>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</si>
  <si>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</si>
  <si>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</si>
  <si>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</si>
  <si>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</si>
  <si>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</si>
  <si>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</si>
  <si>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</si>
  <si>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</si>
  <si>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</si>
  <si>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</si>
  <si>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</si>
  <si>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</si>
  <si>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</si>
  <si>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</si>
  <si>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</si>
  <si>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</si>
  <si>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</si>
  <si>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</si>
  <si>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</si>
  <si>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</si>
  <si>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</si>
  <si>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</si>
  <si>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</si>
  <si>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</si>
  <si>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</si>
  <si>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</si>
  <si>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</si>
  <si>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</si>
  <si>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</si>
  <si>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</si>
  <si>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</si>
  <si>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</si>
  <si>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</si>
  <si>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</si>
  <si>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</si>
  <si>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</si>
  <si>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</si>
  <si>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</si>
  <si>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</si>
  <si>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</si>
  <si>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</si>
  <si>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</si>
  <si>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</si>
  <si>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</si>
  <si>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</si>
  <si>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</si>
  <si>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</si>
  <si>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</si>
  <si>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</si>
  <si>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</si>
  <si>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</si>
  <si>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</si>
  <si>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</si>
  <si>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</si>
  <si>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</si>
  <si>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</si>
  <si>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</si>
  <si>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</si>
  <si>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</si>
  <si>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</si>
  <si>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</si>
  <si>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</si>
  <si>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</si>
  <si>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</si>
  <si>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</si>
  <si>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</si>
  <si>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</si>
  <si>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</si>
  <si>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</si>
  <si>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</si>
  <si>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</si>
  <si>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</si>
  <si>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</si>
  <si>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</si>
  <si>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</si>
  <si>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</si>
  <si>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</si>
  <si>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</si>
  <si>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</si>
  <si>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</si>
  <si>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</si>
  <si>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</si>
  <si>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</si>
  <si>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</si>
  <si>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</si>
  <si>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</si>
  <si>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兵庫県淡路市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</si>
  <si>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</si>
  <si>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</si>
  <si>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</si>
  <si>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</si>
  <si>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</si>
  <si>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</si>
  <si>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</si>
  <si>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</si>
  <si>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</si>
  <si>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</si>
  <si>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</si>
  <si>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</si>
  <si>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</si>
  <si>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</si>
  <si>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</si>
  <si>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</si>
  <si>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</si>
  <si>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</si>
  <si>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</si>
  <si>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</si>
  <si>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</si>
  <si>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</si>
  <si>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</si>
  <si>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</si>
  <si>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</si>
  <si>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</si>
  <si>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</si>
  <si>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</si>
  <si>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</si>
  <si>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</si>
  <si>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</si>
  <si>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</si>
  <si>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</si>
  <si>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</si>
  <si>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</si>
  <si>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</si>
  <si>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t>
    <phoneticPr fontId="5"/>
  </si>
  <si>
    <t>介護保険特別会計（保険事業勘定）</t>
    <phoneticPr fontId="5"/>
  </si>
  <si>
    <t>介護保険特別会計（サービス事業勘定）</t>
    <phoneticPr fontId="5"/>
  </si>
  <si>
    <t>-</t>
    <phoneticPr fontId="5"/>
  </si>
  <si>
    <t>後期高齢者医療特別会計</t>
    <phoneticPr fontId="5"/>
  </si>
  <si>
    <t>下水道事業会計</t>
    <phoneticPr fontId="5"/>
  </si>
  <si>
    <t>法適用企業</t>
    <phoneticPr fontId="5"/>
  </si>
  <si>
    <t>産地直売所事業特別会計</t>
    <phoneticPr fontId="5"/>
  </si>
  <si>
    <t>法非適用企業</t>
    <phoneticPr fontId="5"/>
  </si>
  <si>
    <t>温泉事業特別会計</t>
    <phoneticPr fontId="5"/>
  </si>
  <si>
    <t>津名港ターミナル事業特別会計</t>
    <phoneticPr fontId="5"/>
  </si>
  <si>
    <t>-</t>
    <phoneticPr fontId="5"/>
  </si>
  <si>
    <t>法非適用企業</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</si>
  <si>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</si>
  <si>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</si>
  <si>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</si>
  <si>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</si>
  <si>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</si>
  <si>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</si>
  <si>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</si>
  <si>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</si>
  <si>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</si>
  <si>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</si>
  <si>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</si>
  <si>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</si>
  <si>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</si>
  <si>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</si>
  <si>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</si>
  <si>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</si>
  <si>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</si>
  <si>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</si>
  <si>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</si>
  <si>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</si>
  <si>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</si>
  <si>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</si>
  <si>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</si>
  <si>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</si>
  <si>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</si>
  <si>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</si>
  <si>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</si>
  <si>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</si>
  <si>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</si>
  <si>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</si>
  <si>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</si>
  <si>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</si>
  <si>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</si>
  <si>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</si>
  <si>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</si>
  <si>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</si>
  <si>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</si>
  <si>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</si>
  <si>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</si>
  <si>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</si>
  <si>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</si>
  <si>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</si>
  <si>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</si>
  <si>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</si>
  <si>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</si>
  <si>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</si>
  <si>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</si>
  <si>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</si>
  <si>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</si>
  <si>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</si>
  <si>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</si>
  <si>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</si>
  <si>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</si>
  <si>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</si>
  <si>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</si>
  <si>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</si>
  <si>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</si>
  <si>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</si>
  <si>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</si>
  <si>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</si>
  <si>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</si>
  <si>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</si>
  <si>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</si>
  <si>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</si>
  <si>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</si>
  <si>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</si>
  <si>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</si>
  <si>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</si>
  <si>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</si>
  <si>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</si>
  <si>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</si>
  <si>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</si>
  <si>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</si>
  <si>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</si>
  <si>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</si>
  <si>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</si>
  <si>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</si>
  <si>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</si>
  <si>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</si>
  <si>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</si>
  <si>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</si>
  <si>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</si>
  <si>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</si>
  <si>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</si>
  <si>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</si>
  <si>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</si>
  <si>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</si>
  <si>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</si>
  <si>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</si>
  <si>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</si>
  <si>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</si>
  <si>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</si>
  <si>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</si>
  <si>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</si>
  <si>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</si>
  <si>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</si>
  <si>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</si>
  <si>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</si>
  <si>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</si>
  <si>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</si>
  <si>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</si>
  <si>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</si>
  <si>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</si>
  <si>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</si>
  <si>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</si>
  <si>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</si>
  <si>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</si>
  <si>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</si>
  <si>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</si>
  <si>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</si>
  <si>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</si>
  <si>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</si>
  <si>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</si>
  <si>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</si>
  <si>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</si>
  <si>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</si>
  <si>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</si>
  <si>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</si>
  <si>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</si>
  <si>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</si>
  <si>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</si>
  <si>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</si>
  <si>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</si>
  <si>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</si>
  <si>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</si>
  <si>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</si>
  <si>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</si>
  <si>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</si>
  <si>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</si>
  <si>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</si>
  <si>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</si>
  <si>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</si>
  <si>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</si>
  <si>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</si>
  <si>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</si>
  <si>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</si>
  <si>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</si>
  <si>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</si>
  <si>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</si>
  <si>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</si>
  <si>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</si>
  <si>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</si>
  <si>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</si>
  <si>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</si>
  <si>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</si>
  <si>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</si>
  <si>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</si>
  <si>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</si>
  <si>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</si>
  <si>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</si>
  <si>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</si>
  <si>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</si>
  <si>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</si>
  <si>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介護保険特別会計（保険事業勘定）</t>
  </si>
  <si>
    <t>下水道事業会計</t>
  </si>
  <si>
    <t>後期高齢者医療特別会計</t>
  </si>
  <si>
    <t>産地直売所事業特別会計</t>
  </si>
  <si>
    <t>住宅用地造成事業等特別会計</t>
  </si>
  <si>
    <t>国民健康保険特別会計（事業勘定）</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</si>
  <si>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</si>
  <si>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</si>
  <si>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</si>
  <si>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</si>
  <si>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</si>
  <si>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</si>
  <si>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</si>
  <si>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</si>
  <si>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</si>
  <si>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キャトルセゾン松帆</t>
    <rPh sb="7" eb="9">
      <t>マツホ</t>
    </rPh>
    <phoneticPr fontId="2"/>
  </si>
  <si>
    <t>ほくだん</t>
    <phoneticPr fontId="2"/>
  </si>
  <si>
    <t>淡路島パルシェ</t>
    <rPh sb="0" eb="3">
      <t>アワジシマ</t>
    </rPh>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</si>
  <si>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</si>
  <si>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</si>
  <si>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</si>
  <si>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</si>
  <si>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</si>
  <si>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</si>
  <si>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</si>
  <si>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</si>
  <si>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</si>
  <si>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</si>
  <si>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</si>
  <si>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</si>
  <si>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t>
    <phoneticPr fontId="2"/>
  </si>
  <si>
    <t>地域振興基金</t>
    <rPh sb="0" eb="6">
      <t>チイキシンコウキキン</t>
    </rPh>
    <phoneticPr fontId="5"/>
  </si>
  <si>
    <t>公共施設整備等基金</t>
    <rPh sb="0" eb="9">
      <t>コウキョウシセツセイビトウキキン</t>
    </rPh>
    <phoneticPr fontId="5"/>
  </si>
  <si>
    <t>過疎地域自立促進基金</t>
    <rPh sb="0" eb="10">
      <t>カソチイキジリツソクシンキキン</t>
    </rPh>
    <phoneticPr fontId="5"/>
  </si>
  <si>
    <t>夢と未来へのふるさと基金</t>
    <rPh sb="0" eb="1">
      <t>ユメ</t>
    </rPh>
    <rPh sb="2" eb="4">
      <t>ミライ</t>
    </rPh>
    <rPh sb="10" eb="12">
      <t>キキン</t>
    </rPh>
    <phoneticPr fontId="5"/>
  </si>
  <si>
    <t>地域福祉基金</t>
    <rPh sb="0" eb="6">
      <t>チイキフクシキキン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</si>
  <si>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</si>
  <si>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</si>
  <si>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</si>
  <si>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と比較して非常に高い数値となっている。要因としては、「阪神・淡路大震災からの創造的復興」や「効率の悪い地形に対する上下水道等のインフラ整備」に対し、その財源として多額の地方債を発行したことが大きな要因となっている。また、公共施設の大半は、1970年代に整備した施設が多いので、公共施設の修繕、更新等の財政需要の増大が懸念されるため、公共施設等総合管理計画に基づき、長寿命化計画の策定により、計画的な維持修繕に努め、修繕経費の平準化、施設の廃止統合等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</si>
  <si>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</si>
  <si>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</si>
  <si>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</si>
  <si>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</si>
  <si>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</si>
  <si>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</si>
  <si>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阪神・淡路大震災からの創造的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地方債の発行抑制、繰上償還等により、近年、改善傾向にはあるものの、依然として高い比率であることに加えて、普通交付税において、令和3年度以降は完全一本算定となり、両比率に与える影響が懸念されるため、引き続き、地方債の抑制等により比率の改善と財政の健全化に努める。</t>
    <rPh sb="0" eb="1">
      <t>ホン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</si>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</sst>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953-4529-8DE4-1755E49513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60654</c:v>
                </c:pt>
                <c:pt idx="1">
                  <c:v>81881</c:v>
                </c:pt>
                <c:pt idx="2">
                  <c:v>52302</c:v>
                </c:pt>
                <c:pt idx="3">
                  <c:v>84052</c:v>
                </c:pt>
                <c:pt idx="4">
                  <c:v>84510</c:v>
                </c:pt>
              </c:numCache>
            </c:numRef>
          </c:val>
          <c:smooth val="0"/>
          <c:extLst>
            <c:ext xmlns:c16="http://schemas.microsoft.com/office/drawing/2014/chart" uri="{C3380CC4-5D6E-409C-BE32-E72D297353CC}">
              <c16:uniqueId val="{00000001-C953-4529-8DE4-1755E49513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2.77</c:v>
                </c:pt>
                <c:pt idx="1">
                  <c:v>2.34</c:v>
                </c:pt>
                <c:pt idx="2">
                  <c:v>0.6</c:v>
                </c:pt>
                <c:pt idx="3">
                  <c:v>1.36</c:v>
                </c:pt>
                <c:pt idx="4">
                  <c:v>1.3</c:v>
                </c:pt>
              </c:numCache>
            </c:numRef>
          </c:val>
          <c:extLst>
            <c:ext xmlns:c16="http://schemas.microsoft.com/office/drawing/2014/chart" uri="{C3380CC4-5D6E-409C-BE32-E72D297353CC}">
              <c16:uniqueId val="{00000000-52AD-40E3-8BC1-7A8D9F929F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13.71</c:v>
                </c:pt>
                <c:pt idx="1">
                  <c:v>15.34</c:v>
                </c:pt>
                <c:pt idx="2">
                  <c:v>16.82</c:v>
                </c:pt>
                <c:pt idx="3">
                  <c:v>17.66</c:v>
                </c:pt>
                <c:pt idx="4">
                  <c:v>17.03</c:v>
                </c:pt>
              </c:numCache>
            </c:numRef>
          </c:val>
          <c:extLst>
            <c:ext xmlns:c16="http://schemas.microsoft.com/office/drawing/2014/chart" uri="{C3380CC4-5D6E-409C-BE32-E72D297353CC}">
              <c16:uniqueId val="{00000001-52AD-40E3-8BC1-7A8D9F929F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9.14</c:v>
                </c:pt>
                <c:pt idx="1">
                  <c:v>6.8</c:v>
                </c:pt>
                <c:pt idx="2">
                  <c:v>6.93</c:v>
                </c:pt>
                <c:pt idx="3">
                  <c:v>4.13</c:v>
                </c:pt>
                <c:pt idx="4">
                  <c:v>3.25</c:v>
                </c:pt>
              </c:numCache>
            </c:numRef>
          </c:val>
          <c:smooth val="0"/>
          <c:extLst>
            <c:ext xmlns:c16="http://schemas.microsoft.com/office/drawing/2014/chart" uri="{C3380CC4-5D6E-409C-BE32-E72D297353CC}">
              <c16:uniqueId val="{00000002-52AD-40E3-8BC1-7A8D9F929F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1.19</c:v>
                </c:pt>
                <c:pt idx="6">
                  <c:v>#N/A</c:v>
                </c:pt>
                <c:pt idx="7">
                  <c:v>0</c:v>
                </c:pt>
                <c:pt idx="8">
                  <c:v>#N/A</c:v>
                </c:pt>
                <c:pt idx="9">
                  <c:v>0</c:v>
                </c:pt>
              </c:numCache>
            </c:numRef>
          </c:val>
          <c:extLst>
            <c:ext xmlns:c16="http://schemas.microsoft.com/office/drawing/2014/chart" uri="{C3380CC4-5D6E-409C-BE32-E72D297353CC}">
              <c16:uniqueId val="{00000000-2E7F-4F66-992F-A909063535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7F-4F66-992F-A9090635356A}"/>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7F-4F66-992F-A9090635356A}"/>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0.78</c:v>
                </c:pt>
                <c:pt idx="2">
                  <c:v>#N/A</c:v>
                </c:pt>
                <c:pt idx="3">
                  <c:v>1.18</c:v>
                </c:pt>
                <c:pt idx="4">
                  <c:v>#N/A</c:v>
                </c:pt>
                <c:pt idx="5">
                  <c:v>0.37</c:v>
                </c:pt>
                <c:pt idx="6">
                  <c:v>#N/A</c:v>
                </c:pt>
                <c:pt idx="7">
                  <c:v>0.17</c:v>
                </c:pt>
                <c:pt idx="8">
                  <c:v>#N/A</c:v>
                </c:pt>
                <c:pt idx="9">
                  <c:v>0</c:v>
                </c:pt>
              </c:numCache>
            </c:numRef>
          </c:val>
          <c:extLst>
            <c:ext xmlns:c16="http://schemas.microsoft.com/office/drawing/2014/chart" uri="{C3380CC4-5D6E-409C-BE32-E72D297353CC}">
              <c16:uniqueId val="{00000003-2E7F-4F66-992F-A9090635356A}"/>
            </c:ext>
          </c:extLst>
        </c:ser>
        <c:ser>
          <c:idx val="4"/>
          <c:order val="4"/>
          <c:tx>
            <c:strRef>
              <c:f>データシート!$A$31</c:f>
              <c:strCache>
                <c:ptCount val="1"/>
                <c:pt idx="0">
                  <c:v>住宅用地造成事業等特別会計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0.04</c:v>
                </c:pt>
                <c:pt idx="4">
                  <c:v>#N/A</c:v>
                </c:pt>
                <c:pt idx="5">
                  <c:v>0.13</c:v>
                </c:pt>
                <c:pt idx="6">
                  <c:v>#N/A</c:v>
                </c:pt>
                <c:pt idx="7">
                  <c:v>0.03</c:v>
                </c:pt>
                <c:pt idx="8">
                  <c:v>#N/A</c:v>
                </c:pt>
                <c:pt idx="9">
                  <c:v>0.02</c:v>
                </c:pt>
              </c:numCache>
            </c:numRef>
          </c:val>
          <c:extLst>
            <c:ext xmlns:c16="http://schemas.microsoft.com/office/drawing/2014/chart" uri="{C3380CC4-5D6E-409C-BE32-E72D297353CC}">
              <c16:uniqueId val="{00000004-2E7F-4F66-992F-A9090635356A}"/>
            </c:ext>
          </c:extLst>
        </c:ser>
        <c:ser>
          <c:idx val="5"/>
          <c:order val="5"/>
          <c:tx>
            <c:strRef>
              <c:f>データシート!$A$32</c:f>
              <c:strCache>
                <c:ptCount val="1"/>
                <c:pt idx="0">
                  <c:v>産地直売所事業特別会計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0.03</c:v>
                </c:pt>
                <c:pt idx="8">
                  <c:v>#N/A</c:v>
                </c:pt>
                <c:pt idx="9">
                  <c:v>0.03</c:v>
                </c:pt>
              </c:numCache>
            </c:numRef>
          </c:val>
          <c:extLst>
            <c:ext xmlns:c16="http://schemas.microsoft.com/office/drawing/2014/chart" uri="{C3380CC4-5D6E-409C-BE32-E72D297353CC}">
              <c16:uniqueId val="{00000005-2E7F-4F66-992F-A9090635356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6-2E7F-4F66-992F-A9090635356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0.24</c:v>
                </c:pt>
                <c:pt idx="8">
                  <c:v>#N/A</c:v>
                </c:pt>
                <c:pt idx="9">
                  <c:v>0.6</c:v>
                </c:pt>
              </c:numCache>
            </c:numRef>
          </c:val>
          <c:extLst>
            <c:ext xmlns:c16="http://schemas.microsoft.com/office/drawing/2014/chart" uri="{C3380CC4-5D6E-409C-BE32-E72D297353CC}">
              <c16:uniqueId val="{00000007-2E7F-4F66-992F-A9090635356A}"/>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0.38</c:v>
                </c:pt>
                <c:pt idx="2">
                  <c:v>#N/A</c:v>
                </c:pt>
                <c:pt idx="3">
                  <c:v>0.36</c:v>
                </c:pt>
                <c:pt idx="4">
                  <c:v>#N/A</c:v>
                </c:pt>
                <c:pt idx="5">
                  <c:v>0.7</c:v>
                </c:pt>
                <c:pt idx="6">
                  <c:v>#N/A</c:v>
                </c:pt>
                <c:pt idx="7">
                  <c:v>1.25</c:v>
                </c:pt>
                <c:pt idx="8">
                  <c:v>#N/A</c:v>
                </c:pt>
                <c:pt idx="9">
                  <c:v>0.81</c:v>
                </c:pt>
              </c:numCache>
            </c:numRef>
          </c:val>
          <c:extLst>
            <c:ext xmlns:c16="http://schemas.microsoft.com/office/drawing/2014/chart" uri="{C3380CC4-5D6E-409C-BE32-E72D297353CC}">
              <c16:uniqueId val="{00000008-2E7F-4F66-992F-A909063535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2.77</c:v>
                </c:pt>
                <c:pt idx="2">
                  <c:v>#N/A</c:v>
                </c:pt>
                <c:pt idx="3">
                  <c:v>2.34</c:v>
                </c:pt>
                <c:pt idx="4">
                  <c:v>#N/A</c:v>
                </c:pt>
                <c:pt idx="5">
                  <c:v>0.59</c:v>
                </c:pt>
                <c:pt idx="6">
                  <c:v>#N/A</c:v>
                </c:pt>
                <c:pt idx="7">
                  <c:v>1.36</c:v>
                </c:pt>
                <c:pt idx="8">
                  <c:v>#N/A</c:v>
                </c:pt>
                <c:pt idx="9">
                  <c:v>1.29</c:v>
                </c:pt>
              </c:numCache>
            </c:numRef>
          </c:val>
          <c:extLst>
            <c:ext xmlns:c16="http://schemas.microsoft.com/office/drawing/2014/chart" uri="{C3380CC4-5D6E-409C-BE32-E72D297353CC}">
              <c16:uniqueId val="{00000009-2E7F-4F66-992F-A909063535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4623</c:v>
                </c:pt>
                <c:pt idx="5">
                  <c:v>4726</c:v>
                </c:pt>
                <c:pt idx="8">
                  <c:v>4562</c:v>
                </c:pt>
                <c:pt idx="11">
                  <c:v>4402</c:v>
                </c:pt>
                <c:pt idx="14">
                  <c:v>4319</c:v>
                </c:pt>
              </c:numCache>
            </c:numRef>
          </c:val>
          <c:extLst>
            <c:ext xmlns:c16="http://schemas.microsoft.com/office/drawing/2014/chart" uri="{C3380CC4-5D6E-409C-BE32-E72D297353CC}">
              <c16:uniqueId val="{00000000-83C6-4FEE-87B2-BB14B64BBB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83C6-4FEE-87B2-BB14B64BBB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3C6-4FEE-87B2-BB14B64BBB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967</c:v>
                </c:pt>
                <c:pt idx="3">
                  <c:v>961</c:v>
                </c:pt>
                <c:pt idx="6">
                  <c:v>968</c:v>
                </c:pt>
                <c:pt idx="9">
                  <c:v>902</c:v>
                </c:pt>
                <c:pt idx="12">
                  <c:v>915</c:v>
                </c:pt>
              </c:numCache>
            </c:numRef>
          </c:val>
          <c:extLst>
            <c:ext xmlns:c16="http://schemas.microsoft.com/office/drawing/2014/chart" uri="{C3380CC4-5D6E-409C-BE32-E72D297353CC}">
              <c16:uniqueId val="{00000003-83C6-4FEE-87B2-BB14B64BBB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1348</c:v>
                </c:pt>
                <c:pt idx="3">
                  <c:v>1375</c:v>
                </c:pt>
                <c:pt idx="6">
                  <c:v>1345</c:v>
                </c:pt>
                <c:pt idx="9">
                  <c:v>1225</c:v>
                </c:pt>
                <c:pt idx="12">
                  <c:v>1202</c:v>
                </c:pt>
              </c:numCache>
            </c:numRef>
          </c:val>
          <c:extLst>
            <c:ext xmlns:c16="http://schemas.microsoft.com/office/drawing/2014/chart" uri="{C3380CC4-5D6E-409C-BE32-E72D297353CC}">
              <c16:uniqueId val="{00000004-83C6-4FEE-87B2-BB14B64BBB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C6-4FEE-87B2-BB14B64BBB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C6-4FEE-87B2-BB14B64BBB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4413</c:v>
                </c:pt>
                <c:pt idx="3">
                  <c:v>4231</c:v>
                </c:pt>
                <c:pt idx="6">
                  <c:v>4166</c:v>
                </c:pt>
                <c:pt idx="9">
                  <c:v>4177</c:v>
                </c:pt>
                <c:pt idx="12">
                  <c:v>4148</c:v>
                </c:pt>
              </c:numCache>
            </c:numRef>
          </c:val>
          <c:extLst>
            <c:ext xmlns:c16="http://schemas.microsoft.com/office/drawing/2014/chart" uri="{C3380CC4-5D6E-409C-BE32-E72D297353CC}">
              <c16:uniqueId val="{00000007-83C6-4FEE-87B2-BB14B64BBB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2107</c:v>
                </c:pt>
                <c:pt idx="2">
                  <c:v>#N/A</c:v>
                </c:pt>
                <c:pt idx="3">
                  <c:v>#N/A</c:v>
                </c:pt>
                <c:pt idx="4">
                  <c:v>1842</c:v>
                </c:pt>
                <c:pt idx="5">
                  <c:v>#N/A</c:v>
                </c:pt>
                <c:pt idx="6">
                  <c:v>#N/A</c:v>
                </c:pt>
                <c:pt idx="7">
                  <c:v>1917</c:v>
                </c:pt>
                <c:pt idx="8">
                  <c:v>#N/A</c:v>
                </c:pt>
                <c:pt idx="9">
                  <c:v>#N/A</c:v>
                </c:pt>
                <c:pt idx="10">
                  <c:v>1902</c:v>
                </c:pt>
                <c:pt idx="11">
                  <c:v>#N/A</c:v>
                </c:pt>
                <c:pt idx="12">
                  <c:v>#N/A</c:v>
                </c:pt>
                <c:pt idx="13">
                  <c:v>1946</c:v>
                </c:pt>
                <c:pt idx="14">
                  <c:v>#N/A</c:v>
                </c:pt>
              </c:numCache>
            </c:numRef>
          </c:val>
          <c:smooth val="0"/>
          <c:extLst>
            <c:ext xmlns:c16="http://schemas.microsoft.com/office/drawing/2014/chart" uri="{C3380CC4-5D6E-409C-BE32-E72D297353CC}">
              <c16:uniqueId val="{00000008-83C6-4FEE-87B2-BB14B64BBB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43113</c:v>
                </c:pt>
                <c:pt idx="5">
                  <c:v>42376</c:v>
                </c:pt>
                <c:pt idx="8">
                  <c:v>40609</c:v>
                </c:pt>
                <c:pt idx="11">
                  <c:v>40072</c:v>
                </c:pt>
                <c:pt idx="14">
                  <c:v>39076</c:v>
                </c:pt>
              </c:numCache>
            </c:numRef>
          </c:val>
          <c:extLst>
            <c:ext xmlns:c16="http://schemas.microsoft.com/office/drawing/2014/chart" uri="{C3380CC4-5D6E-409C-BE32-E72D297353CC}">
              <c16:uniqueId val="{00000000-B095-4943-B608-428C885B8A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4238</c:v>
                </c:pt>
                <c:pt idx="5">
                  <c:v>3813</c:v>
                </c:pt>
                <c:pt idx="8">
                  <c:v>3466</c:v>
                </c:pt>
                <c:pt idx="11">
                  <c:v>3073</c:v>
                </c:pt>
                <c:pt idx="14">
                  <c:v>2653</c:v>
                </c:pt>
              </c:numCache>
            </c:numRef>
          </c:val>
          <c:extLst>
            <c:ext xmlns:c16="http://schemas.microsoft.com/office/drawing/2014/chart" uri="{C3380CC4-5D6E-409C-BE32-E72D297353CC}">
              <c16:uniqueId val="{00000001-B095-4943-B608-428C885B8A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8879</c:v>
                </c:pt>
                <c:pt idx="5">
                  <c:v>9356</c:v>
                </c:pt>
                <c:pt idx="8">
                  <c:v>9853</c:v>
                </c:pt>
                <c:pt idx="11">
                  <c:v>9962</c:v>
                </c:pt>
                <c:pt idx="14">
                  <c:v>9955</c:v>
                </c:pt>
              </c:numCache>
            </c:numRef>
          </c:val>
          <c:extLst>
            <c:ext xmlns:c16="http://schemas.microsoft.com/office/drawing/2014/chart" uri="{C3380CC4-5D6E-409C-BE32-E72D297353CC}">
              <c16:uniqueId val="{00000002-B095-4943-B608-428C885B8A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95-4943-B608-428C885B8A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95-4943-B608-428C885B8A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95-4943-B608-428C885B8A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5302</c:v>
                </c:pt>
                <c:pt idx="3">
                  <c:v>5352</c:v>
                </c:pt>
                <c:pt idx="6">
                  <c:v>5061</c:v>
                </c:pt>
                <c:pt idx="9">
                  <c:v>4713</c:v>
                </c:pt>
                <c:pt idx="12">
                  <c:v>4538</c:v>
                </c:pt>
              </c:numCache>
            </c:numRef>
          </c:val>
          <c:extLst>
            <c:ext xmlns:c16="http://schemas.microsoft.com/office/drawing/2014/chart" uri="{C3380CC4-5D6E-409C-BE32-E72D297353CC}">
              <c16:uniqueId val="{00000006-B095-4943-B608-428C885B8A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10758</c:v>
                </c:pt>
                <c:pt idx="3">
                  <c:v>10082</c:v>
                </c:pt>
                <c:pt idx="6">
                  <c:v>9455</c:v>
                </c:pt>
                <c:pt idx="9">
                  <c:v>8930</c:v>
                </c:pt>
                <c:pt idx="12">
                  <c:v>8371</c:v>
                </c:pt>
              </c:numCache>
            </c:numRef>
          </c:val>
          <c:extLst>
            <c:ext xmlns:c16="http://schemas.microsoft.com/office/drawing/2014/chart" uri="{C3380CC4-5D6E-409C-BE32-E72D297353CC}">
              <c16:uniqueId val="{00000007-B095-4943-B608-428C885B8A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22275</c:v>
                </c:pt>
                <c:pt idx="3">
                  <c:v>21581</c:v>
                </c:pt>
                <c:pt idx="6">
                  <c:v>21174</c:v>
                </c:pt>
                <c:pt idx="9">
                  <c:v>19600</c:v>
                </c:pt>
                <c:pt idx="12">
                  <c:v>18453</c:v>
                </c:pt>
              </c:numCache>
            </c:numRef>
          </c:val>
          <c:extLst>
            <c:ext xmlns:c16="http://schemas.microsoft.com/office/drawing/2014/chart" uri="{C3380CC4-5D6E-409C-BE32-E72D297353CC}">
              <c16:uniqueId val="{00000008-B095-4943-B608-428C885B8A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95-4943-B608-428C885B8A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44889</c:v>
                </c:pt>
                <c:pt idx="3">
                  <c:v>43855</c:v>
                </c:pt>
                <c:pt idx="6">
                  <c:v>40994</c:v>
                </c:pt>
                <c:pt idx="9">
                  <c:v>39896</c:v>
                </c:pt>
                <c:pt idx="12">
                  <c:v>38517</c:v>
                </c:pt>
              </c:numCache>
            </c:numRef>
          </c:val>
          <c:extLst>
            <c:ext xmlns:c16="http://schemas.microsoft.com/office/drawing/2014/chart" uri="{C3380CC4-5D6E-409C-BE32-E72D297353CC}">
              <c16:uniqueId val="{0000000A-B095-4943-B608-428C885B8A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26994</c:v>
                </c:pt>
                <c:pt idx="2">
                  <c:v>#N/A</c:v>
                </c:pt>
                <c:pt idx="3">
                  <c:v>#N/A</c:v>
                </c:pt>
                <c:pt idx="4">
                  <c:v>25327</c:v>
                </c:pt>
                <c:pt idx="5">
                  <c:v>#N/A</c:v>
                </c:pt>
                <c:pt idx="6">
                  <c:v>#N/A</c:v>
                </c:pt>
                <c:pt idx="7">
                  <c:v>22756</c:v>
                </c:pt>
                <c:pt idx="8">
                  <c:v>#N/A</c:v>
                </c:pt>
                <c:pt idx="9">
                  <c:v>#N/A</c:v>
                </c:pt>
                <c:pt idx="10">
                  <c:v>20032</c:v>
                </c:pt>
                <c:pt idx="11">
                  <c:v>#N/A</c:v>
                </c:pt>
                <c:pt idx="12">
                  <c:v>#N/A</c:v>
                </c:pt>
                <c:pt idx="13">
                  <c:v>18195</c:v>
                </c:pt>
                <c:pt idx="14">
                  <c:v>#N/A</c:v>
                </c:pt>
              </c:numCache>
            </c:numRef>
          </c:val>
          <c:smooth val="0"/>
          <c:extLst>
            <c:ext xmlns:c16="http://schemas.microsoft.com/office/drawing/2014/chart" uri="{C3380CC4-5D6E-409C-BE32-E72D297353CC}">
              <c16:uniqueId val="{0000000B-B095-4943-B608-428C885B8A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2888</c:v>
                </c:pt>
                <c:pt idx="1">
                  <c:v>2946</c:v>
                </c:pt>
                <c:pt idx="2">
                  <c:v>2862</c:v>
                </c:pt>
              </c:numCache>
            </c:numRef>
          </c:val>
          <c:extLst>
            <c:ext xmlns:c16="http://schemas.microsoft.com/office/drawing/2014/chart" uri="{C3380CC4-5D6E-409C-BE32-E72D297353CC}">
              <c16:uniqueId val="{00000000-652A-4B8B-B4BC-7E55532BE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2376</c:v>
                </c:pt>
                <c:pt idx="1">
                  <c:v>2383</c:v>
                </c:pt>
                <c:pt idx="2">
                  <c:v>2387</c:v>
                </c:pt>
              </c:numCache>
            </c:numRef>
          </c:val>
          <c:extLst>
            <c:ext xmlns:c16="http://schemas.microsoft.com/office/drawing/2014/chart" uri="{C3380CC4-5D6E-409C-BE32-E72D297353CC}">
              <c16:uniqueId val="{00000001-652A-4B8B-B4BC-7E55532BE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7515</c:v>
                </c:pt>
                <c:pt idx="1">
                  <c:v>7640</c:v>
                </c:pt>
                <c:pt idx="2">
                  <c:v>7381</c:v>
                </c:pt>
              </c:numCache>
            </c:numRef>
          </c:val>
          <c:extLst>
            <c:ext xmlns:c16="http://schemas.microsoft.com/office/drawing/2014/chart" uri="{C3380CC4-5D6E-409C-BE32-E72D297353CC}">
              <c16:uniqueId val="{00000002-652A-4B8B-B4BC-7E55532BE1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5647161297173444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{72C0A5A1-0F93-4D79-BA76-D9F5904FB380}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DF-46E3-89D1-5400D3440E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{0487D8C6-DADD-41D0-964E-DC69B3F7855A}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F-46E3-89D1-5400D3440E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{BB14C0CB-208F-4803-B384-5A0F3B619671}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F-46E3-89D1-5400D3440E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{29102519-39FA-41AD-B144-26C7E7342B51}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F-46E3-89D1-5400D3440E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{65100BED-0507-4FD8-AB0B-A3CE70ABA234}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F-46E3-89D1-5400D3440E3D}"/>
                </c:ext>
              </c:extLst>
            </c:dLbl>
            <c:dLbl>
              <c:idx val="8"/>
              <c:layout>
                <c:manualLayout>
                  <c:x val="0"/>
                  <c:y val="-4.5647161297175925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{1333DAA7-EBF1-4476-BFE5-E4BA17B4E82C}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DF-46E3-89D1-5400D3440E3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{CA37A09B-1C13-4B78-B27E-7AF5A2450C65}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DF-46E3-89D1-5400D3440E3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{5BB12AD0-F57F-44F3-85F9-59D32F8BE99D}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DF-46E3-89D1-5400D3440E3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{D053781C-77DC-4D34-8A80-1029AD5DD4A9}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DF-46E3-89D1-5400D3440E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89.7</c:v>
                </c:pt>
                <c:pt idx="8">
                  <c:v>89.8</c:v>
                </c:pt>
                <c:pt idx="16">
                  <c:v>90.1</c:v>
                </c:pt>
                <c:pt idx="24">
                  <c:v>90.2</c:v>
                </c:pt>
                <c:pt idx="32">
                  <c:v>90.3</c:v>
                </c:pt>
              </c:numCache>
            </c:numRef>
          </c:xVal>
          <c:yVal>
            <c:numRef>
              <c:f>公会計指標分析・財政指標組合せ分析表!$BP$51:$DC$51</c:f>
              <c:numCache>
                <c:formatCode>#,##0.0;"▲ "#,##0.0</c:formatCode>
                <c:ptCount val="40"/>
                <c:pt idx="0">
                  <c:v>200.1</c:v>
                </c:pt>
                <c:pt idx="8">
                  <c:v>191.6</c:v>
                </c:pt>
                <c:pt idx="16">
                  <c:v>173.9</c:v>
                </c:pt>
                <c:pt idx="24">
                  <c:v>157.5</c:v>
                </c:pt>
                <c:pt idx="32">
                  <c:v>140.9</c:v>
                </c:pt>
              </c:numCache>
            </c:numRef>
          </c:yVal>
          <c:smooth val="0"/>
          <c:extLst>
            <c:ext xmlns:c16="http://schemas.microsoft.com/office/drawing/2014/chart" uri="{C3380CC4-5D6E-409C-BE32-E72D297353CC}">
              <c16:uniqueId val="{00000009-91DF-46E3-89D1-5400D3440E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643717402744588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{7A4B2892-3666-4520-9617-DCB26B75A168}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DF-46E3-89D1-5400D3440E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{DA3D8205-1146-4DF3-8A8C-2AAFF6D2F5FC}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F-46E3-89D1-5400D3440E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{D3E76E6A-B065-4136-9F1D-050CA488519A}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F-46E3-89D1-5400D3440E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{23CD6964-E8D6-48FC-933D-3182DA837915}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F-46E3-89D1-5400D3440E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{243DCA73-C8F9-4326-97CB-091AEAB90C79}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F-46E3-89D1-5400D3440E3D}"/>
                </c:ext>
              </c:extLst>
            </c:dLbl>
            <c:dLbl>
              <c:idx val="8"/>
              <c:layout>
                <c:manualLayout>
                  <c:x val="-3.464668353640029E-2"/>
                  <c:y val="-3.687811071195011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{42BE02E6-9F79-4B57-8DDE-44EDE236EF3B}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DF-46E3-89D1-5400D3440E3D}"/>
                </c:ext>
              </c:extLst>
            </c:dLbl>
            <c:dLbl>
              <c:idx val="16"/>
              <c:layout>
                <c:manualLayout>
                  <c:x val="-3.2145200469572303E-2"/>
                  <c:y val="-9.634517211111194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{66E363D4-E9A5-466C-9F8B-1BB146F546B5}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DF-46E3-89D1-5400D3440E3D}"/>
                </c:ext>
              </c:extLst>
            </c:dLbl>
            <c:dLbl>
              <c:idx val="24"/>
              <c:layout>
                <c:manualLayout>
                  <c:x val="-3.2015750650234161E-2"/>
                  <c:y val="-6.099331064829272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{5EB10675-54BF-45DC-AB00-4AB0DACF5485}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DF-46E3-89D1-5400D3440E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{036439CA-5EC9-46BA-A70E-0C87A564F33C}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DF-46E3-89D1-5400D3440E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1DF-46E3-89D1-5400D3440E3D}"/>
            </c:ext>
          </c:extLst>
        </c:ser>
        <c:dLbls>
          <c:showLegendKey val="0"/>
          <c:showVal val="1"/>
          <c:showCatName val="0"/>
          <c:showSerName val="0"/>
          <c:showPercent val="0"/>
          <c:showBubbleSize val="0"/>
        </c:dLbls>
        <c:axId val="46179840"/>
        <c:axId val="46181760"/>
      </c:scatterChart>
      <c:valAx>
        <c:axId val="46179840"/>
        <c:scaling>
          <c:orientation val="maxMin"/>
          <c:max val="10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{FB2B3213-6CC8-4C35-92C1-800DA89DBAC9}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25-4DB1-93DA-9B7C1365EA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{EDDDE7A9-A0DA-47E6-9AA3-3A5F69BBA998}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25-4DB1-93DA-9B7C1365EA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{D4EC6A20-29E2-42E9-B221-F4DFCD897828}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25-4DB1-93DA-9B7C1365EA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{B32C62F7-904F-4702-A410-8079C20B3E65}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25-4DB1-93DA-9B7C1365EA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{47EFA978-142B-4911-A35D-42E748C30E14}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25-4DB1-93DA-9B7C1365EAE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{89B6D294-7E3A-400B-B29D-24107361E863}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25-4DB1-93DA-9B7C1365EAE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{4F15F95B-12D6-4D68-A395-76FFBD30452C}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25-4DB1-93DA-9B7C1365EAE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{7F531A19-1A6C-43E4-AE30-FFE61BA08C11}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25-4DB1-93DA-9B7C1365EAE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{6B427CB3-7679-4741-9A24-30CCAA1568AC}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25-4DB1-93DA-9B7C1365EA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15.5</c:v>
                </c:pt>
                <c:pt idx="16">
                  <c:v>14.7</c:v>
                </c:pt>
                <c:pt idx="24">
                  <c:v>14.5</c:v>
                </c:pt>
                <c:pt idx="32">
                  <c:v>14.9</c:v>
                </c:pt>
              </c:numCache>
            </c:numRef>
          </c:xVal>
          <c:yVal>
            <c:numRef>
              <c:f>公会計指標分析・財政指標組合せ分析表!$BP$73:$DC$73</c:f>
              <c:numCache>
                <c:formatCode>#,##0.0;"▲ "#,##0.0</c:formatCode>
                <c:ptCount val="40"/>
                <c:pt idx="0">
                  <c:v>200.1</c:v>
                </c:pt>
                <c:pt idx="8">
                  <c:v>191.6</c:v>
                </c:pt>
                <c:pt idx="16">
                  <c:v>173.9</c:v>
                </c:pt>
                <c:pt idx="24">
                  <c:v>157.5</c:v>
                </c:pt>
                <c:pt idx="32">
                  <c:v>140.9</c:v>
                </c:pt>
              </c:numCache>
            </c:numRef>
          </c:yVal>
          <c:smooth val="0"/>
          <c:extLst>
            <c:ext xmlns:c16="http://schemas.microsoft.com/office/drawing/2014/chart" uri="{C3380CC4-5D6E-409C-BE32-E72D297353CC}">
              <c16:uniqueId val="{00000009-1525-4DB1-93DA-9B7C1365EA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2.830694009960908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{B0131E1B-67D0-440E-8684-2FC611FAF12B}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25-4DB1-93DA-9B7C1365EA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{0F6B5A36-C6F4-433E-83AB-7712F81119CE}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25-4DB1-93DA-9B7C1365EA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{EA407FC2-3F0B-45D4-A667-18AE757721BA}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25-4DB1-93DA-9B7C1365EA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{0235EAE0-BD33-4113-A570-A40B85710559}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25-4DB1-93DA-9B7C1365EA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{6E0B8053-4DAB-4BD8-9CF5-BB27AF38B922}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25-4DB1-93DA-9B7C1365EAE2}"/>
                </c:ext>
              </c:extLst>
            </c:dLbl>
            <c:dLbl>
              <c:idx val="8"/>
              <c:layout>
                <c:manualLayout>
                  <c:x val="-2.6710997734770581E-2"/>
                  <c:y val="-4.59245006702482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{3E2E07C9-71ED-4323-996E-42D31FE3E5D0}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25-4DB1-93DA-9B7C1365EAE2}"/>
                </c:ext>
              </c:extLst>
            </c:dLbl>
            <c:dLbl>
              <c:idx val="16"/>
              <c:layout>
                <c:manualLayout>
                  <c:x val="-3.1697991619110633E-2"/>
                  <c:y val="-0.1018737837410191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{EFD3C663-4687-4A82-A006-010B84F58D61}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25-4DB1-93DA-9B7C1365EAE2}"/>
                </c:ext>
              </c:extLst>
            </c:dLbl>
            <c:dLbl>
              <c:idx val="24"/>
              <c:layout>
                <c:manualLayout>
                  <c:x val="-3.1570342725075584E-2"/>
                  <c:y val="-6.270330918339320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{855E152F-1B50-421F-B353-70E5FC2D5A6E}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25-4DB1-93DA-9B7C1365EAE2}"/>
                </c:ext>
              </c:extLst>
            </c:dLbl>
            <c:dLbl>
              <c:idx val="32"/>
              <c:layout>
                <c:manualLayout>
                  <c:x val="-3.1570342725075584E-2"/>
                  <c:y val="-7.327487298848486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{73C55717-15CD-45CB-9474-86B73607A649}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25-4DB1-93DA-9B7C1365EA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525-4DB1-93DA-9B7C1365EAE2}"/>
            </c:ext>
          </c:extLst>
        </c:ser>
        <c:dLbls>
          <c:showLegendKey val="0"/>
          <c:showVal val="1"/>
          <c:showCatName val="0"/>
          <c:showSerName val="0"/>
          <c:showPercent val="0"/>
          <c:showBubbleSize val="0"/>
        </c:dLbls>
        <c:axId val="84219776"/>
        <c:axId val="84234240"/>
      </c:scatterChart>
      <c:valAx>
        <c:axId val="84219776"/>
        <c:scaling>
          <c:orientation val="maxMin"/>
          <c:max val="18"/>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実質公債費比率の分子となる元利償還金等及び算入公債費等は横ばいの傾向にある。令和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普通交付税の「合併算定替経費」が終了し、実質公債費比率に与える影響が懸念されるため、引き続き、計画的な地方債の発行（合併特例事業債の有効活用等）により、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年度は一般会計において、地方債の借入額が</a:t>
          </a:r>
          <a:r>
            <a:rPr kumimoji="1" lang="en-US" altLang="ja-JP" sz="1400">
              <a:latin typeface="ＭＳ ゴシック" pitchFamily="49" charset="-128"/>
              <a:ea typeface="ＭＳ ゴシック" pitchFamily="49" charset="-128"/>
            </a:rPr>
            <a:t>3,165</a:t>
          </a:r>
          <a:r>
            <a:rPr kumimoji="1" lang="ja-JP" altLang="en-US" sz="1400">
              <a:latin typeface="ＭＳ ゴシック" pitchFamily="49" charset="-128"/>
              <a:ea typeface="ＭＳ ゴシック" pitchFamily="49" charset="-128"/>
            </a:rPr>
            <a:t>百万円に対し、償還額が</a:t>
          </a:r>
          <a:r>
            <a:rPr kumimoji="1" lang="en-US" altLang="ja-JP" sz="1400">
              <a:latin typeface="ＭＳ ゴシック" pitchFamily="49" charset="-128"/>
              <a:ea typeface="ＭＳ ゴシック" pitchFamily="49" charset="-128"/>
            </a:rPr>
            <a:t>4,492</a:t>
          </a:r>
          <a:r>
            <a:rPr kumimoji="1" lang="ja-JP" altLang="en-US" sz="1400">
              <a:latin typeface="ＭＳ ゴシック" pitchFamily="49" charset="-128"/>
              <a:ea typeface="ＭＳ ゴシック" pitchFamily="49" charset="-128"/>
            </a:rPr>
            <a:t>百万円で、</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百万円の償還免除を含め、地方債現在高は</a:t>
          </a:r>
          <a:r>
            <a:rPr kumimoji="1" lang="en-US" altLang="ja-JP" sz="1400">
              <a:latin typeface="ＭＳ ゴシック" pitchFamily="49" charset="-128"/>
              <a:ea typeface="ＭＳ ゴシック" pitchFamily="49" charset="-128"/>
            </a:rPr>
            <a:t>1,379</a:t>
          </a:r>
          <a:r>
            <a:rPr kumimoji="1" lang="ja-JP" altLang="en-US" sz="1400">
              <a:latin typeface="ＭＳ ゴシック" pitchFamily="49" charset="-128"/>
              <a:ea typeface="ＭＳ ゴシック" pitchFamily="49" charset="-128"/>
            </a:rPr>
            <a:t>百万円の減少となった。将来負担比率の分子は減少傾向にあるが、令和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年度から普通交付税の「合併算定替経費」が終了し、将来負担比率に与える影響が懸念されるため、引き続き、計画的な地方債の発行（合併特例事業債の有効活用等）により、将来負担比率の改善を図る。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百万円、公共施設整備等基金に後年度の施設整備等の財源として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過疎地域自立促進基金に過疎対策事業債の活用などで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夢と未来へのふるさと基金にふるさと納税に係る寄附金などで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百万円を基金へ積み立てた。一方、財政調整基金で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百万円、過疎地域自立促進基金で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百万円、夢と未来へのふるさと基金で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年度に策定した「公共施設等総合管理計画」に基づいて、公共施設等の統廃合の推進のため、後年度の施設整備等のために、計画的に公共施設整備等基金に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積み立てることを予定している。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・地域振興基金や過疎地域自立促進基金への地方債を活用した積立てが終了し、令和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年度以降の普通交付税の一本算定により、基金全体としては減少傾向になる見込みである。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・公共施設整備等基金：公共及び公用施設の整備又は運営</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自立促進計画に定める地域医療の確保、市民の日常的な移動のための交通手段の確保、集落の維持及び活性化その他の市民が将来にわたり安全に安心して暮らすことのできる地域社会の実現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・夢と未来へのふるさと基金：ふるさと寄附金を財源とする地域活性化事業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・地域振興基金：ごみ処理施設修繕事業などの財源として、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・公共施設整備等基金：地域イントラ機器更新などの財源として、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百万円を取り崩した一方、後年度の公共施設等の統廃合・改修、システム更新事業等を着実に実施するため、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・過疎地域自立促進基金：こども医療給付費や高齢者等の外出支援サービス事業などの財源として、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百万円を取り崩した一方、過疎対策事業債の活用により、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百万円を基金に積み立てたことにより増加している。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・地域振興基金：新市まちづくり計画に定める市民の連帯の強化及び均衡ある地域振興を図るための事業の財源に充当し活用していく。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・公共施設整備等基金：公共施設等の統廃合の推進のため、後年度の施設整備等のために計画的な積立てと取崩しを実施する。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・過疎地域自立促進基金：過疎地域持続的発展基金に改め、過疎地域持続的発展計画に定める事業の財源に充当し活用していく。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百万円を積み立てたが、新型コロナウイルス感染症の影響により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財政調整基金の残高は、普通交付税の合併算定替による特例措置の適用期限終了、新型コロナウイルス感染症を含めた災害対応、社会保障関連経費の増大等への備えのため、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基金の利息を積み立てたことにより、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阪神・淡路大震災の復興に充てた地方債残高の影響が今なお大きいことから、計画的に積立てと取崩しを行い、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有形固定資産減価償却率は、類似団体と比較して非常に高い数値となっている。要因としては、合併前の旧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年代に整備した施設が多いことが挙げられる。公共施設の修繕、更新等の財政需要の増大が懸念されるため、公共施設等総合管理計画に基づき、今後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年間の取組として公共施設等の集約化・複合化を進めるなどにより、施設保有量の適正化を図っていく。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162052</xdr:rowOff>
    </xdr:from>
    <xdr:to>
      <xdr:col>23</xdr:col>
      <xdr:colOff>136525</xdr:colOff>
      <xdr:row>33</xdr:row>
      <xdr:rowOff>92202</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76979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3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159893</xdr:rowOff>
    </xdr:from>
    <xdr:to>
      <xdr:col>19</xdr:col>
      <xdr:colOff>187325</xdr:colOff>
      <xdr:row>33</xdr:row>
      <xdr:rowOff>90043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39243</xdr:rowOff>
    </xdr:from>
    <xdr:to>
      <xdr:col>23</xdr:col>
      <xdr:colOff>85725</xdr:colOff>
      <xdr:row>33</xdr:row>
      <xdr:rowOff>41402</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468618"/>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157734</xdr:rowOff>
    </xdr:from>
    <xdr:to>
      <xdr:col>15</xdr:col>
      <xdr:colOff>187325</xdr:colOff>
      <xdr:row>33</xdr:row>
      <xdr:rowOff>87885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37084</xdr:rowOff>
    </xdr:from>
    <xdr:to>
      <xdr:col>19</xdr:col>
      <xdr:colOff>136525</xdr:colOff>
      <xdr:row>33</xdr:row>
      <xdr:rowOff>39243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46645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151257</xdr:rowOff>
    </xdr:from>
    <xdr:to>
      <xdr:col>11</xdr:col>
      <xdr:colOff>187325</xdr:colOff>
      <xdr:row>33</xdr:row>
      <xdr:rowOff>81407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30607</xdr:rowOff>
    </xdr:from>
    <xdr:to>
      <xdr:col>15</xdr:col>
      <xdr:colOff>136525</xdr:colOff>
      <xdr:row>33</xdr:row>
      <xdr:rowOff>37084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459982"/>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149098</xdr:rowOff>
    </xdr:from>
    <xdr:to>
      <xdr:col>7</xdr:col>
      <xdr:colOff>187325</xdr:colOff>
      <xdr:row>33</xdr:row>
      <xdr:rowOff>79248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28448</xdr:rowOff>
    </xdr:from>
    <xdr:to>
      <xdr:col>11</xdr:col>
      <xdr:colOff>136525</xdr:colOff>
      <xdr:row>33</xdr:row>
      <xdr:rowOff>30607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45782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81170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51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79011</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50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72534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70375</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499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て、高い数値となっている。淡路市においては、「阪神・淡路大震災からの創造的復興」や「効率の悪い地形に対する上下水道等のインフラ整備」に対し、その財源として多額の地方債を発行したことが大きな要因となっている。今後は地方債の発行抑制を引き続き行い、比率の改善と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150259</xdr:rowOff>
    </xdr:from>
    <xdr:to>
      <xdr:col>76</xdr:col>
      <xdr:colOff>73025</xdr:colOff>
      <xdr:row>31</xdr:row>
      <xdr:rowOff>80409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128686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161671</xdr:rowOff>
    </xdr:from>
    <xdr:to>
      <xdr:col>72</xdr:col>
      <xdr:colOff>123825</xdr:colOff>
      <xdr:row>31</xdr:row>
      <xdr:rowOff>91821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29609</xdr:rowOff>
    </xdr:from>
    <xdr:to>
      <xdr:col>76</xdr:col>
      <xdr:colOff>22225</xdr:colOff>
      <xdr:row>31</xdr:row>
      <xdr:rowOff>41021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16084"/>
          <a:ext cx="7112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144913</xdr:rowOff>
    </xdr:from>
    <xdr:to>
      <xdr:col>68</xdr:col>
      <xdr:colOff>123825</xdr:colOff>
      <xdr:row>31</xdr:row>
      <xdr:rowOff>75063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24263</xdr:rowOff>
    </xdr:from>
    <xdr:to>
      <xdr:col>72</xdr:col>
      <xdr:colOff>73025</xdr:colOff>
      <xdr:row>31</xdr:row>
      <xdr:rowOff>41021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110738"/>
          <a:ext cx="762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47177</xdr:rowOff>
    </xdr:from>
    <xdr:to>
      <xdr:col>64</xdr:col>
      <xdr:colOff>123825</xdr:colOff>
      <xdr:row>31</xdr:row>
      <xdr:rowOff>148777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24263</xdr:rowOff>
    </xdr:from>
    <xdr:to>
      <xdr:col>68</xdr:col>
      <xdr:colOff>73025</xdr:colOff>
      <xdr:row>31</xdr:row>
      <xdr:rowOff>97977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110738"/>
          <a:ext cx="76200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34326</xdr:rowOff>
    </xdr:from>
    <xdr:to>
      <xdr:col>60</xdr:col>
      <xdr:colOff>123825</xdr:colOff>
      <xdr:row>31</xdr:row>
      <xdr:rowOff>135926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85126</xdr:rowOff>
    </xdr:from>
    <xdr:to>
      <xdr:col>64</xdr:col>
      <xdr:colOff>73025</xdr:colOff>
      <xdr:row>31</xdr:row>
      <xdr:rowOff>97977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171601"/>
          <a:ext cx="762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82948</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66190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139904</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127053</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153035</xdr:rowOff>
    </xdr:from>
    <xdr:to>
      <xdr:col>24</xdr:col>
      <xdr:colOff>114300</xdr:colOff>
      <xdr:row>42</xdr:row>
      <xdr:rowOff>83185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67962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709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153035</xdr:rowOff>
    </xdr:from>
    <xdr:to>
      <xdr:col>20</xdr:col>
      <xdr:colOff>38100</xdr:colOff>
      <xdr:row>42</xdr:row>
      <xdr:rowOff>83185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32385</xdr:rowOff>
    </xdr:from>
    <xdr:to>
      <xdr:col>24</xdr:col>
      <xdr:colOff>63500</xdr:colOff>
      <xdr:row>42</xdr:row>
      <xdr:rowOff>32385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233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151130</xdr:rowOff>
    </xdr:from>
    <xdr:to>
      <xdr:col>15</xdr:col>
      <xdr:colOff>101600</xdr:colOff>
      <xdr:row>42</xdr:row>
      <xdr:rowOff>81280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30480</xdr:rowOff>
    </xdr:from>
    <xdr:to>
      <xdr:col>19</xdr:col>
      <xdr:colOff>177800</xdr:colOff>
      <xdr:row>42</xdr:row>
      <xdr:rowOff>32385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7231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153035</xdr:rowOff>
    </xdr:from>
    <xdr:to>
      <xdr:col>10</xdr:col>
      <xdr:colOff>165100</xdr:colOff>
      <xdr:row>42</xdr:row>
      <xdr:rowOff>83185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30480</xdr:rowOff>
    </xdr:from>
    <xdr:to>
      <xdr:col>15</xdr:col>
      <xdr:colOff>50800</xdr:colOff>
      <xdr:row>42</xdr:row>
      <xdr:rowOff>32385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7231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151130</xdr:rowOff>
    </xdr:from>
    <xdr:to>
      <xdr:col>6</xdr:col>
      <xdr:colOff>38100</xdr:colOff>
      <xdr:row>42</xdr:row>
      <xdr:rowOff>81280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30480</xdr:rowOff>
    </xdr:from>
    <xdr:to>
      <xdr:col>10</xdr:col>
      <xdr:colOff>114300</xdr:colOff>
      <xdr:row>42</xdr:row>
      <xdr:rowOff>32385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7231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74312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72407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90187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70467</xdr:rowOff>
    </xdr:from>
    <xdr:to>
      <xdr:col>50</xdr:col>
      <xdr:colOff>165100</xdr:colOff>
      <xdr:row>41</xdr:row>
      <xdr:rowOff>617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9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118110</xdr:rowOff>
    </xdr:from>
    <xdr:to>
      <xdr:col>55</xdr:col>
      <xdr:colOff>0</xdr:colOff>
      <xdr:row>40</xdr:row>
      <xdr:rowOff>121267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976110"/>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74473</xdr:rowOff>
    </xdr:from>
    <xdr:to>
      <xdr:col>46</xdr:col>
      <xdr:colOff>38100</xdr:colOff>
      <xdr:row>41</xdr:row>
      <xdr:rowOff>4623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9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121267</xdr:rowOff>
    </xdr:from>
    <xdr:to>
      <xdr:col>50</xdr:col>
      <xdr:colOff>114300</xdr:colOff>
      <xdr:row>40</xdr:row>
      <xdr:rowOff>125273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979267"/>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80210</xdr:rowOff>
    </xdr:from>
    <xdr:to>
      <xdr:col>41</xdr:col>
      <xdr:colOff>101600</xdr:colOff>
      <xdr:row>41</xdr:row>
      <xdr:rowOff>10360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9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125273</xdr:rowOff>
    </xdr:from>
    <xdr:to>
      <xdr:col>45</xdr:col>
      <xdr:colOff>177800</xdr:colOff>
      <xdr:row>40</xdr:row>
      <xdr:rowOff>131010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983273"/>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64197</xdr:rowOff>
    </xdr:from>
    <xdr:to>
      <xdr:col>36</xdr:col>
      <xdr:colOff>165100</xdr:colOff>
      <xdr:row>40</xdr:row>
      <xdr:rowOff>165797</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9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114997</xdr:rowOff>
    </xdr:from>
    <xdr:to>
      <xdr:col>41</xdr:col>
      <xdr:colOff>50800</xdr:colOff>
      <xdr:row>40</xdr:row>
      <xdr:rowOff>131010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6972997"/>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17144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7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21150</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7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26887</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7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10874</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6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113047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140970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803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46355</xdr:rowOff>
    </xdr:from>
    <xdr:to>
      <xdr:col>15</xdr:col>
      <xdr:colOff>101600</xdr:colOff>
      <xdr:row>61</xdr:row>
      <xdr:rowOff>147955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121920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556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97155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308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xdr:rowOff>
    </xdr:from>
    <xdr:to>
      <xdr:col>6</xdr:col>
      <xdr:colOff>38100</xdr:colOff>
      <xdr:row>61</xdr:row>
      <xdr:rowOff>109855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59055</xdr:rowOff>
    </xdr:from>
    <xdr:to>
      <xdr:col>10</xdr:col>
      <xdr:colOff>114300</xdr:colOff>
      <xdr:row>61</xdr:row>
      <xdr:rowOff>72390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175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17797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164482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139717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126382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3707</xdr:rowOff>
    </xdr:from>
    <xdr:to>
      <xdr:col>55</xdr:col>
      <xdr:colOff>50800</xdr:colOff>
      <xdr:row>62</xdr:row>
      <xdr:rowOff>105307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6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26584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48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11533</xdr:rowOff>
    </xdr:from>
    <xdr:to>
      <xdr:col>50</xdr:col>
      <xdr:colOff>165100</xdr:colOff>
      <xdr:row>62</xdr:row>
      <xdr:rowOff>113133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6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54507</xdr:rowOff>
    </xdr:from>
    <xdr:to>
      <xdr:col>55</xdr:col>
      <xdr:colOff>0</xdr:colOff>
      <xdr:row>62</xdr:row>
      <xdr:rowOff>62333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684407"/>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17911</xdr:rowOff>
    </xdr:from>
    <xdr:to>
      <xdr:col>46</xdr:col>
      <xdr:colOff>38100</xdr:colOff>
      <xdr:row>62</xdr:row>
      <xdr:rowOff>119511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6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62333</xdr:rowOff>
    </xdr:from>
    <xdr:to>
      <xdr:col>50</xdr:col>
      <xdr:colOff>114300</xdr:colOff>
      <xdr:row>62</xdr:row>
      <xdr:rowOff>68711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692233"/>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28643</xdr:rowOff>
    </xdr:from>
    <xdr:to>
      <xdr:col>41</xdr:col>
      <xdr:colOff>101600</xdr:colOff>
      <xdr:row>62</xdr:row>
      <xdr:rowOff>130243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6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68711</xdr:rowOff>
    </xdr:from>
    <xdr:to>
      <xdr:col>45</xdr:col>
      <xdr:colOff>177800</xdr:colOff>
      <xdr:row>62</xdr:row>
      <xdr:rowOff>79443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698611"/>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35201</xdr:rowOff>
    </xdr:from>
    <xdr:to>
      <xdr:col>36</xdr:col>
      <xdr:colOff>165100</xdr:colOff>
      <xdr:row>62</xdr:row>
      <xdr:rowOff>136801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6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79443</xdr:rowOff>
    </xdr:from>
    <xdr:to>
      <xdr:col>41</xdr:col>
      <xdr:colOff>50800</xdr:colOff>
      <xdr:row>62</xdr:row>
      <xdr:rowOff>86001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709343"/>
          <a:ext cx="889000" cy="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129660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41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136038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42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146770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43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153328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44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76836</xdr:rowOff>
    </xdr:from>
    <xdr:to>
      <xdr:col>24</xdr:col>
      <xdr:colOff>114300</xdr:colOff>
      <xdr:row>85</xdr:row>
      <xdr:rowOff>6986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55263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84</xdr:row>
      <xdr:rowOff>127636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5122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87630</xdr:rowOff>
    </xdr:from>
    <xdr:to>
      <xdr:col>19</xdr:col>
      <xdr:colOff>177800</xdr:colOff>
      <xdr:row>84</xdr:row>
      <xdr:rowOff>110489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489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xdr:rowOff>
    </xdr:from>
    <xdr:to>
      <xdr:col>10</xdr:col>
      <xdr:colOff>165100</xdr:colOff>
      <xdr:row>84</xdr:row>
      <xdr:rowOff>109855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59055</xdr:rowOff>
    </xdr:from>
    <xdr:to>
      <xdr:col>15</xdr:col>
      <xdr:colOff>50800</xdr:colOff>
      <xdr:row>84</xdr:row>
      <xdr:rowOff>87630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60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145414</xdr:rowOff>
    </xdr:from>
    <xdr:to>
      <xdr:col>6</xdr:col>
      <xdr:colOff>38100</xdr:colOff>
      <xdr:row>84</xdr:row>
      <xdr:rowOff>75564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24764</xdr:rowOff>
    </xdr:from>
    <xdr:to>
      <xdr:col>10</xdr:col>
      <xdr:colOff>114300</xdr:colOff>
      <xdr:row>84</xdr:row>
      <xdr:rowOff>59055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426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100982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66691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38781</xdr:rowOff>
    </xdr:from>
    <xdr:to>
      <xdr:col>55</xdr:col>
      <xdr:colOff>50800</xdr:colOff>
      <xdr:row>85</xdr:row>
      <xdr:rowOff>140381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169608</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3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39740</xdr:rowOff>
    </xdr:from>
    <xdr:to>
      <xdr:col>50</xdr:col>
      <xdr:colOff>165100</xdr:colOff>
      <xdr:row>85</xdr:row>
      <xdr:rowOff>141340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89581</xdr:rowOff>
    </xdr:from>
    <xdr:to>
      <xdr:col>55</xdr:col>
      <xdr:colOff>0</xdr:colOff>
      <xdr:row>85</xdr:row>
      <xdr:rowOff>90540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62831"/>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40929</xdr:rowOff>
    </xdr:from>
    <xdr:to>
      <xdr:col>46</xdr:col>
      <xdr:colOff>38100</xdr:colOff>
      <xdr:row>85</xdr:row>
      <xdr:rowOff>142529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90540</xdr:rowOff>
    </xdr:from>
    <xdr:to>
      <xdr:col>50</xdr:col>
      <xdr:colOff>114300</xdr:colOff>
      <xdr:row>85</xdr:row>
      <xdr:rowOff>91729</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66379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42987</xdr:rowOff>
    </xdr:from>
    <xdr:to>
      <xdr:col>41</xdr:col>
      <xdr:colOff>101600</xdr:colOff>
      <xdr:row>85</xdr:row>
      <xdr:rowOff>144587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91729</xdr:rowOff>
    </xdr:from>
    <xdr:to>
      <xdr:col>45</xdr:col>
      <xdr:colOff>177800</xdr:colOff>
      <xdr:row>85</xdr:row>
      <xdr:rowOff>93787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66497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54097</xdr:rowOff>
    </xdr:from>
    <xdr:to>
      <xdr:col>36</xdr:col>
      <xdr:colOff>165100</xdr:colOff>
      <xdr:row>85</xdr:row>
      <xdr:rowOff>155697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2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93787</xdr:rowOff>
    </xdr:from>
    <xdr:to>
      <xdr:col>41</xdr:col>
      <xdr:colOff>50800</xdr:colOff>
      <xdr:row>85</xdr:row>
      <xdr:rowOff>104897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66703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157867</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38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159056</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38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161114</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3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774</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40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22134</xdr:rowOff>
    </xdr:from>
    <xdr:to>
      <xdr:col>24</xdr:col>
      <xdr:colOff>114300</xdr:colOff>
      <xdr:row>105</xdr:row>
      <xdr:rowOff>123734</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561</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72934</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80441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41911</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80131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105</xdr:row>
      <xdr:rowOff>10886</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9821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117021</xdr:rowOff>
    </xdr:from>
    <xdr:to>
      <xdr:col>10</xdr:col>
      <xdr:colOff>114300</xdr:colOff>
      <xdr:row>104</xdr:row>
      <xdr:rowOff>151312</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130300" y="179478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52813</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E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E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E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E00-0000CE010000}"/>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132879</xdr:rowOff>
    </xdr:from>
    <xdr:to>
      <xdr:col>55</xdr:col>
      <xdr:colOff>50800</xdr:colOff>
      <xdr:row>108</xdr:row>
      <xdr:rowOff>63029</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0426700" y="184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47806</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E00-0000DA010000}"/>
            </a:ext>
          </a:extLst>
        </xdr:cNvPr>
        <xdr:cNvSpPr txBox="1"/>
      </xdr:nvSpPr>
      <xdr:spPr>
        <a:xfrm>
          <a:off x="10515600" y="183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133503</xdr:rowOff>
    </xdr:from>
    <xdr:to>
      <xdr:col>50</xdr:col>
      <xdr:colOff>165100</xdr:colOff>
      <xdr:row>108</xdr:row>
      <xdr:rowOff>63653</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9588500" y="18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12229</xdr:rowOff>
    </xdr:from>
    <xdr:to>
      <xdr:col>55</xdr:col>
      <xdr:colOff>0</xdr:colOff>
      <xdr:row>108</xdr:row>
      <xdr:rowOff>12853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9639300" y="18528829"/>
          <a:ext cx="8382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134196</xdr:rowOff>
    </xdr:from>
    <xdr:to>
      <xdr:col>46</xdr:col>
      <xdr:colOff>38100</xdr:colOff>
      <xdr:row>108</xdr:row>
      <xdr:rowOff>64346</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699500" y="184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12853</xdr:rowOff>
    </xdr:from>
    <xdr:to>
      <xdr:col>50</xdr:col>
      <xdr:colOff>114300</xdr:colOff>
      <xdr:row>108</xdr:row>
      <xdr:rowOff>13546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750300" y="18529453"/>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135378</xdr:rowOff>
    </xdr:from>
    <xdr:to>
      <xdr:col>41</xdr:col>
      <xdr:colOff>101600</xdr:colOff>
      <xdr:row>108</xdr:row>
      <xdr:rowOff>65528</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810500" y="184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13546</xdr:rowOff>
    </xdr:from>
    <xdr:to>
      <xdr:col>45</xdr:col>
      <xdr:colOff>177800</xdr:colOff>
      <xdr:row>108</xdr:row>
      <xdr:rowOff>14728</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861300" y="18530146"/>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136902</xdr:rowOff>
    </xdr:from>
    <xdr:to>
      <xdr:col>36</xdr:col>
      <xdr:colOff>165100</xdr:colOff>
      <xdr:row>108</xdr:row>
      <xdr:rowOff>67052</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921500" y="184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14728</xdr:rowOff>
    </xdr:from>
    <xdr:to>
      <xdr:col>41</xdr:col>
      <xdr:colOff>50800</xdr:colOff>
      <xdr:row>108</xdr:row>
      <xdr:rowOff>16252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6972300" y="185313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54780</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85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55473</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50795" y="185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56655</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61795" y="1857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58179</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72795" y="185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E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6268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157678</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E00-000015020000}"/>
            </a:ext>
          </a:extLst>
        </xdr:cNvPr>
        <xdr:cNvSpPr txBox="1"/>
      </xdr:nvSpPr>
      <xdr:spPr>
        <a:xfrm>
          <a:off x="16357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14151</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5481300" y="63137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103958</xdr:rowOff>
    </xdr:from>
    <xdr:to>
      <xdr:col>81</xdr:col>
      <xdr:colOff>50800</xdr:colOff>
      <xdr:row>36</xdr:row>
      <xdr:rowOff>141514</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592300" y="62761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92347</xdr:rowOff>
    </xdr:from>
    <xdr:to>
      <xdr:col>72</xdr:col>
      <xdr:colOff>38100</xdr:colOff>
      <xdr:row>38</xdr:row>
      <xdr:rowOff>22497</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65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103958</xdr:rowOff>
    </xdr:from>
    <xdr:to>
      <xdr:col>76</xdr:col>
      <xdr:colOff>114300</xdr:colOff>
      <xdr:row>37</xdr:row>
      <xdr:rowOff>143147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3703300" y="6276158"/>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44994</xdr:rowOff>
    </xdr:from>
    <xdr:to>
      <xdr:col>67</xdr:col>
      <xdr:colOff>101600</xdr:colOff>
      <xdr:row>38</xdr:row>
      <xdr:rowOff>146594</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763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143147</xdr:rowOff>
    </xdr:from>
    <xdr:to>
      <xdr:col>71</xdr:col>
      <xdr:colOff>177800</xdr:colOff>
      <xdr:row>38</xdr:row>
      <xdr:rowOff>95794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2814300" y="648679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39024</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54446</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2199600" y="69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79284</xdr:rowOff>
    </xdr:from>
    <xdr:to>
      <xdr:col>112</xdr:col>
      <xdr:colOff>38100</xdr:colOff>
      <xdr:row>41</xdr:row>
      <xdr:rowOff>9434</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126819</xdr:rowOff>
    </xdr:from>
    <xdr:to>
      <xdr:col>116</xdr:col>
      <xdr:colOff>63500</xdr:colOff>
      <xdr:row>40</xdr:row>
      <xdr:rowOff>130084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69848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130084</xdr:rowOff>
    </xdr:from>
    <xdr:to>
      <xdr:col>111</xdr:col>
      <xdr:colOff>177800</xdr:colOff>
      <xdr:row>40</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0434300" y="698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41728</xdr:rowOff>
    </xdr:from>
    <xdr:to>
      <xdr:col>102</xdr:col>
      <xdr:colOff>165100</xdr:colOff>
      <xdr:row>40</xdr:row>
      <xdr:rowOff>143328</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92528</xdr:rowOff>
    </xdr:from>
    <xdr:to>
      <xdr:col>107</xdr:col>
      <xdr:colOff>50800</xdr:colOff>
      <xdr:row>40</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9545300" y="69505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138067</xdr:rowOff>
    </xdr:from>
    <xdr:to>
      <xdr:col>98</xdr:col>
      <xdr:colOff>38100</xdr:colOff>
      <xdr:row>40</xdr:row>
      <xdr:rowOff>68217</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605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17417</xdr:rowOff>
    </xdr:from>
    <xdr:to>
      <xdr:col>102</xdr:col>
      <xdr:colOff>114300</xdr:colOff>
      <xdr:row>40</xdr:row>
      <xdr:rowOff>92528</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656300" y="68754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25961</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29227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159855</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84744</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158750</xdr:rowOff>
    </xdr:from>
    <xdr:to>
      <xdr:col>85</xdr:col>
      <xdr:colOff>177800</xdr:colOff>
      <xdr:row>61</xdr:row>
      <xdr:rowOff>88900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137177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38100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10469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11430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10460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1905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0435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122555</xdr:rowOff>
    </xdr:from>
    <xdr:to>
      <xdr:col>67</xdr:col>
      <xdr:colOff>101600</xdr:colOff>
      <xdr:row>61</xdr:row>
      <xdr:rowOff>52705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1905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2814300" y="10435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43832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E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E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E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E00-0000B7020000}"/>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72644</xdr:rowOff>
    </xdr:from>
    <xdr:to>
      <xdr:col>116</xdr:col>
      <xdr:colOff>114300</xdr:colOff>
      <xdr:row>62</xdr:row>
      <xdr:rowOff>2794</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95521</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E00-0000C3020000}"/>
            </a:ext>
          </a:extLst>
        </xdr:cNvPr>
        <xdr:cNvSpPr txBox="1"/>
      </xdr:nvSpPr>
      <xdr:spPr>
        <a:xfrm>
          <a:off x="22199600"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55118</xdr:rowOff>
    </xdr:from>
    <xdr:to>
      <xdr:col>112</xdr:col>
      <xdr:colOff>38100</xdr:colOff>
      <xdr:row>61</xdr:row>
      <xdr:rowOff>156718</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1272500" y="105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105918</xdr:rowOff>
    </xdr:from>
    <xdr:to>
      <xdr:col>116</xdr:col>
      <xdr:colOff>63500</xdr:colOff>
      <xdr:row>61</xdr:row>
      <xdr:rowOff>123444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1323300" y="1056436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37402</xdr:rowOff>
    </xdr:from>
    <xdr:to>
      <xdr:col>107</xdr:col>
      <xdr:colOff>101600</xdr:colOff>
      <xdr:row>61</xdr:row>
      <xdr:rowOff>139002</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104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88202</xdr:rowOff>
    </xdr:from>
    <xdr:to>
      <xdr:col>111</xdr:col>
      <xdr:colOff>177800</xdr:colOff>
      <xdr:row>61</xdr:row>
      <xdr:rowOff>105918</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0434300" y="1054665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44641</xdr:rowOff>
    </xdr:from>
    <xdr:to>
      <xdr:col>102</xdr:col>
      <xdr:colOff>165100</xdr:colOff>
      <xdr:row>61</xdr:row>
      <xdr:rowOff>146241</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9494500" y="105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88202</xdr:rowOff>
    </xdr:from>
    <xdr:to>
      <xdr:col>107</xdr:col>
      <xdr:colOff>50800</xdr:colOff>
      <xdr:row>61</xdr:row>
      <xdr:rowOff>95441</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9545300" y="1054665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123127</xdr:rowOff>
    </xdr:from>
    <xdr:to>
      <xdr:col>98</xdr:col>
      <xdr:colOff>38100</xdr:colOff>
      <xdr:row>62</xdr:row>
      <xdr:rowOff>53277</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8605500" y="105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95441</xdr:rowOff>
    </xdr:from>
    <xdr:to>
      <xdr:col>102</xdr:col>
      <xdr:colOff>114300</xdr:colOff>
      <xdr:row>62</xdr:row>
      <xdr:rowOff>2477</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8656300" y="1055389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a:extLst>
            <a:ext uri="{FF2B5EF4-FFF2-40B4-BE49-F238E27FC236}">
              <a16:creationId xmlns:a16="http://schemas.microsoft.com/office/drawing/2014/main" id="{00000000-0008-0000-0E00-0000CC020000}"/>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a:extLst>
            <a:ext uri="{FF2B5EF4-FFF2-40B4-BE49-F238E27FC236}">
              <a16:creationId xmlns:a16="http://schemas.microsoft.com/office/drawing/2014/main" id="{00000000-0008-0000-0E00-0000CD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a:extLst>
            <a:ext uri="{FF2B5EF4-FFF2-40B4-BE49-F238E27FC236}">
              <a16:creationId xmlns:a16="http://schemas.microsoft.com/office/drawing/2014/main" id="{00000000-0008-0000-0E00-0000CE020000}"/>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00000000-0008-0000-0E00-0000CF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1795</xdr:rowOff>
    </xdr:from>
    <xdr:ext cx="469744" cy="259045"/>
    <xdr:sp macro="" textlink="">
      <xdr:nvSpPr>
        <xdr:cNvPr id="720" name="n_1mainValue【学校施設】&#10;一人当たり面積">
          <a:extLst>
            <a:ext uri="{FF2B5EF4-FFF2-40B4-BE49-F238E27FC236}">
              <a16:creationId xmlns:a16="http://schemas.microsoft.com/office/drawing/2014/main" id="{00000000-0008-0000-0E00-0000D0020000}"/>
            </a:ext>
          </a:extLst>
        </xdr:cNvPr>
        <xdr:cNvSpPr txBox="1"/>
      </xdr:nvSpPr>
      <xdr:spPr>
        <a:xfrm>
          <a:off x="210757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155529</xdr:rowOff>
    </xdr:from>
    <xdr:ext cx="469744" cy="259045"/>
    <xdr:sp macro="" textlink="">
      <xdr:nvSpPr>
        <xdr:cNvPr id="721" name="n_2mainValue【学校施設】&#10;一人当たり面積">
          <a:extLst>
            <a:ext uri="{FF2B5EF4-FFF2-40B4-BE49-F238E27FC236}">
              <a16:creationId xmlns:a16="http://schemas.microsoft.com/office/drawing/2014/main" id="{00000000-0008-0000-0E00-0000D1020000}"/>
            </a:ext>
          </a:extLst>
        </xdr:cNvPr>
        <xdr:cNvSpPr txBox="1"/>
      </xdr:nvSpPr>
      <xdr:spPr>
        <a:xfrm>
          <a:off x="20199427" y="1027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162768</xdr:rowOff>
    </xdr:from>
    <xdr:ext cx="469744" cy="259045"/>
    <xdr:sp macro="" textlink="">
      <xdr:nvSpPr>
        <xdr:cNvPr id="722" name="n_3mainValue【学校施設】&#10;一人当たり面積">
          <a:extLst>
            <a:ext uri="{FF2B5EF4-FFF2-40B4-BE49-F238E27FC236}">
              <a16:creationId xmlns:a16="http://schemas.microsoft.com/office/drawing/2014/main" id="{00000000-0008-0000-0E00-0000D2020000}"/>
            </a:ext>
          </a:extLst>
        </xdr:cNvPr>
        <xdr:cNvSpPr txBox="1"/>
      </xdr:nvSpPr>
      <xdr:spPr>
        <a:xfrm>
          <a:off x="19310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44404</xdr:rowOff>
    </xdr:from>
    <xdr:ext cx="469744" cy="259045"/>
    <xdr:sp macro="" textlink="">
      <xdr:nvSpPr>
        <xdr:cNvPr id="723" name="n_4mainValue【学校施設】&#10;一人当たり面積">
          <a:extLst>
            <a:ext uri="{FF2B5EF4-FFF2-40B4-BE49-F238E27FC236}">
              <a16:creationId xmlns:a16="http://schemas.microsoft.com/office/drawing/2014/main" id="{00000000-0008-0000-0E00-0000D3020000}"/>
            </a:ext>
          </a:extLst>
        </xdr:cNvPr>
        <xdr:cNvSpPr txBox="1"/>
      </xdr:nvSpPr>
      <xdr:spPr>
        <a:xfrm>
          <a:off x="18421427" y="106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87630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8074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72389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106</xdr:row>
      <xdr:rowOff>5714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3703300" y="180365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164464</xdr:rowOff>
    </xdr:from>
    <xdr:to>
      <xdr:col>67</xdr:col>
      <xdr:colOff>101600</xdr:colOff>
      <xdr:row>106</xdr:row>
      <xdr:rowOff>94614</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43814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flipV="1">
          <a:off x="12814300" y="1817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85741</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27305</xdr:rowOff>
    </xdr:from>
    <xdr:to>
      <xdr:col>116</xdr:col>
      <xdr:colOff>114300</xdr:colOff>
      <xdr:row>107</xdr:row>
      <xdr:rowOff>128905</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21107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5732</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221996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62864</xdr:rowOff>
    </xdr:from>
    <xdr:to>
      <xdr:col>116</xdr:col>
      <xdr:colOff>63500</xdr:colOff>
      <xdr:row>107</xdr:row>
      <xdr:rowOff>78105</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21323300" y="184080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66675</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0434300" y="18408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107</xdr:row>
      <xdr:rowOff>66675</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9545300" y="1822323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8605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110489</xdr:rowOff>
    </xdr:from>
    <xdr:to>
      <xdr:col>102</xdr:col>
      <xdr:colOff>114300</xdr:colOff>
      <xdr:row>106</xdr:row>
      <xdr:rowOff>49530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8656300" y="181127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116857</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9310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類似団体と比較して、全体的に有形固定資産減価償却率は高い数値となっている。要因としては、合併前の旧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118490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146413</xdr:rowOff>
    </xdr:from>
    <xdr:to>
      <xdr:col>24</xdr:col>
      <xdr:colOff>63500</xdr:colOff>
      <xdr:row>37</xdr:row>
      <xdr:rowOff>162741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5975713"/>
          <a:ext cx="838200" cy="5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162741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802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136616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1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97427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33218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41</xdr:row>
      <xdr:rowOff>53340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799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80010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86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95267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xdr:rowOff>
    </xdr:from>
    <xdr:to>
      <xdr:col>24</xdr:col>
      <xdr:colOff>63500</xdr:colOff>
      <xdr:row>61</xdr:row>
      <xdr:rowOff>72390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6416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5715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441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60</xdr:row>
      <xdr:rowOff>154305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4203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133350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393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47642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44069</xdr:rowOff>
    </xdr:from>
    <xdr:to>
      <xdr:col>55</xdr:col>
      <xdr:colOff>50800</xdr:colOff>
      <xdr:row>63</xdr:row>
      <xdr:rowOff>145669</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66946</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9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34544</xdr:rowOff>
    </xdr:from>
    <xdr:to>
      <xdr:col>50</xdr:col>
      <xdr:colOff>165100</xdr:colOff>
      <xdr:row>63</xdr:row>
      <xdr:rowOff>136144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85344</xdr:rowOff>
    </xdr:from>
    <xdr:to>
      <xdr:col>55</xdr:col>
      <xdr:colOff>0</xdr:colOff>
      <xdr:row>63</xdr:row>
      <xdr:rowOff>94869</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88669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36068</xdr:rowOff>
    </xdr:from>
    <xdr:to>
      <xdr:col>46</xdr:col>
      <xdr:colOff>38100</xdr:colOff>
      <xdr:row>63</xdr:row>
      <xdr:rowOff>137668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85344</xdr:rowOff>
    </xdr:from>
    <xdr:to>
      <xdr:col>50</xdr:col>
      <xdr:colOff>114300</xdr:colOff>
      <xdr:row>63</xdr:row>
      <xdr:rowOff>86868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866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47879</xdr:rowOff>
    </xdr:from>
    <xdr:to>
      <xdr:col>41</xdr:col>
      <xdr:colOff>101600</xdr:colOff>
      <xdr:row>63</xdr:row>
      <xdr:rowOff>149479</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86868</xdr:rowOff>
    </xdr:from>
    <xdr:to>
      <xdr:col>45</xdr:col>
      <xdr:colOff>177800</xdr:colOff>
      <xdr:row>63</xdr:row>
      <xdr:rowOff>98679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88821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170942</xdr:rowOff>
    </xdr:from>
    <xdr:to>
      <xdr:col>36</xdr:col>
      <xdr:colOff>165100</xdr:colOff>
      <xdr:row>63</xdr:row>
      <xdr:rowOff>101092</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50292</xdr:rowOff>
    </xdr:from>
    <xdr:to>
      <xdr:col>41</xdr:col>
      <xdr:colOff>50800</xdr:colOff>
      <xdr:row>63</xdr:row>
      <xdr:rowOff>98679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85164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152671</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154195</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166006</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117619</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5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130992</xdr:rowOff>
    </xdr:from>
    <xdr:to>
      <xdr:col>6</xdr:col>
      <xdr:colOff>38100</xdr:colOff>
      <xdr:row>83</xdr:row>
      <xdr:rowOff>61142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306" name="n_1aveValue【福祉施設】&#10;有形固定資産減価償却率">
          <a:extLst>
            <a:ext uri="{FF2B5EF4-FFF2-40B4-BE49-F238E27FC236}">
              <a16:creationId xmlns:a16="http://schemas.microsoft.com/office/drawing/2014/main" id="{00000000-0008-0000-0F00-000032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7" name="n_2aveValue【福祉施設】&#10;有形固定資産減価償却率">
          <a:extLst>
            <a:ext uri="{FF2B5EF4-FFF2-40B4-BE49-F238E27FC236}">
              <a16:creationId xmlns:a16="http://schemas.microsoft.com/office/drawing/2014/main" id="{00000000-0008-0000-0F00-000033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8" name="n_3aveValue【福祉施設】&#10;有形固定資産減価償却率">
          <a:extLst>
            <a:ext uri="{FF2B5EF4-FFF2-40B4-BE49-F238E27FC236}">
              <a16:creationId xmlns:a16="http://schemas.microsoft.com/office/drawing/2014/main" id="{00000000-0008-0000-0F00-000034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9" name="n_4aveValue【福祉施設】&#10;有形固定資産減価償却率">
          <a:extLst>
            <a:ext uri="{FF2B5EF4-FFF2-40B4-BE49-F238E27FC236}">
              <a16:creationId xmlns:a16="http://schemas.microsoft.com/office/drawing/2014/main" id="{00000000-0008-0000-0F00-00003501000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52269</xdr:rowOff>
    </xdr:from>
    <xdr:ext cx="405111" cy="259045"/>
    <xdr:sp macro="" textlink="">
      <xdr:nvSpPr>
        <xdr:cNvPr id="310" name="n_4main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5" name="【福祉施設】&#10;一人当たり面積最小値テキスト">
          <a:extLst>
            <a:ext uri="{FF2B5EF4-FFF2-40B4-BE49-F238E27FC236}">
              <a16:creationId xmlns:a16="http://schemas.microsoft.com/office/drawing/2014/main" id="{00000000-0008-0000-0F00-00004F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7" name="【福祉施設】&#10;一人当たり面積最大値テキスト">
          <a:extLst>
            <a:ext uri="{FF2B5EF4-FFF2-40B4-BE49-F238E27FC236}">
              <a16:creationId xmlns:a16="http://schemas.microsoft.com/office/drawing/2014/main" id="{00000000-0008-0000-0F00-000051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39" name="【福祉施設】&#10;一人当たり面積平均値テキスト">
          <a:extLst>
            <a:ext uri="{FF2B5EF4-FFF2-40B4-BE49-F238E27FC236}">
              <a16:creationId xmlns:a16="http://schemas.microsoft.com/office/drawing/2014/main" id="{00000000-0008-0000-0F00-000053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25400</xdr:rowOff>
    </xdr:from>
    <xdr:to>
      <xdr:col>36</xdr:col>
      <xdr:colOff>165100</xdr:colOff>
      <xdr:row>85</xdr:row>
      <xdr:rowOff>127000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692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351" name="n_1aveValue【福祉施設】&#10;一人当たり面積">
          <a:extLst>
            <a:ext uri="{FF2B5EF4-FFF2-40B4-BE49-F238E27FC236}">
              <a16:creationId xmlns:a16="http://schemas.microsoft.com/office/drawing/2014/main" id="{00000000-0008-0000-0F00-00005F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2" name="n_2aveValue【福祉施設】&#10;一人当たり面積">
          <a:extLst>
            <a:ext uri="{FF2B5EF4-FFF2-40B4-BE49-F238E27FC236}">
              <a16:creationId xmlns:a16="http://schemas.microsoft.com/office/drawing/2014/main" id="{00000000-0008-0000-0F00-000060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3" name="n_3aveValue【福祉施設】&#10;一人当たり面積">
          <a:extLst>
            <a:ext uri="{FF2B5EF4-FFF2-40B4-BE49-F238E27FC236}">
              <a16:creationId xmlns:a16="http://schemas.microsoft.com/office/drawing/2014/main" id="{00000000-0008-0000-0F00-000061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54" name="n_4aveValue【福祉施設】&#10;一人当たり面積">
          <a:extLst>
            <a:ext uri="{FF2B5EF4-FFF2-40B4-BE49-F238E27FC236}">
              <a16:creationId xmlns:a16="http://schemas.microsoft.com/office/drawing/2014/main" id="{00000000-0008-0000-0F00-000062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143527</xdr:rowOff>
    </xdr:from>
    <xdr:ext cx="469744" cy="259045"/>
    <xdr:sp macro="" textlink="">
      <xdr:nvSpPr>
        <xdr:cNvPr id="355" name="n_4mainValue【福祉施設】&#10;一人当たり面積">
          <a:extLst>
            <a:ext uri="{FF2B5EF4-FFF2-40B4-BE49-F238E27FC236}">
              <a16:creationId xmlns:a16="http://schemas.microsoft.com/office/drawing/2014/main" id="{00000000-0008-0000-0F00-000063010000}"/>
            </a:ext>
          </a:extLst>
        </xdr:cNvPr>
        <xdr:cNvSpPr txBox="1"/>
      </xdr:nvSpPr>
      <xdr:spPr>
        <a:xfrm>
          <a:off x="6737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00000000-0008-0000-0F00-00007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4" name="【市民会館】&#10;有形固定資産減価償却率最大値テキスト">
          <a:extLst>
            <a:ext uri="{FF2B5EF4-FFF2-40B4-BE49-F238E27FC236}">
              <a16:creationId xmlns:a16="http://schemas.microsoft.com/office/drawing/2014/main" id="{00000000-0008-0000-0F00-000080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00000000-0008-0000-0F00-000082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4584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28320</xdr:rowOff>
    </xdr:from>
    <xdr:ext cx="405111" cy="259045"/>
    <xdr:sp macro="" textlink="">
      <xdr:nvSpPr>
        <xdr:cNvPr id="398" name="【市民会館】&#10;有形固定資産減価償却率該当値テキスト">
          <a:extLst>
            <a:ext uri="{FF2B5EF4-FFF2-40B4-BE49-F238E27FC236}">
              <a16:creationId xmlns:a16="http://schemas.microsoft.com/office/drawing/2014/main" id="{00000000-0008-0000-0F00-00008E010000}"/>
            </a:ext>
          </a:extLst>
        </xdr:cNvPr>
        <xdr:cNvSpPr txBox="1"/>
      </xdr:nvSpPr>
      <xdr:spPr>
        <a:xfrm>
          <a:off x="4673600"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3746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104</xdr:row>
      <xdr:rowOff>100693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3797300" y="179021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xdr:rowOff>
    </xdr:from>
    <xdr:to>
      <xdr:col>15</xdr:col>
      <xdr:colOff>101600</xdr:colOff>
      <xdr:row>104</xdr:row>
      <xdr:rowOff>102507</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2857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51707</xdr:rowOff>
    </xdr:from>
    <xdr:to>
      <xdr:col>19</xdr:col>
      <xdr:colOff>177800</xdr:colOff>
      <xdr:row>104</xdr:row>
      <xdr:rowOff>71301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908300" y="178825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139700</xdr:rowOff>
    </xdr:from>
    <xdr:to>
      <xdr:col>10</xdr:col>
      <xdr:colOff>165100</xdr:colOff>
      <xdr:row>104</xdr:row>
      <xdr:rowOff>69850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96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51707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019300" y="1784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110308</xdr:rowOff>
    </xdr:from>
    <xdr:to>
      <xdr:col>6</xdr:col>
      <xdr:colOff>38100</xdr:colOff>
      <xdr:row>104</xdr:row>
      <xdr:rowOff>40458</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079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161108</xdr:rowOff>
    </xdr:from>
    <xdr:to>
      <xdr:col>10</xdr:col>
      <xdr:colOff>114300</xdr:colOff>
      <xdr:row>104</xdr:row>
      <xdr:rowOff>19050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130300" y="178204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07" name="n_1aveValue【市民会館】&#10;有形固定資産減価償却率">
          <a:extLst>
            <a:ext uri="{FF2B5EF4-FFF2-40B4-BE49-F238E27FC236}">
              <a16:creationId xmlns:a16="http://schemas.microsoft.com/office/drawing/2014/main" id="{00000000-0008-0000-0F00-000097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08" name="n_2aveValue【市民会館】&#10;有形固定資産減価償却率">
          <a:extLst>
            <a:ext uri="{FF2B5EF4-FFF2-40B4-BE49-F238E27FC236}">
              <a16:creationId xmlns:a16="http://schemas.microsoft.com/office/drawing/2014/main" id="{00000000-0008-0000-0F00-00009801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09" name="n_3ave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10" name="n_4aveValue【市民会館】&#10;有形固定資産減価償却率">
          <a:extLst>
            <a:ext uri="{FF2B5EF4-FFF2-40B4-BE49-F238E27FC236}">
              <a16:creationId xmlns:a16="http://schemas.microsoft.com/office/drawing/2014/main" id="{00000000-0008-0000-0F00-00009A01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411" name="n_1mainValue【市民会館】&#10;有形固定資産減価償却率">
          <a:extLst>
            <a:ext uri="{FF2B5EF4-FFF2-40B4-BE49-F238E27FC236}">
              <a16:creationId xmlns:a16="http://schemas.microsoft.com/office/drawing/2014/main" id="{00000000-0008-0000-0F00-00009B010000}"/>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412" name="n_2mainValue【市民会館】&#10;有形固定資産減価償却率">
          <a:extLst>
            <a:ext uri="{FF2B5EF4-FFF2-40B4-BE49-F238E27FC236}">
              <a16:creationId xmlns:a16="http://schemas.microsoft.com/office/drawing/2014/main" id="{00000000-0008-0000-0F00-00009C010000}"/>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86377</xdr:rowOff>
    </xdr:from>
    <xdr:ext cx="405111" cy="259045"/>
    <xdr:sp macro="" textlink="">
      <xdr:nvSpPr>
        <xdr:cNvPr id="413" name="n_3mainValue【市民会館】&#10;有形固定資産減価償却率">
          <a:extLst>
            <a:ext uri="{FF2B5EF4-FFF2-40B4-BE49-F238E27FC236}">
              <a16:creationId xmlns:a16="http://schemas.microsoft.com/office/drawing/2014/main" id="{00000000-0008-0000-0F00-00009D010000}"/>
            </a:ext>
          </a:extLst>
        </xdr:cNvPr>
        <xdr:cNvSpPr txBox="1"/>
      </xdr:nvSpPr>
      <xdr:spPr>
        <a:xfrm>
          <a:off x="1816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56985</xdr:rowOff>
    </xdr:from>
    <xdr:ext cx="405111" cy="259045"/>
    <xdr:sp macro="" textlink="">
      <xdr:nvSpPr>
        <xdr:cNvPr id="414" name="n_4mainValue【市民会館】&#10;有形固定資産減価償却率">
          <a:extLst>
            <a:ext uri="{FF2B5EF4-FFF2-40B4-BE49-F238E27FC236}">
              <a16:creationId xmlns:a16="http://schemas.microsoft.com/office/drawing/2014/main" id="{00000000-0008-0000-0F00-00009E010000}"/>
            </a:ext>
          </a:extLst>
        </xdr:cNvPr>
        <xdr:cNvSpPr txBox="1"/>
      </xdr:nvSpPr>
      <xdr:spPr>
        <a:xfrm>
          <a:off x="927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9" name="【市民会館】&#10;一人当たり面積最小値テキスト">
          <a:extLst>
            <a:ext uri="{FF2B5EF4-FFF2-40B4-BE49-F238E27FC236}">
              <a16:creationId xmlns:a16="http://schemas.microsoft.com/office/drawing/2014/main" id="{00000000-0008-0000-0F00-0000B7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1" name="【市民会館】&#10;一人当たり面積最大値テキスト">
          <a:extLst>
            <a:ext uri="{FF2B5EF4-FFF2-40B4-BE49-F238E27FC236}">
              <a16:creationId xmlns:a16="http://schemas.microsoft.com/office/drawing/2014/main" id="{00000000-0008-0000-0F00-0000B9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3" name="【市民会館】&#10;一人当たり面積平均値テキスト">
          <a:extLst>
            <a:ext uri="{FF2B5EF4-FFF2-40B4-BE49-F238E27FC236}">
              <a16:creationId xmlns:a16="http://schemas.microsoft.com/office/drawing/2014/main" id="{00000000-0008-0000-0F00-0000BB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114936</xdr:rowOff>
    </xdr:from>
    <xdr:to>
      <xdr:col>55</xdr:col>
      <xdr:colOff>50800</xdr:colOff>
      <xdr:row>107</xdr:row>
      <xdr:rowOff>45086</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04267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93363</xdr:rowOff>
    </xdr:from>
    <xdr:ext cx="469744" cy="259045"/>
    <xdr:sp macro="" textlink="">
      <xdr:nvSpPr>
        <xdr:cNvPr id="455" name="【市民会館】&#10;一人当たり面積該当値テキスト">
          <a:extLst>
            <a:ext uri="{FF2B5EF4-FFF2-40B4-BE49-F238E27FC236}">
              <a16:creationId xmlns:a16="http://schemas.microsoft.com/office/drawing/2014/main" id="{00000000-0008-0000-0F00-0000C7010000}"/>
            </a:ext>
          </a:extLst>
        </xdr:cNvPr>
        <xdr:cNvSpPr txBox="1"/>
      </xdr:nvSpPr>
      <xdr:spPr>
        <a:xfrm>
          <a:off x="10515600"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19686</xdr:rowOff>
    </xdr:from>
    <xdr:to>
      <xdr:col>50</xdr:col>
      <xdr:colOff>165100</xdr:colOff>
      <xdr:row>107</xdr:row>
      <xdr:rowOff>121286</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588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165736</xdr:rowOff>
    </xdr:from>
    <xdr:to>
      <xdr:col>55</xdr:col>
      <xdr:colOff>0</xdr:colOff>
      <xdr:row>107</xdr:row>
      <xdr:rowOff>70486</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9639300" y="1833943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107</xdr:row>
      <xdr:rowOff>70486</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8750300" y="183337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114936</xdr:rowOff>
    </xdr:from>
    <xdr:to>
      <xdr:col>41</xdr:col>
      <xdr:colOff>101600</xdr:colOff>
      <xdr:row>107</xdr:row>
      <xdr:rowOff>45086</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810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165736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7861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113030</xdr:rowOff>
    </xdr:from>
    <xdr:to>
      <xdr:col>36</xdr:col>
      <xdr:colOff>165100</xdr:colOff>
      <xdr:row>107</xdr:row>
      <xdr:rowOff>43180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692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163830</xdr:rowOff>
    </xdr:from>
    <xdr:to>
      <xdr:col>41</xdr:col>
      <xdr:colOff>50800</xdr:colOff>
      <xdr:row>106</xdr:row>
      <xdr:rowOff>165736</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6972300" y="183375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4" name="n_1aveValue【市民会館】&#10;一人当たり面積">
          <a:extLst>
            <a:ext uri="{FF2B5EF4-FFF2-40B4-BE49-F238E27FC236}">
              <a16:creationId xmlns:a16="http://schemas.microsoft.com/office/drawing/2014/main" id="{00000000-0008-0000-0F00-0000D0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65" name="n_2aveValue【市民会館】&#10;一人当たり面積">
          <a:extLst>
            <a:ext uri="{FF2B5EF4-FFF2-40B4-BE49-F238E27FC236}">
              <a16:creationId xmlns:a16="http://schemas.microsoft.com/office/drawing/2014/main" id="{00000000-0008-0000-0F00-0000D1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6" name="n_3aveValue【市民会館】&#10;一人当たり面積">
          <a:extLst>
            <a:ext uri="{FF2B5EF4-FFF2-40B4-BE49-F238E27FC236}">
              <a16:creationId xmlns:a16="http://schemas.microsoft.com/office/drawing/2014/main" id="{00000000-0008-0000-0F00-0000D2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7" name="n_4aveValue【市民会館】&#10;一人当たり面積">
          <a:extLst>
            <a:ext uri="{FF2B5EF4-FFF2-40B4-BE49-F238E27FC236}">
              <a16:creationId xmlns:a16="http://schemas.microsoft.com/office/drawing/2014/main" id="{00000000-0008-0000-0F00-0000D3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112413</xdr:rowOff>
    </xdr:from>
    <xdr:ext cx="469744" cy="259045"/>
    <xdr:sp macro="" textlink="">
      <xdr:nvSpPr>
        <xdr:cNvPr id="468" name="n_1mainValue【市民会館】&#10;一人当たり面積">
          <a:extLst>
            <a:ext uri="{FF2B5EF4-FFF2-40B4-BE49-F238E27FC236}">
              <a16:creationId xmlns:a16="http://schemas.microsoft.com/office/drawing/2014/main" id="{00000000-0008-0000-0F00-0000D4010000}"/>
            </a:ext>
          </a:extLst>
        </xdr:cNvPr>
        <xdr:cNvSpPr txBox="1"/>
      </xdr:nvSpPr>
      <xdr:spPr>
        <a:xfrm>
          <a:off x="9391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55897</xdr:rowOff>
    </xdr:from>
    <xdr:ext cx="469744" cy="259045"/>
    <xdr:sp macro="" textlink="">
      <xdr:nvSpPr>
        <xdr:cNvPr id="469" name="n_2mainValue【市民会館】&#10;一人当たり面積">
          <a:extLst>
            <a:ext uri="{FF2B5EF4-FFF2-40B4-BE49-F238E27FC236}">
              <a16:creationId xmlns:a16="http://schemas.microsoft.com/office/drawing/2014/main" id="{00000000-0008-0000-0F00-0000D5010000}"/>
            </a:ext>
          </a:extLst>
        </xdr:cNvPr>
        <xdr:cNvSpPr txBox="1"/>
      </xdr:nvSpPr>
      <xdr:spPr>
        <a:xfrm>
          <a:off x="8515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36213</xdr:rowOff>
    </xdr:from>
    <xdr:ext cx="469744" cy="259045"/>
    <xdr:sp macro="" textlink="">
      <xdr:nvSpPr>
        <xdr:cNvPr id="470" name="n_3mainValue【市民会館】&#10;一人当たり面積">
          <a:extLst>
            <a:ext uri="{FF2B5EF4-FFF2-40B4-BE49-F238E27FC236}">
              <a16:creationId xmlns:a16="http://schemas.microsoft.com/office/drawing/2014/main" id="{00000000-0008-0000-0F00-0000D6010000}"/>
            </a:ext>
          </a:extLst>
        </xdr:cNvPr>
        <xdr:cNvSpPr txBox="1"/>
      </xdr:nvSpPr>
      <xdr:spPr>
        <a:xfrm>
          <a:off x="7626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34307</xdr:rowOff>
    </xdr:from>
    <xdr:ext cx="469744" cy="259045"/>
    <xdr:sp macro="" textlink="">
      <xdr:nvSpPr>
        <xdr:cNvPr id="471" name="n_4mainValue【市民会館】&#10;一人当たり面積">
          <a:extLst>
            <a:ext uri="{FF2B5EF4-FFF2-40B4-BE49-F238E27FC236}">
              <a16:creationId xmlns:a16="http://schemas.microsoft.com/office/drawing/2014/main" id="{00000000-0008-0000-0F00-0000D7010000}"/>
            </a:ext>
          </a:extLst>
        </xdr:cNvPr>
        <xdr:cNvSpPr txBox="1"/>
      </xdr:nvSpPr>
      <xdr:spPr>
        <a:xfrm>
          <a:off x="6737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a:extLst>
            <a:ext uri="{FF2B5EF4-FFF2-40B4-BE49-F238E27FC236}">
              <a16:creationId xmlns:a16="http://schemas.microsoft.com/office/drawing/2014/main" id="{00000000-0008-0000-0F00-0000F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0" name="【一般廃棄物処理施設】&#10;有形固定資産減価償却率最大値テキスト">
          <a:extLst>
            <a:ext uri="{FF2B5EF4-FFF2-40B4-BE49-F238E27FC236}">
              <a16:creationId xmlns:a16="http://schemas.microsoft.com/office/drawing/2014/main" id="{00000000-0008-0000-0F00-0000F4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02" name="【一般廃棄物処理施設】&#10;有形固定資産減価償却率平均値テキスト">
          <a:extLst>
            <a:ext uri="{FF2B5EF4-FFF2-40B4-BE49-F238E27FC236}">
              <a16:creationId xmlns:a16="http://schemas.microsoft.com/office/drawing/2014/main" id="{00000000-0008-0000-0F00-0000F601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514" name="【一般廃棄物処理施設】&#10;有形固定資産減価償却率該当値テキスト">
          <a:extLst>
            <a:ext uri="{FF2B5EF4-FFF2-40B4-BE49-F238E27FC236}">
              <a16:creationId xmlns:a16="http://schemas.microsoft.com/office/drawing/2014/main" id="{00000000-0008-0000-0F00-000002020000}"/>
            </a:ext>
          </a:extLst>
        </xdr:cNvPr>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92347</xdr:rowOff>
    </xdr:from>
    <xdr:to>
      <xdr:col>81</xdr:col>
      <xdr:colOff>101600</xdr:colOff>
      <xdr:row>39</xdr:row>
      <xdr:rowOff>22497</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5430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143147</xdr:rowOff>
    </xdr:from>
    <xdr:to>
      <xdr:col>85</xdr:col>
      <xdr:colOff>127000</xdr:colOff>
      <xdr:row>39</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5481300" y="665824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454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143147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592300" y="66108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48441</xdr:rowOff>
    </xdr:from>
    <xdr:to>
      <xdr:col>76</xdr:col>
      <xdr:colOff>114300</xdr:colOff>
      <xdr:row>38</xdr:row>
      <xdr:rowOff>95794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3703300" y="656354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48441</xdr:rowOff>
    </xdr:from>
    <xdr:to>
      <xdr:col>71</xdr:col>
      <xdr:colOff>177800</xdr:colOff>
      <xdr:row>38</xdr:row>
      <xdr:rowOff>53340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2814300" y="65635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23" name="n_1ave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4" name="n_2ave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25" name="n_3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26" name="n_4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13624</xdr:rowOff>
    </xdr:from>
    <xdr:ext cx="405111" cy="259045"/>
    <xdr:sp macro="" textlink="">
      <xdr:nvSpPr>
        <xdr:cNvPr id="527" name="n_1main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28" name="n_2main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90368</xdr:rowOff>
    </xdr:from>
    <xdr:ext cx="405111" cy="259045"/>
    <xdr:sp macro="" textlink="">
      <xdr:nvSpPr>
        <xdr:cNvPr id="529" name="n_3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3500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120667</xdr:rowOff>
    </xdr:from>
    <xdr:ext cx="405111" cy="259045"/>
    <xdr:sp macro="" textlink="">
      <xdr:nvSpPr>
        <xdr:cNvPr id="530" name="n_4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2611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3" name="【一般廃棄物処理施設】&#10;一人当たり有形固定資産（償却資産）額最小値テキスト">
          <a:extLst>
            <a:ext uri="{FF2B5EF4-FFF2-40B4-BE49-F238E27FC236}">
              <a16:creationId xmlns:a16="http://schemas.microsoft.com/office/drawing/2014/main" id="{00000000-0008-0000-0F00-000029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00000000-0008-0000-0F00-00002B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57" name="【一般廃棄物処理施設】&#10;一人当たり有形固定資産（償却資産）額平均値テキスト">
          <a:extLst>
            <a:ext uri="{FF2B5EF4-FFF2-40B4-BE49-F238E27FC236}">
              <a16:creationId xmlns:a16="http://schemas.microsoft.com/office/drawing/2014/main" id="{00000000-0008-0000-0F00-00002D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61345</xdr:rowOff>
    </xdr:from>
    <xdr:to>
      <xdr:col>116</xdr:col>
      <xdr:colOff>114300</xdr:colOff>
      <xdr:row>41</xdr:row>
      <xdr:rowOff>162945</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22110700" y="70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147722</xdr:rowOff>
    </xdr:from>
    <xdr:ext cx="469744" cy="259045"/>
    <xdr:sp macro="" textlink="">
      <xdr:nvSpPr>
        <xdr:cNvPr id="569" name="【一般廃棄物処理施設】&#10;一人当たり有形固定資産（償却資産）額該当値テキスト">
          <a:extLst>
            <a:ext uri="{FF2B5EF4-FFF2-40B4-BE49-F238E27FC236}">
              <a16:creationId xmlns:a16="http://schemas.microsoft.com/office/drawing/2014/main" id="{00000000-0008-0000-0F00-000039020000}"/>
            </a:ext>
          </a:extLst>
        </xdr:cNvPr>
        <xdr:cNvSpPr txBox="1"/>
      </xdr:nvSpPr>
      <xdr:spPr>
        <a:xfrm>
          <a:off x="22199600" y="70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61555</xdr:rowOff>
    </xdr:from>
    <xdr:to>
      <xdr:col>112</xdr:col>
      <xdr:colOff>38100</xdr:colOff>
      <xdr:row>41</xdr:row>
      <xdr:rowOff>163155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21272500" y="70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112145</xdr:rowOff>
    </xdr:from>
    <xdr:to>
      <xdr:col>116</xdr:col>
      <xdr:colOff>63500</xdr:colOff>
      <xdr:row>41</xdr:row>
      <xdr:rowOff>112355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1323300" y="7141595"/>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61782</xdr:rowOff>
    </xdr:from>
    <xdr:to>
      <xdr:col>107</xdr:col>
      <xdr:colOff>101600</xdr:colOff>
      <xdr:row>41</xdr:row>
      <xdr:rowOff>163382</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0383500" y="70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112355</xdr:rowOff>
    </xdr:from>
    <xdr:to>
      <xdr:col>111</xdr:col>
      <xdr:colOff>177800</xdr:colOff>
      <xdr:row>41</xdr:row>
      <xdr:rowOff>112582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0434300" y="7141805"/>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62145</xdr:rowOff>
    </xdr:from>
    <xdr:to>
      <xdr:col>102</xdr:col>
      <xdr:colOff>165100</xdr:colOff>
      <xdr:row>41</xdr:row>
      <xdr:rowOff>163745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9494500" y="70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112582</xdr:rowOff>
    </xdr:from>
    <xdr:to>
      <xdr:col>107</xdr:col>
      <xdr:colOff>50800</xdr:colOff>
      <xdr:row>41</xdr:row>
      <xdr:rowOff>112945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9545300" y="7142032"/>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13764</xdr:rowOff>
    </xdr:from>
    <xdr:to>
      <xdr:col>98</xdr:col>
      <xdr:colOff>38100</xdr:colOff>
      <xdr:row>41</xdr:row>
      <xdr:rowOff>115364</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8605500" y="70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64564</xdr:rowOff>
    </xdr:from>
    <xdr:to>
      <xdr:col>102</xdr:col>
      <xdr:colOff>114300</xdr:colOff>
      <xdr:row>41</xdr:row>
      <xdr:rowOff>112945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656300" y="7094014"/>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78" name="n_1aveValue【一般廃棄物処理施設】&#10;一人当たり有形固定資産（償却資産）額">
          <a:extLst>
            <a:ext uri="{FF2B5EF4-FFF2-40B4-BE49-F238E27FC236}">
              <a16:creationId xmlns:a16="http://schemas.microsoft.com/office/drawing/2014/main" id="{00000000-0008-0000-0F00-000042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79" name="n_2ave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80" name="n_3ave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81" name="n_4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154282</xdr:rowOff>
    </xdr:from>
    <xdr:ext cx="469744" cy="259045"/>
    <xdr:sp macro="" textlink="">
      <xdr:nvSpPr>
        <xdr:cNvPr id="582" name="n_1main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1075728" y="71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154509</xdr:rowOff>
    </xdr:from>
    <xdr:ext cx="469744" cy="259045"/>
    <xdr:sp macro="" textlink="">
      <xdr:nvSpPr>
        <xdr:cNvPr id="583" name="n_2main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20199428" y="718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154872</xdr:rowOff>
    </xdr:from>
    <xdr:ext cx="469744" cy="259045"/>
    <xdr:sp macro="" textlink="">
      <xdr:nvSpPr>
        <xdr:cNvPr id="584" name="n_3main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9310428" y="71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106491</xdr:rowOff>
    </xdr:from>
    <xdr:ext cx="534377" cy="259045"/>
    <xdr:sp macro="" textlink="">
      <xdr:nvSpPr>
        <xdr:cNvPr id="585" name="n_4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8389111" y="71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00000000-0008-0000-0F00-00006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14" name="【保健センター・保健所】&#10;有形固定資産減価償却率最大値テキスト">
          <a:extLst>
            <a:ext uri="{FF2B5EF4-FFF2-40B4-BE49-F238E27FC236}">
              <a16:creationId xmlns:a16="http://schemas.microsoft.com/office/drawing/2014/main" id="{00000000-0008-0000-0F00-000066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0000000-0008-0000-0F00-000068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268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F00-000074020000}"/>
            </a:ext>
          </a:extLst>
        </xdr:cNvPr>
        <xdr:cNvSpPr txBox="1"/>
      </xdr:nvSpPr>
      <xdr:spPr>
        <a:xfrm>
          <a:off x="16357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58</xdr:row>
      <xdr:rowOff>168184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5481300" y="100779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58601</xdr:rowOff>
    </xdr:from>
    <xdr:to>
      <xdr:col>76</xdr:col>
      <xdr:colOff>165100</xdr:colOff>
      <xdr:row>58</xdr:row>
      <xdr:rowOff>160201</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4541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109401</xdr:rowOff>
    </xdr:from>
    <xdr:to>
      <xdr:col>81</xdr:col>
      <xdr:colOff>50800</xdr:colOff>
      <xdr:row>58</xdr:row>
      <xdr:rowOff>133894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4592300" y="100535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25944</xdr:rowOff>
    </xdr:from>
    <xdr:to>
      <xdr:col>72</xdr:col>
      <xdr:colOff>38100</xdr:colOff>
      <xdr:row>58</xdr:row>
      <xdr:rowOff>127544</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3652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76744</xdr:rowOff>
    </xdr:from>
    <xdr:to>
      <xdr:col>76</xdr:col>
      <xdr:colOff>114300</xdr:colOff>
      <xdr:row>58</xdr:row>
      <xdr:rowOff>109401</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3703300" y="1002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76744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814300" y="100126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38" name="n_2ave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39" name="n_3ave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40" name="n_4ave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641" name="n_1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5278</xdr:rowOff>
    </xdr:from>
    <xdr:ext cx="405111" cy="259045"/>
    <xdr:sp macro="" textlink="">
      <xdr:nvSpPr>
        <xdr:cNvPr id="642" name="n_2main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4389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144071</xdr:rowOff>
    </xdr:from>
    <xdr:ext cx="405111" cy="259045"/>
    <xdr:sp macro="" textlink="">
      <xdr:nvSpPr>
        <xdr:cNvPr id="643" name="n_3main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3500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44" name="n_4mainValue【保健センター・保健所】&#10;有形固定資産減価償却率">
          <a:extLst>
            <a:ext uri="{FF2B5EF4-FFF2-40B4-BE49-F238E27FC236}">
              <a16:creationId xmlns:a16="http://schemas.microsoft.com/office/drawing/2014/main" id="{00000000-0008-0000-0F00-000084020000}"/>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a:extLst>
            <a:ext uri="{FF2B5EF4-FFF2-40B4-BE49-F238E27FC236}">
              <a16:creationId xmlns:a16="http://schemas.microsoft.com/office/drawing/2014/main" id="{00000000-0008-0000-0F00-00009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9" name="【保健センター・保健所】&#10;一人当たり面積最小値テキスト">
          <a:extLst>
            <a:ext uri="{FF2B5EF4-FFF2-40B4-BE49-F238E27FC236}">
              <a16:creationId xmlns:a16="http://schemas.microsoft.com/office/drawing/2014/main" id="{00000000-0008-0000-0F00-00009D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1" name="【保健センター・保健所】&#10;一人当たり面積最大値テキスト">
          <a:extLst>
            <a:ext uri="{FF2B5EF4-FFF2-40B4-BE49-F238E27FC236}">
              <a16:creationId xmlns:a16="http://schemas.microsoft.com/office/drawing/2014/main" id="{00000000-0008-0000-0F00-00009F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73" name="【保健センター・保健所】&#10;一人当たり面積平均値テキスト">
          <a:extLst>
            <a:ext uri="{FF2B5EF4-FFF2-40B4-BE49-F238E27FC236}">
              <a16:creationId xmlns:a16="http://schemas.microsoft.com/office/drawing/2014/main" id="{00000000-0008-0000-0F00-0000A1020000}"/>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82567</xdr:rowOff>
    </xdr:from>
    <xdr:ext cx="469744" cy="259045"/>
    <xdr:sp macro="" textlink="">
      <xdr:nvSpPr>
        <xdr:cNvPr id="685" name="【保健センター・保健所】&#10;一人当たり面積該当値テキスト">
          <a:extLst>
            <a:ext uri="{FF2B5EF4-FFF2-40B4-BE49-F238E27FC236}">
              <a16:creationId xmlns:a16="http://schemas.microsoft.com/office/drawing/2014/main" id="{00000000-0008-0000-0F00-0000AD020000}"/>
            </a:ext>
          </a:extLst>
        </xdr:cNvPr>
        <xdr:cNvSpPr txBox="1"/>
      </xdr:nvSpPr>
      <xdr:spPr>
        <a:xfrm>
          <a:off x="221996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110490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1323300" y="107137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36830</xdr:rowOff>
    </xdr:from>
    <xdr:to>
      <xdr:col>107</xdr:col>
      <xdr:colOff>101600</xdr:colOff>
      <xdr:row>62</xdr:row>
      <xdr:rowOff>138430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87630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0434300" y="1071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91440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545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8605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80010</xdr:rowOff>
    </xdr:from>
    <xdr:to>
      <xdr:col>102</xdr:col>
      <xdr:colOff>114300</xdr:colOff>
      <xdr:row>62</xdr:row>
      <xdr:rowOff>91440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656300" y="10709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94" name="n_1aveValue【保健センター・保健所】&#10;一人当たり面積">
          <a:extLst>
            <a:ext uri="{FF2B5EF4-FFF2-40B4-BE49-F238E27FC236}">
              <a16:creationId xmlns:a16="http://schemas.microsoft.com/office/drawing/2014/main" id="{00000000-0008-0000-0F00-0000B6020000}"/>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95" name="n_2aveValue【保健センター・保健所】&#10;一人当たり面積">
          <a:extLst>
            <a:ext uri="{FF2B5EF4-FFF2-40B4-BE49-F238E27FC236}">
              <a16:creationId xmlns:a16="http://schemas.microsoft.com/office/drawing/2014/main" id="{00000000-0008-0000-0F00-0000B7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96" name="n_3aveValue【保健センター・保健所】&#10;一人当たり面積">
          <a:extLst>
            <a:ext uri="{FF2B5EF4-FFF2-40B4-BE49-F238E27FC236}">
              <a16:creationId xmlns:a16="http://schemas.microsoft.com/office/drawing/2014/main" id="{00000000-0008-0000-0F00-0000B8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697" name="n_4aveValue【保健センター・保健所】&#10;一人当たり面積">
          <a:extLst>
            <a:ext uri="{FF2B5EF4-FFF2-40B4-BE49-F238E27FC236}">
              <a16:creationId xmlns:a16="http://schemas.microsoft.com/office/drawing/2014/main" id="{00000000-0008-0000-0F00-0000B902000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151147</xdr:rowOff>
    </xdr:from>
    <xdr:ext cx="469744" cy="259045"/>
    <xdr:sp macro="" textlink="">
      <xdr:nvSpPr>
        <xdr:cNvPr id="698" name="n_1mainValue【保健センター・保健所】&#10;一人当たり面積">
          <a:extLst>
            <a:ext uri="{FF2B5EF4-FFF2-40B4-BE49-F238E27FC236}">
              <a16:creationId xmlns:a16="http://schemas.microsoft.com/office/drawing/2014/main" id="{00000000-0008-0000-0F00-0000BA020000}"/>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154957</xdr:rowOff>
    </xdr:from>
    <xdr:ext cx="469744" cy="259045"/>
    <xdr:sp macro="" textlink="">
      <xdr:nvSpPr>
        <xdr:cNvPr id="699" name="n_2mainValue【保健センター・保健所】&#10;一人当たり面積">
          <a:extLst>
            <a:ext uri="{FF2B5EF4-FFF2-40B4-BE49-F238E27FC236}">
              <a16:creationId xmlns:a16="http://schemas.microsoft.com/office/drawing/2014/main" id="{00000000-0008-0000-0F00-0000BB020000}"/>
            </a:ext>
          </a:extLst>
        </xdr:cNvPr>
        <xdr:cNvSpPr txBox="1"/>
      </xdr:nvSpPr>
      <xdr:spPr>
        <a:xfrm>
          <a:off x="20199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700" name="n_3mainValue【保健センター・保健所】&#10;一人当たり面積">
          <a:extLst>
            <a:ext uri="{FF2B5EF4-FFF2-40B4-BE49-F238E27FC236}">
              <a16:creationId xmlns:a16="http://schemas.microsoft.com/office/drawing/2014/main" id="{00000000-0008-0000-0F00-0000BC020000}"/>
            </a:ext>
          </a:extLst>
        </xdr:cNvPr>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701" name="n_4mainValue【保健センター・保健所】&#10;一人当たり面積">
          <a:extLst>
            <a:ext uri="{FF2B5EF4-FFF2-40B4-BE49-F238E27FC236}">
              <a16:creationId xmlns:a16="http://schemas.microsoft.com/office/drawing/2014/main" id="{00000000-0008-0000-0F00-0000BD020000}"/>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消防施設】&#10;有形固定資産減価償却率グラフ枠">
          <a:extLst>
            <a:ext uri="{FF2B5EF4-FFF2-40B4-BE49-F238E27FC236}">
              <a16:creationId xmlns:a16="http://schemas.microsoft.com/office/drawing/2014/main" id="{00000000-0008-0000-0F00-0000D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6" name="【消防施設】&#10;有形固定資産減価償却率最小値テキスト">
          <a:extLst>
            <a:ext uri="{FF2B5EF4-FFF2-40B4-BE49-F238E27FC236}">
              <a16:creationId xmlns:a16="http://schemas.microsoft.com/office/drawing/2014/main" id="{00000000-0008-0000-0F00-0000D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8" name="【消防施設】&#10;有形固定資産減価償却率最大値テキスト">
          <a:extLst>
            <a:ext uri="{FF2B5EF4-FFF2-40B4-BE49-F238E27FC236}">
              <a16:creationId xmlns:a16="http://schemas.microsoft.com/office/drawing/2014/main" id="{00000000-0008-0000-0F00-0000D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30" name="【消防施設】&#10;有形固定資産減価償却率平均値テキスト">
          <a:extLst>
            <a:ext uri="{FF2B5EF4-FFF2-40B4-BE49-F238E27FC236}">
              <a16:creationId xmlns:a16="http://schemas.microsoft.com/office/drawing/2014/main" id="{00000000-0008-0000-0F00-0000DA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50800</xdr:rowOff>
    </xdr:from>
    <xdr:to>
      <xdr:col>85</xdr:col>
      <xdr:colOff>177800</xdr:colOff>
      <xdr:row>82</xdr:row>
      <xdr:rowOff>152400</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6268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29227</xdr:rowOff>
    </xdr:from>
    <xdr:ext cx="405111" cy="259045"/>
    <xdr:sp macro="" textlink="">
      <xdr:nvSpPr>
        <xdr:cNvPr id="742" name="【消防施設】&#10;有形固定資産減価償却率該当値テキスト">
          <a:extLst>
            <a:ext uri="{FF2B5EF4-FFF2-40B4-BE49-F238E27FC236}">
              <a16:creationId xmlns:a16="http://schemas.microsoft.com/office/drawing/2014/main" id="{00000000-0008-0000-0F00-0000E6020000}"/>
            </a:ext>
          </a:extLst>
        </xdr:cNvPr>
        <xdr:cNvSpPr txBox="1"/>
      </xdr:nvSpPr>
      <xdr:spPr>
        <a:xfrm>
          <a:off x="16357600"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26670</xdr:rowOff>
    </xdr:from>
    <xdr:to>
      <xdr:col>81</xdr:col>
      <xdr:colOff>101600</xdr:colOff>
      <xdr:row>82</xdr:row>
      <xdr:rowOff>128270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5430500"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77470</xdr:rowOff>
    </xdr:from>
    <xdr:to>
      <xdr:col>85</xdr:col>
      <xdr:colOff>127000</xdr:colOff>
      <xdr:row>82</xdr:row>
      <xdr:rowOff>101600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5481300" y="141363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86361</xdr:rowOff>
    </xdr:from>
    <xdr:to>
      <xdr:col>76</xdr:col>
      <xdr:colOff>165100</xdr:colOff>
      <xdr:row>83</xdr:row>
      <xdr:rowOff>16511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4541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77470</xdr:rowOff>
    </xdr:from>
    <xdr:to>
      <xdr:col>81</xdr:col>
      <xdr:colOff>50800</xdr:colOff>
      <xdr:row>82</xdr:row>
      <xdr:rowOff>137161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4592300" y="14136370"/>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95250</xdr:rowOff>
    </xdr:from>
    <xdr:to>
      <xdr:col>72</xdr:col>
      <xdr:colOff>38100</xdr:colOff>
      <xdr:row>83</xdr:row>
      <xdr:rowOff>25400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3652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137161</xdr:rowOff>
    </xdr:from>
    <xdr:to>
      <xdr:col>76</xdr:col>
      <xdr:colOff>114300</xdr:colOff>
      <xdr:row>82</xdr:row>
      <xdr:rowOff>146050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3703300" y="141960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69850</xdr:rowOff>
    </xdr:from>
    <xdr:to>
      <xdr:col>67</xdr:col>
      <xdr:colOff>101600</xdr:colOff>
      <xdr:row>81</xdr:row>
      <xdr:rowOff>0</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2763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120650</xdr:rowOff>
    </xdr:from>
    <xdr:to>
      <xdr:col>71</xdr:col>
      <xdr:colOff>177800</xdr:colOff>
      <xdr:row>82</xdr:row>
      <xdr:rowOff>146050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814300" y="1383665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51" name="n_1aveValue【消防施設】&#10;有形固定資産減価償却率">
          <a:extLst>
            <a:ext uri="{FF2B5EF4-FFF2-40B4-BE49-F238E27FC236}">
              <a16:creationId xmlns:a16="http://schemas.microsoft.com/office/drawing/2014/main" id="{00000000-0008-0000-0F00-0000EF02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52" name="n_2aveValue【消防施設】&#10;有形固定資産減価償却率">
          <a:extLst>
            <a:ext uri="{FF2B5EF4-FFF2-40B4-BE49-F238E27FC236}">
              <a16:creationId xmlns:a16="http://schemas.microsoft.com/office/drawing/2014/main" id="{00000000-0008-0000-0F00-0000F002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53" name="n_3aveValue【消防施設】&#10;有形固定資産減価償却率">
          <a:extLst>
            <a:ext uri="{FF2B5EF4-FFF2-40B4-BE49-F238E27FC236}">
              <a16:creationId xmlns:a16="http://schemas.microsoft.com/office/drawing/2014/main" id="{00000000-0008-0000-0F00-0000F102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54" name="n_4aveValue【消防施設】&#10;有形固定資産減価償却率">
          <a:extLst>
            <a:ext uri="{FF2B5EF4-FFF2-40B4-BE49-F238E27FC236}">
              <a16:creationId xmlns:a16="http://schemas.microsoft.com/office/drawing/2014/main" id="{00000000-0008-0000-0F00-0000F2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119397</xdr:rowOff>
    </xdr:from>
    <xdr:ext cx="405111" cy="259045"/>
    <xdr:sp macro="" textlink="">
      <xdr:nvSpPr>
        <xdr:cNvPr id="755" name="n_1mainValue【消防施設】&#10;有形固定資産減価償却率">
          <a:extLst>
            <a:ext uri="{FF2B5EF4-FFF2-40B4-BE49-F238E27FC236}">
              <a16:creationId xmlns:a16="http://schemas.microsoft.com/office/drawing/2014/main" id="{00000000-0008-0000-0F00-0000F3020000}"/>
            </a:ext>
          </a:extLst>
        </xdr:cNvPr>
        <xdr:cNvSpPr txBox="1"/>
      </xdr:nvSpPr>
      <xdr:spPr>
        <a:xfrm>
          <a:off x="15266044"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7638</xdr:rowOff>
    </xdr:from>
    <xdr:ext cx="405111" cy="259045"/>
    <xdr:sp macro="" textlink="">
      <xdr:nvSpPr>
        <xdr:cNvPr id="756" name="n_2mainValue【消防施設】&#10;有形固定資産減価償却率">
          <a:extLst>
            <a:ext uri="{FF2B5EF4-FFF2-40B4-BE49-F238E27FC236}">
              <a16:creationId xmlns:a16="http://schemas.microsoft.com/office/drawing/2014/main" id="{00000000-0008-0000-0F00-0000F4020000}"/>
            </a:ext>
          </a:extLst>
        </xdr:cNvPr>
        <xdr:cNvSpPr txBox="1"/>
      </xdr:nvSpPr>
      <xdr:spPr>
        <a:xfrm>
          <a:off x="14389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16527</xdr:rowOff>
    </xdr:from>
    <xdr:ext cx="405111" cy="259045"/>
    <xdr:sp macro="" textlink="">
      <xdr:nvSpPr>
        <xdr:cNvPr id="757" name="n_3mainValue【消防施設】&#10;有形固定資産減価償却率">
          <a:extLst>
            <a:ext uri="{FF2B5EF4-FFF2-40B4-BE49-F238E27FC236}">
              <a16:creationId xmlns:a16="http://schemas.microsoft.com/office/drawing/2014/main" id="{00000000-0008-0000-0F00-0000F5020000}"/>
            </a:ext>
          </a:extLst>
        </xdr:cNvPr>
        <xdr:cNvSpPr txBox="1"/>
      </xdr:nvSpPr>
      <xdr:spPr>
        <a:xfrm>
          <a:off x="13500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16527</xdr:rowOff>
    </xdr:from>
    <xdr:ext cx="405111" cy="259045"/>
    <xdr:sp macro="" textlink="">
      <xdr:nvSpPr>
        <xdr:cNvPr id="758" name="n_4mainValue【消防施設】&#10;有形固定資産減価償却率">
          <a:extLst>
            <a:ext uri="{FF2B5EF4-FFF2-40B4-BE49-F238E27FC236}">
              <a16:creationId xmlns:a16="http://schemas.microsoft.com/office/drawing/2014/main" id="{00000000-0008-0000-0F00-0000F6020000}"/>
            </a:ext>
          </a:extLst>
        </xdr:cNvPr>
        <xdr:cNvSpPr txBox="1"/>
      </xdr:nvSpPr>
      <xdr:spPr>
        <a:xfrm>
          <a:off x="126117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3" name="【消防施設】&#10;一人当たり面積最小値テキスト">
          <a:extLst>
            <a:ext uri="{FF2B5EF4-FFF2-40B4-BE49-F238E27FC236}">
              <a16:creationId xmlns:a16="http://schemas.microsoft.com/office/drawing/2014/main" id="{00000000-0008-0000-0F00-00000F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85" name="【消防施設】&#10;一人当たり面積最大値テキスト">
          <a:extLst>
            <a:ext uri="{FF2B5EF4-FFF2-40B4-BE49-F238E27FC236}">
              <a16:creationId xmlns:a16="http://schemas.microsoft.com/office/drawing/2014/main" id="{00000000-0008-0000-0F00-000011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87" name="【消防施設】&#10;一人当たり面積平均値テキスト">
          <a:extLst>
            <a:ext uri="{FF2B5EF4-FFF2-40B4-BE49-F238E27FC236}">
              <a16:creationId xmlns:a16="http://schemas.microsoft.com/office/drawing/2014/main" id="{00000000-0008-0000-0F00-000013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62956</xdr:rowOff>
    </xdr:from>
    <xdr:to>
      <xdr:col>116</xdr:col>
      <xdr:colOff>114300</xdr:colOff>
      <xdr:row>86</xdr:row>
      <xdr:rowOff>164556</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22110700" y="14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99" name="【消防施設】&#10;一人当たり面積該当値テキスト">
          <a:extLst>
            <a:ext uri="{FF2B5EF4-FFF2-40B4-BE49-F238E27FC236}">
              <a16:creationId xmlns:a16="http://schemas.microsoft.com/office/drawing/2014/main" id="{00000000-0008-0000-0F00-00001F03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62959</xdr:rowOff>
    </xdr:from>
    <xdr:to>
      <xdr:col>112</xdr:col>
      <xdr:colOff>38100</xdr:colOff>
      <xdr:row>86</xdr:row>
      <xdr:rowOff>164559</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21272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113756</xdr:rowOff>
    </xdr:from>
    <xdr:to>
      <xdr:col>116</xdr:col>
      <xdr:colOff>63500</xdr:colOff>
      <xdr:row>86</xdr:row>
      <xdr:rowOff>113759</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1323300" y="1485845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62974</xdr:rowOff>
    </xdr:from>
    <xdr:to>
      <xdr:col>107</xdr:col>
      <xdr:colOff>101600</xdr:colOff>
      <xdr:row>86</xdr:row>
      <xdr:rowOff>164574</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20383500" y="14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113759</xdr:rowOff>
    </xdr:from>
    <xdr:to>
      <xdr:col>111</xdr:col>
      <xdr:colOff>177800</xdr:colOff>
      <xdr:row>86</xdr:row>
      <xdr:rowOff>113774</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0434300" y="14858459"/>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62982</xdr:rowOff>
    </xdr:from>
    <xdr:to>
      <xdr:col>102</xdr:col>
      <xdr:colOff>165100</xdr:colOff>
      <xdr:row>86</xdr:row>
      <xdr:rowOff>164582</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9494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113774</xdr:rowOff>
    </xdr:from>
    <xdr:to>
      <xdr:col>107</xdr:col>
      <xdr:colOff>50800</xdr:colOff>
      <xdr:row>86</xdr:row>
      <xdr:rowOff>113782</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9545300" y="1485847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62464</xdr:rowOff>
    </xdr:from>
    <xdr:to>
      <xdr:col>98</xdr:col>
      <xdr:colOff>38100</xdr:colOff>
      <xdr:row>86</xdr:row>
      <xdr:rowOff>164064</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8605500" y="148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113264</xdr:rowOff>
    </xdr:from>
    <xdr:to>
      <xdr:col>102</xdr:col>
      <xdr:colOff>114300</xdr:colOff>
      <xdr:row>86</xdr:row>
      <xdr:rowOff>113782</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656300" y="14857964"/>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08" name="n_1aveValue【消防施設】&#10;一人当たり面積">
          <a:extLst>
            <a:ext uri="{FF2B5EF4-FFF2-40B4-BE49-F238E27FC236}">
              <a16:creationId xmlns:a16="http://schemas.microsoft.com/office/drawing/2014/main" id="{00000000-0008-0000-0F00-00002803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09" name="n_2aveValue【消防施設】&#10;一人当たり面積">
          <a:extLst>
            <a:ext uri="{FF2B5EF4-FFF2-40B4-BE49-F238E27FC236}">
              <a16:creationId xmlns:a16="http://schemas.microsoft.com/office/drawing/2014/main" id="{00000000-0008-0000-0F00-00002903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10" name="n_3aveValue【消防施設】&#10;一人当たり面積">
          <a:extLst>
            <a:ext uri="{FF2B5EF4-FFF2-40B4-BE49-F238E27FC236}">
              <a16:creationId xmlns:a16="http://schemas.microsoft.com/office/drawing/2014/main" id="{00000000-0008-0000-0F00-00002A03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11" name="n_4aveValue【消防施設】&#10;一人当たり面積">
          <a:extLst>
            <a:ext uri="{FF2B5EF4-FFF2-40B4-BE49-F238E27FC236}">
              <a16:creationId xmlns:a16="http://schemas.microsoft.com/office/drawing/2014/main" id="{00000000-0008-0000-0F00-00002B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9636</xdr:rowOff>
    </xdr:from>
    <xdr:ext cx="469744" cy="259045"/>
    <xdr:sp macro="" textlink="">
      <xdr:nvSpPr>
        <xdr:cNvPr id="812" name="n_1mainValue【消防施設】&#10;一人当たり面積">
          <a:extLst>
            <a:ext uri="{FF2B5EF4-FFF2-40B4-BE49-F238E27FC236}">
              <a16:creationId xmlns:a16="http://schemas.microsoft.com/office/drawing/2014/main" id="{00000000-0008-0000-0F00-00002C030000}"/>
            </a:ext>
          </a:extLst>
        </xdr:cNvPr>
        <xdr:cNvSpPr txBox="1"/>
      </xdr:nvSpPr>
      <xdr:spPr>
        <a:xfrm>
          <a:off x="210757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13" name="n_2mainValue【消防施設】&#10;一人当たり面積">
          <a:extLst>
            <a:ext uri="{FF2B5EF4-FFF2-40B4-BE49-F238E27FC236}">
              <a16:creationId xmlns:a16="http://schemas.microsoft.com/office/drawing/2014/main" id="{00000000-0008-0000-0F00-00002D03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9659</xdr:rowOff>
    </xdr:from>
    <xdr:ext cx="469744" cy="259045"/>
    <xdr:sp macro="" textlink="">
      <xdr:nvSpPr>
        <xdr:cNvPr id="814" name="n_3mainValue【消防施設】&#10;一人当たり面積">
          <a:extLst>
            <a:ext uri="{FF2B5EF4-FFF2-40B4-BE49-F238E27FC236}">
              <a16:creationId xmlns:a16="http://schemas.microsoft.com/office/drawing/2014/main" id="{00000000-0008-0000-0F00-00002E030000}"/>
            </a:ext>
          </a:extLst>
        </xdr:cNvPr>
        <xdr:cNvSpPr txBox="1"/>
      </xdr:nvSpPr>
      <xdr:spPr>
        <a:xfrm>
          <a:off x="19310427" y="145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9141</xdr:rowOff>
    </xdr:from>
    <xdr:ext cx="469744" cy="259045"/>
    <xdr:sp macro="" textlink="">
      <xdr:nvSpPr>
        <xdr:cNvPr id="815" name="n_4mainValue【消防施設】&#10;一人当たり面積">
          <a:extLst>
            <a:ext uri="{FF2B5EF4-FFF2-40B4-BE49-F238E27FC236}">
              <a16:creationId xmlns:a16="http://schemas.microsoft.com/office/drawing/2014/main" id="{00000000-0008-0000-0F00-00002F030000}"/>
            </a:ext>
          </a:extLst>
        </xdr:cNvPr>
        <xdr:cNvSpPr txBox="1"/>
      </xdr:nvSpPr>
      <xdr:spPr>
        <a:xfrm>
          <a:off x="18421427" y="1458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a:extLst>
            <a:ext uri="{FF2B5EF4-FFF2-40B4-BE49-F238E27FC236}">
              <a16:creationId xmlns:a16="http://schemas.microsoft.com/office/drawing/2014/main" id="{00000000-0008-0000-0F00-00004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a:extLst>
            <a:ext uri="{FF2B5EF4-FFF2-40B4-BE49-F238E27FC236}">
              <a16:creationId xmlns:a16="http://schemas.microsoft.com/office/drawing/2014/main" id="{00000000-0008-0000-0F00-00004A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44" name="【庁舎】&#10;有形固定資産減価償却率最大値テキスト">
          <a:extLst>
            <a:ext uri="{FF2B5EF4-FFF2-40B4-BE49-F238E27FC236}">
              <a16:creationId xmlns:a16="http://schemas.microsoft.com/office/drawing/2014/main" id="{00000000-0008-0000-0F00-00004C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46" name="【庁舎】&#10;有形固定資産減価償却率平均値テキスト">
          <a:extLst>
            <a:ext uri="{FF2B5EF4-FFF2-40B4-BE49-F238E27FC236}">
              <a16:creationId xmlns:a16="http://schemas.microsoft.com/office/drawing/2014/main" id="{00000000-0008-0000-0F00-00004E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858" name="【庁舎】&#10;有形固定資産減価償却率該当値テキスト">
          <a:extLst>
            <a:ext uri="{FF2B5EF4-FFF2-40B4-BE49-F238E27FC236}">
              <a16:creationId xmlns:a16="http://schemas.microsoft.com/office/drawing/2014/main" id="{00000000-0008-0000-0F00-00005A030000}"/>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156211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5481300" y="1778616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79284</xdr:rowOff>
    </xdr:from>
    <xdr:to>
      <xdr:col>76</xdr:col>
      <xdr:colOff>165100</xdr:colOff>
      <xdr:row>104</xdr:row>
      <xdr:rowOff>9434</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14541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130084</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4592300" y="177861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130084</xdr:rowOff>
    </xdr:from>
    <xdr:to>
      <xdr:col>76</xdr:col>
      <xdr:colOff>114300</xdr:colOff>
      <xdr:row>104</xdr:row>
      <xdr:rowOff>154577</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3703300" y="1778943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152763</xdr:rowOff>
    </xdr:from>
    <xdr:to>
      <xdr:col>67</xdr:col>
      <xdr:colOff>101600</xdr:colOff>
      <xdr:row>104</xdr:row>
      <xdr:rowOff>82913</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2763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32113</xdr:rowOff>
    </xdr:from>
    <xdr:to>
      <xdr:col>71</xdr:col>
      <xdr:colOff>177800</xdr:colOff>
      <xdr:row>104</xdr:row>
      <xdr:rowOff>154577</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814300" y="1786291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67" name="n_1aveValue【庁舎】&#10;有形固定資産減価償却率">
          <a:extLst>
            <a:ext uri="{FF2B5EF4-FFF2-40B4-BE49-F238E27FC236}">
              <a16:creationId xmlns:a16="http://schemas.microsoft.com/office/drawing/2014/main" id="{00000000-0008-0000-0F00-000063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68" name="n_2aveValue【庁舎】&#10;有形固定資産減価償却率">
          <a:extLst>
            <a:ext uri="{FF2B5EF4-FFF2-40B4-BE49-F238E27FC236}">
              <a16:creationId xmlns:a16="http://schemas.microsoft.com/office/drawing/2014/main" id="{00000000-0008-0000-0F00-000064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69" name="n_3aveValue【庁舎】&#10;有形固定資産減価償却率">
          <a:extLst>
            <a:ext uri="{FF2B5EF4-FFF2-40B4-BE49-F238E27FC236}">
              <a16:creationId xmlns:a16="http://schemas.microsoft.com/office/drawing/2014/main" id="{00000000-0008-0000-0F00-000065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70" name="n_4aveValue【庁舎】&#10;有形固定資産減価償却率">
          <a:extLst>
            <a:ext uri="{FF2B5EF4-FFF2-40B4-BE49-F238E27FC236}">
              <a16:creationId xmlns:a16="http://schemas.microsoft.com/office/drawing/2014/main" id="{00000000-0008-0000-0F00-000066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22696</xdr:rowOff>
    </xdr:from>
    <xdr:ext cx="405111" cy="259045"/>
    <xdr:sp macro="" textlink="">
      <xdr:nvSpPr>
        <xdr:cNvPr id="871" name="n_1mainValue【庁舎】&#10;有形固定資産減価償却率">
          <a:extLst>
            <a:ext uri="{FF2B5EF4-FFF2-40B4-BE49-F238E27FC236}">
              <a16:creationId xmlns:a16="http://schemas.microsoft.com/office/drawing/2014/main" id="{00000000-0008-0000-0F00-000067030000}"/>
            </a:ext>
          </a:extLst>
        </xdr:cNvPr>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872" name="n_2mainValue【庁舎】&#10;有形固定資産減価償却率">
          <a:extLst>
            <a:ext uri="{FF2B5EF4-FFF2-40B4-BE49-F238E27FC236}">
              <a16:creationId xmlns:a16="http://schemas.microsoft.com/office/drawing/2014/main" id="{00000000-0008-0000-0F00-00006803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873" name="n_3mainValue【庁舎】&#10;有形固定資産減価償却率">
          <a:extLst>
            <a:ext uri="{FF2B5EF4-FFF2-40B4-BE49-F238E27FC236}">
              <a16:creationId xmlns:a16="http://schemas.microsoft.com/office/drawing/2014/main" id="{00000000-0008-0000-0F00-000069030000}"/>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74" name="n_4mainValue【庁舎】&#10;有形固定資産減価償却率">
          <a:extLst>
            <a:ext uri="{FF2B5EF4-FFF2-40B4-BE49-F238E27FC236}">
              <a16:creationId xmlns:a16="http://schemas.microsoft.com/office/drawing/2014/main" id="{00000000-0008-0000-0F00-00006A030000}"/>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00000000-0008-0000-0F00-00006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00000000-0008-0000-0F00-00006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00000000-0008-0000-0F00-00006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00000000-0008-0000-0F00-00006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00000000-0008-0000-0F00-00007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00000000-0008-0000-0F00-00007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00000000-0008-0000-0F00-00007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庁舎】&#10;一人当たり面積グラフ枠">
          <a:extLst>
            <a:ext uri="{FF2B5EF4-FFF2-40B4-BE49-F238E27FC236}">
              <a16:creationId xmlns:a16="http://schemas.microsoft.com/office/drawing/2014/main" id="{00000000-0008-0000-0F00-00008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1" name="【庁舎】&#10;一人当たり面積最小値テキスト">
          <a:extLst>
            <a:ext uri="{FF2B5EF4-FFF2-40B4-BE49-F238E27FC236}">
              <a16:creationId xmlns:a16="http://schemas.microsoft.com/office/drawing/2014/main" id="{00000000-0008-0000-0F00-000085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3" name="【庁舎】&#10;一人当たり面積最大値テキスト">
          <a:extLst>
            <a:ext uri="{FF2B5EF4-FFF2-40B4-BE49-F238E27FC236}">
              <a16:creationId xmlns:a16="http://schemas.microsoft.com/office/drawing/2014/main" id="{00000000-0008-0000-0F00-000087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05" name="【庁舎】&#10;一人当たり面積平均値テキスト">
          <a:extLst>
            <a:ext uri="{FF2B5EF4-FFF2-40B4-BE49-F238E27FC236}">
              <a16:creationId xmlns:a16="http://schemas.microsoft.com/office/drawing/2014/main" id="{00000000-0008-0000-0F00-000089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06" name="フローチャート: 判断 905">
          <a:extLst>
            <a:ext uri="{FF2B5EF4-FFF2-40B4-BE49-F238E27FC236}">
              <a16:creationId xmlns:a16="http://schemas.microsoft.com/office/drawing/2014/main" id="{00000000-0008-0000-0F00-00008A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07" name="フローチャート: 判断 906">
          <a:extLst>
            <a:ext uri="{FF2B5EF4-FFF2-40B4-BE49-F238E27FC236}">
              <a16:creationId xmlns:a16="http://schemas.microsoft.com/office/drawing/2014/main" id="{00000000-0008-0000-0F00-00008B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08" name="フローチャート: 判断 907">
          <a:extLst>
            <a:ext uri="{FF2B5EF4-FFF2-40B4-BE49-F238E27FC236}">
              <a16:creationId xmlns:a16="http://schemas.microsoft.com/office/drawing/2014/main" id="{00000000-0008-0000-0F00-00008C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09" name="フローチャート: 判断 908">
          <a:extLst>
            <a:ext uri="{FF2B5EF4-FFF2-40B4-BE49-F238E27FC236}">
              <a16:creationId xmlns:a16="http://schemas.microsoft.com/office/drawing/2014/main" id="{00000000-0008-0000-0F00-00008D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0" name="フローチャート: 判断 909">
          <a:extLst>
            <a:ext uri="{FF2B5EF4-FFF2-40B4-BE49-F238E27FC236}">
              <a16:creationId xmlns:a16="http://schemas.microsoft.com/office/drawing/2014/main" id="{00000000-0008-0000-0F00-00008E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916" name="楕円 915">
          <a:extLst>
            <a:ext uri="{FF2B5EF4-FFF2-40B4-BE49-F238E27FC236}">
              <a16:creationId xmlns:a16="http://schemas.microsoft.com/office/drawing/2014/main" id="{00000000-0008-0000-0F00-000094030000}"/>
            </a:ext>
          </a:extLst>
        </xdr:cNvPr>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917" name="【庁舎】&#10;一人当たり面積該当値テキスト">
          <a:extLst>
            <a:ext uri="{FF2B5EF4-FFF2-40B4-BE49-F238E27FC236}">
              <a16:creationId xmlns:a16="http://schemas.microsoft.com/office/drawing/2014/main" id="{00000000-0008-0000-0F00-000095030000}"/>
            </a:ext>
          </a:extLst>
        </xdr:cNvPr>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44994</xdr:rowOff>
    </xdr:from>
    <xdr:to>
      <xdr:col>112</xdr:col>
      <xdr:colOff>38100</xdr:colOff>
      <xdr:row>105</xdr:row>
      <xdr:rowOff>146594</xdr:rowOff>
    </xdr:to>
    <xdr:sp macro="" textlink="">
      <xdr:nvSpPr>
        <xdr:cNvPr id="918" name="楕円 917">
          <a:extLst>
            <a:ext uri="{FF2B5EF4-FFF2-40B4-BE49-F238E27FC236}">
              <a16:creationId xmlns:a16="http://schemas.microsoft.com/office/drawing/2014/main" id="{00000000-0008-0000-0F00-000096030000}"/>
            </a:ext>
          </a:extLst>
        </xdr:cNvPr>
        <xdr:cNvSpPr/>
      </xdr:nvSpPr>
      <xdr:spPr>
        <a:xfrm>
          <a:off x="2127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95794</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flipV="1">
          <a:off x="21323300" y="1809314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30299</xdr:rowOff>
    </xdr:from>
    <xdr:to>
      <xdr:col>107</xdr:col>
      <xdr:colOff>101600</xdr:colOff>
      <xdr:row>105</xdr:row>
      <xdr:rowOff>131899</xdr:rowOff>
    </xdr:to>
    <xdr:sp macro="" textlink="">
      <xdr:nvSpPr>
        <xdr:cNvPr id="920" name="楕円 919">
          <a:extLst>
            <a:ext uri="{FF2B5EF4-FFF2-40B4-BE49-F238E27FC236}">
              <a16:creationId xmlns:a16="http://schemas.microsoft.com/office/drawing/2014/main" id="{00000000-0008-0000-0F00-000098030000}"/>
            </a:ext>
          </a:extLst>
        </xdr:cNvPr>
        <xdr:cNvSpPr/>
      </xdr:nvSpPr>
      <xdr:spPr>
        <a:xfrm>
          <a:off x="2038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95794</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0434300" y="180833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103777</xdr:rowOff>
    </xdr:from>
    <xdr:to>
      <xdr:col>102</xdr:col>
      <xdr:colOff>165100</xdr:colOff>
      <xdr:row>106</xdr:row>
      <xdr:rowOff>33927</xdr:rowOff>
    </xdr:to>
    <xdr:sp macro="" textlink="">
      <xdr:nvSpPr>
        <xdr:cNvPr id="922" name="楕円 921">
          <a:extLst>
            <a:ext uri="{FF2B5EF4-FFF2-40B4-BE49-F238E27FC236}">
              <a16:creationId xmlns:a16="http://schemas.microsoft.com/office/drawing/2014/main" id="{00000000-0008-0000-0F00-00009A030000}"/>
            </a:ext>
          </a:extLst>
        </xdr:cNvPr>
        <xdr:cNvSpPr/>
      </xdr:nvSpPr>
      <xdr:spPr>
        <a:xfrm>
          <a:off x="19494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81099</xdr:rowOff>
    </xdr:from>
    <xdr:to>
      <xdr:col>107</xdr:col>
      <xdr:colOff>50800</xdr:colOff>
      <xdr:row>105</xdr:row>
      <xdr:rowOff>154577</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19545300" y="180833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10705</xdr:rowOff>
    </xdr:from>
    <xdr:to>
      <xdr:col>98</xdr:col>
      <xdr:colOff>38100</xdr:colOff>
      <xdr:row>105</xdr:row>
      <xdr:rowOff>112305</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18605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61505</xdr:rowOff>
    </xdr:from>
    <xdr:to>
      <xdr:col>102</xdr:col>
      <xdr:colOff>114300</xdr:colOff>
      <xdr:row>105</xdr:row>
      <xdr:rowOff>154577</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8656300" y="1806375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26" name="n_1aveValue【庁舎】&#10;一人当たり面積">
          <a:extLst>
            <a:ext uri="{FF2B5EF4-FFF2-40B4-BE49-F238E27FC236}">
              <a16:creationId xmlns:a16="http://schemas.microsoft.com/office/drawing/2014/main" id="{00000000-0008-0000-0F00-00009E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27" name="n_2aveValue【庁舎】&#10;一人当たり面積">
          <a:extLst>
            <a:ext uri="{FF2B5EF4-FFF2-40B4-BE49-F238E27FC236}">
              <a16:creationId xmlns:a16="http://schemas.microsoft.com/office/drawing/2014/main" id="{00000000-0008-0000-0F00-00009F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28" name="n_3aveValue【庁舎】&#10;一人当たり面積">
          <a:extLst>
            <a:ext uri="{FF2B5EF4-FFF2-40B4-BE49-F238E27FC236}">
              <a16:creationId xmlns:a16="http://schemas.microsoft.com/office/drawing/2014/main" id="{00000000-0008-0000-0F00-0000A003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29" name="n_4aveValue【庁舎】&#10;一人当たり面積">
          <a:extLst>
            <a:ext uri="{FF2B5EF4-FFF2-40B4-BE49-F238E27FC236}">
              <a16:creationId xmlns:a16="http://schemas.microsoft.com/office/drawing/2014/main" id="{00000000-0008-0000-0F00-0000A1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163121</xdr:rowOff>
    </xdr:from>
    <xdr:ext cx="469744" cy="259045"/>
    <xdr:sp macro="" textlink="">
      <xdr:nvSpPr>
        <xdr:cNvPr id="930" name="n_1mainValue【庁舎】&#10;一人当たり面積">
          <a:extLst>
            <a:ext uri="{FF2B5EF4-FFF2-40B4-BE49-F238E27FC236}">
              <a16:creationId xmlns:a16="http://schemas.microsoft.com/office/drawing/2014/main" id="{00000000-0008-0000-0F00-0000A2030000}"/>
            </a:ext>
          </a:extLst>
        </xdr:cNvPr>
        <xdr:cNvSpPr txBox="1"/>
      </xdr:nvSpPr>
      <xdr:spPr>
        <a:xfrm>
          <a:off x="210757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931" name="n_2mainValue【庁舎】&#10;一人当たり面積">
          <a:extLst>
            <a:ext uri="{FF2B5EF4-FFF2-40B4-BE49-F238E27FC236}">
              <a16:creationId xmlns:a16="http://schemas.microsoft.com/office/drawing/2014/main" id="{00000000-0008-0000-0F00-0000A3030000}"/>
            </a:ext>
          </a:extLst>
        </xdr:cNvPr>
        <xdr:cNvSpPr txBox="1"/>
      </xdr:nvSpPr>
      <xdr:spPr>
        <a:xfrm>
          <a:off x="20199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25054</xdr:rowOff>
    </xdr:from>
    <xdr:ext cx="469744" cy="259045"/>
    <xdr:sp macro="" textlink="">
      <xdr:nvSpPr>
        <xdr:cNvPr id="932" name="n_3mainValue【庁舎】&#10;一人当たり面積">
          <a:extLst>
            <a:ext uri="{FF2B5EF4-FFF2-40B4-BE49-F238E27FC236}">
              <a16:creationId xmlns:a16="http://schemas.microsoft.com/office/drawing/2014/main" id="{00000000-0008-0000-0F00-0000A4030000}"/>
            </a:ext>
          </a:extLst>
        </xdr:cNvPr>
        <xdr:cNvSpPr txBox="1"/>
      </xdr:nvSpPr>
      <xdr:spPr>
        <a:xfrm>
          <a:off x="19310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128832</xdr:rowOff>
    </xdr:from>
    <xdr:ext cx="469744" cy="259045"/>
    <xdr:sp macro="" textlink="">
      <xdr:nvSpPr>
        <xdr:cNvPr id="933" name="n_4mainValue【庁舎】&#10;一人当たり面積">
          <a:extLst>
            <a:ext uri="{FF2B5EF4-FFF2-40B4-BE49-F238E27FC236}">
              <a16:creationId xmlns:a16="http://schemas.microsoft.com/office/drawing/2014/main" id="{00000000-0008-0000-0F00-0000A5030000}"/>
            </a:ext>
          </a:extLst>
        </xdr:cNvPr>
        <xdr:cNvSpPr txBox="1"/>
      </xdr:nvSpPr>
      <xdr:spPr>
        <a:xfrm>
          <a:off x="18421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a:extLst>
            <a:ext uri="{FF2B5EF4-FFF2-40B4-BE49-F238E27FC236}">
              <a16:creationId xmlns:a16="http://schemas.microsoft.com/office/drawing/2014/main" id="{00000000-0008-0000-0F00-0000A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a:extLst>
            <a:ext uri="{FF2B5EF4-FFF2-40B4-BE49-F238E27FC236}">
              <a16:creationId xmlns:a16="http://schemas.microsoft.com/office/drawing/2014/main" id="{00000000-0008-0000-0F00-0000A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有形固定資産減価償却率は、類似団体と比較して非常に高い数値となっている。要因としては、合併前の旧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町では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年代に整備した施設が多いことが挙げられる。公共施設の修繕、更新等の財政需要の増大が懸念されるため、平成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年間の取組として公共施設等の集約化・複合化を進めるなどにより、施設保有量の適正化を図っていく。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市内に安定した基幹産業や企業が少なく、雇用が確保されにくい状況に加え、人口減少と高齢化が進み、自主財源である税収入が少なく、類似団体より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次淡路市新行財政改革推進方策」等に基づき、業務改善等による歳出の抑制を進めるとともに、令和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が終了し、自主財源の確保が喫緊の課題であるため、市税などの収納対策のより一層の強化、未利用地の売却や企業誘致の積極的な推進に努め、身の丈に合った持続可能な行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ており、この要因は、普通交付税の「合併算定替経費」の縮減により、経常一般財源額が減少したことが主な要因である。他方、阪神・淡路大震災の復興に充てた地方債による公債費が影響し、歳出全体に占める公債費の割合が依然として高い比率であるが、繰上償還の実施により地方債残高の縮減が徐々に図られている。今後とも計画的な地方債の発行（合併特例事業債の有効活用等）により、地方債残高の縮減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8165</xdr:rowOff>
    </xdr:from>
    <xdr:to>
      <xdr:col>23</xdr:col>
      <xdr:colOff>133350</xdr:colOff>
      <xdr:row>60</xdr:row>
      <xdr:rowOff>59872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9516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96883</xdr:rowOff>
    </xdr:from>
    <xdr:to>
      <xdr:col>19</xdr:col>
      <xdr:colOff>133350</xdr:colOff>
      <xdr:row>60</xdr:row>
      <xdr:rowOff>8165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12433"/>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96883</xdr:rowOff>
    </xdr:from>
    <xdr:to>
      <xdr:col>15</xdr:col>
      <xdr:colOff>82550</xdr:colOff>
      <xdr:row>59</xdr:row>
      <xdr:rowOff>138249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124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138249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932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128815</xdr:rowOff>
    </xdr:from>
    <xdr:to>
      <xdr:col>19</xdr:col>
      <xdr:colOff>184150</xdr:colOff>
      <xdr:row>60</xdr:row>
      <xdr:rowOff>58965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69142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1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46083</xdr:rowOff>
    </xdr:from>
    <xdr:to>
      <xdr:col>15</xdr:col>
      <xdr:colOff>133350</xdr:colOff>
      <xdr:row>59</xdr:row>
      <xdr:rowOff>147683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157860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87449</xdr:rowOff>
    </xdr:from>
    <xdr:to>
      <xdr:col>11</xdr:col>
      <xdr:colOff>82550</xdr:colOff>
      <xdr:row>60</xdr:row>
      <xdr:rowOff>17599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27776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県平均と比較して高くなっているのは、主に物件費が要因であり、主な内容として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91487</xdr:rowOff>
    </xdr:from>
    <xdr:to>
      <xdr:col>23</xdr:col>
      <xdr:colOff>133350</xdr:colOff>
      <xdr:row>83</xdr:row>
      <xdr:rowOff>134643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21837"/>
          <a:ext cx="838200" cy="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55803</xdr:rowOff>
    </xdr:from>
    <xdr:to>
      <xdr:col>19</xdr:col>
      <xdr:colOff>133350</xdr:colOff>
      <xdr:row>83</xdr:row>
      <xdr:rowOff>91487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86153"/>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51547</xdr:rowOff>
    </xdr:from>
    <xdr:to>
      <xdr:col>15</xdr:col>
      <xdr:colOff>82550</xdr:colOff>
      <xdr:row>83</xdr:row>
      <xdr:rowOff>55803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81897"/>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47840</xdr:rowOff>
    </xdr:from>
    <xdr:to>
      <xdr:col>11</xdr:col>
      <xdr:colOff>31750</xdr:colOff>
      <xdr:row>83</xdr:row>
      <xdr:rowOff>51547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78190"/>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83843</xdr:rowOff>
    </xdr:from>
    <xdr:to>
      <xdr:col>23</xdr:col>
      <xdr:colOff>184150</xdr:colOff>
      <xdr:row>84</xdr:row>
      <xdr:rowOff>13993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55920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40687</xdr:rowOff>
    </xdr:from>
    <xdr:to>
      <xdr:col>19</xdr:col>
      <xdr:colOff>184150</xdr:colOff>
      <xdr:row>83</xdr:row>
      <xdr:rowOff>142287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127064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5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5003</xdr:rowOff>
    </xdr:from>
    <xdr:to>
      <xdr:col>15</xdr:col>
      <xdr:colOff>133350</xdr:colOff>
      <xdr:row>83</xdr:row>
      <xdr:rowOff>106603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116780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747</xdr:rowOff>
    </xdr:from>
    <xdr:to>
      <xdr:col>11</xdr:col>
      <xdr:colOff>82550</xdr:colOff>
      <xdr:row>83</xdr:row>
      <xdr:rowOff>102347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112524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168490</xdr:rowOff>
    </xdr:from>
    <xdr:to>
      <xdr:col>7</xdr:col>
      <xdr:colOff>31750</xdr:colOff>
      <xdr:row>83</xdr:row>
      <xdr:rowOff>98640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83417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1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ポイント上回っているが、全国市平均と比較すると同水準となっている。他方、令和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が終了し、非常に厳しい状況を迎えることから、引き続き、「新行財政改革推進方策」及び「定員適正化計画」に基づき、事務の効率化を図り、定年延長と退職に対する採用等を総合的に勘案し、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86</xdr:row>
      <xdr:rowOff>9677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969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44148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658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44148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年度までは、行政効率が悪い地形的な課題と、合併による急激な住民サービスの低下を防ぐため、旧役場を地域事務所（支所）として配置していたことから、類似団体平均値と同水準であった。平成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新行財政改革推進方策」等に基づき、地域事務所（支所）の出張所化や定年退職者の不補充等の計画的な実施により、類似団体平均値を下回っている。引き続き、事務の効率化を図り、定年延長と退職に対する採用等を総合的に勘案し、人件費総額の抑制に取り組み、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123976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748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109038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433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109038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5433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104442</xdr:rowOff>
    </xdr:from>
    <xdr:to>
      <xdr:col>68</xdr:col>
      <xdr:colOff>152400</xdr:colOff>
      <xdr:row>61</xdr:row>
      <xdr:rowOff>109038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6289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73176</xdr:rowOff>
    </xdr:from>
    <xdr:to>
      <xdr:col>81</xdr:col>
      <xdr:colOff>95250</xdr:colOff>
      <xdr:row>62</xdr:row>
      <xdr:rowOff>3326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89703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170015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170015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53642</xdr:rowOff>
    </xdr:from>
    <xdr:to>
      <xdr:col>64</xdr:col>
      <xdr:colOff>152400</xdr:colOff>
      <xdr:row>61</xdr:row>
      <xdr:rowOff>155242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165419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実質公債費比率は、分子から控除される算入公債費等の減少により、昨年度より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阪神・淡路大震災の復興に充てた地方債による公債費の影響、水道事業及び下水道事業において、本市特有の地形により整備効率が悪く、施設整備の事業費が嵩み、一般会計からの補助金等が多額となっていることから、類似団体平均値と比較すると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倍となり、大きく上回っている。今後も、計画的な地方債の発行（合併特例事業債の有効活用等）により、改善に努める。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128588</xdr:rowOff>
    </xdr:from>
    <xdr:to>
      <xdr:col>81</xdr:col>
      <xdr:colOff>44450</xdr:colOff>
      <xdr:row>37</xdr:row>
      <xdr:rowOff>136631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722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128588</xdr:rowOff>
    </xdr:from>
    <xdr:to>
      <xdr:col>77</xdr:col>
      <xdr:colOff>44450</xdr:colOff>
      <xdr:row>37</xdr:row>
      <xdr:rowOff>132609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7223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132609</xdr:rowOff>
    </xdr:from>
    <xdr:to>
      <xdr:col>72</xdr:col>
      <xdr:colOff>203200</xdr:colOff>
      <xdr:row>37</xdr:row>
      <xdr:rowOff>148696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148696</xdr:rowOff>
    </xdr:from>
    <xdr:to>
      <xdr:col>68</xdr:col>
      <xdr:colOff>152400</xdr:colOff>
      <xdr:row>38</xdr:row>
      <xdr:rowOff>1376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85831</xdr:rowOff>
    </xdr:from>
    <xdr:to>
      <xdr:col>81</xdr:col>
      <xdr:colOff>95250</xdr:colOff>
      <xdr:row>38</xdr:row>
      <xdr:rowOff>15980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57908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0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77788</xdr:rowOff>
    </xdr:from>
    <xdr:to>
      <xdr:col>77</xdr:col>
      <xdr:colOff>95250</xdr:colOff>
      <xdr:row>38</xdr:row>
      <xdr:rowOff>7938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164165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0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81809</xdr:rowOff>
    </xdr:from>
    <xdr:to>
      <xdr:col>73</xdr:col>
      <xdr:colOff>44450</xdr:colOff>
      <xdr:row>38</xdr:row>
      <xdr:rowOff>11959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168186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97896</xdr:rowOff>
    </xdr:from>
    <xdr:to>
      <xdr:col>68</xdr:col>
      <xdr:colOff>203200</xdr:colOff>
      <xdr:row>38</xdr:row>
      <xdr:rowOff>28046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12823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122026</xdr:rowOff>
    </xdr:from>
    <xdr:to>
      <xdr:col>64</xdr:col>
      <xdr:colOff>152400</xdr:colOff>
      <xdr:row>38</xdr:row>
      <xdr:rowOff>52176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36953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年度において早期健全化基準を超える</a:t>
          </a:r>
          <a:r>
            <a:rPr kumimoji="1" lang="en-US" altLang="ja-JP" sz="1300">
              <a:latin typeface="ＭＳ Ｐゴシック" panose="020B0600070205080204" pitchFamily="50" charset="-128"/>
              <a:ea typeface="ＭＳ Ｐゴシック" panose="020B0600070205080204" pitchFamily="50" charset="-128"/>
            </a:rPr>
            <a:t>371.0%</a:t>
          </a:r>
          <a:r>
            <a:rPr kumimoji="1" lang="ja-JP" altLang="en-US" sz="1300">
              <a:latin typeface="ＭＳ Ｐゴシック" panose="020B0600070205080204" pitchFamily="50" charset="-128"/>
              <a:ea typeface="ＭＳ Ｐゴシック" panose="020B0600070205080204" pitchFamily="50" charset="-128"/>
            </a:rPr>
            <a:t>となったものの、地方債の発行抑制、繰上償還の実施により、同比率の適正化に努めており、昨年度より更に</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ポイント改善している。しかし、阪神・淡路大震災の復興に充てた地方債残高の影響が今なお大きく、類似団体平均値と比較すると約</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倍となり、高い数値となっている。引き続き、計画的な地方債の発行（合併特例事業債の有効活用等）により、地方債残高の縮減等に努める。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22670</xdr:rowOff>
    </xdr:from>
    <xdr:to>
      <xdr:col>81</xdr:col>
      <xdr:colOff>44450</xdr:colOff>
      <xdr:row>17</xdr:row>
      <xdr:rowOff>89429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37320"/>
          <a:ext cx="8382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89429</xdr:rowOff>
    </xdr:from>
    <xdr:to>
      <xdr:col>77</xdr:col>
      <xdr:colOff>44450</xdr:colOff>
      <xdr:row>17</xdr:row>
      <xdr:rowOff>155385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04079"/>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155385</xdr:rowOff>
    </xdr:from>
    <xdr:to>
      <xdr:col>72</xdr:col>
      <xdr:colOff>203200</xdr:colOff>
      <xdr:row>18</xdr:row>
      <xdr:rowOff>55118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070035"/>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55118</xdr:rowOff>
    </xdr:from>
    <xdr:to>
      <xdr:col>68</xdr:col>
      <xdr:colOff>152400</xdr:colOff>
      <xdr:row>18</xdr:row>
      <xdr:rowOff>89302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4121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143320</xdr:rowOff>
    </xdr:from>
    <xdr:to>
      <xdr:col>81</xdr:col>
      <xdr:colOff>95250</xdr:colOff>
      <xdr:row>17</xdr:row>
      <xdr:rowOff>73470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115397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38629</xdr:rowOff>
    </xdr:from>
    <xdr:to>
      <xdr:col>77</xdr:col>
      <xdr:colOff>95250</xdr:colOff>
      <xdr:row>17</xdr:row>
      <xdr:rowOff>140229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125006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3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104585</xdr:rowOff>
    </xdr:from>
    <xdr:to>
      <xdr:col>73</xdr:col>
      <xdr:colOff>44450</xdr:colOff>
      <xdr:row>18</xdr:row>
      <xdr:rowOff>34735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19512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0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4318</xdr:rowOff>
    </xdr:from>
    <xdr:to>
      <xdr:col>68</xdr:col>
      <xdr:colOff>203200</xdr:colOff>
      <xdr:row>18</xdr:row>
      <xdr:rowOff>105918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90695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38502</xdr:rowOff>
    </xdr:from>
    <xdr:to>
      <xdr:col>64</xdr:col>
      <xdr:colOff>152400</xdr:colOff>
      <xdr:row>18</xdr:row>
      <xdr:rowOff>140102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1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124879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21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年度から会計年度任用職員の制度が始まったことから、前年度から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ポイント上昇しているが、普通交付税が類似団体と比較して多額であるため、分母である経常一般財源が大きくなっており、類似団体平均値より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ポイント下回っている。今後とも「新行財政改革推進方策」及び「定員適正化計画」に基づき、事務の効率化を図り、定年延長と退職に対する採用等を総合的に勘案し、人件費総額の抑制に努める。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818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33</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33</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49530</xdr:rowOff>
    </xdr:from>
    <xdr:to>
      <xdr:col>20</xdr:col>
      <xdr:colOff>38100</xdr:colOff>
      <xdr:row>33</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49530</xdr:rowOff>
    </xdr:from>
    <xdr:to>
      <xdr:col>11</xdr:col>
      <xdr:colOff>60325</xdr:colOff>
      <xdr:row>33</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年度から会計年度任用職員の制度が始まったことから、臨時的任用職員の賃金が皆減となり、前年度から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21</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60700"/>
          <a:ext cx="8382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76200</xdr:rowOff>
    </xdr:from>
    <xdr:to>
      <xdr:col>78</xdr:col>
      <xdr:colOff>69850</xdr:colOff>
      <xdr:row>21</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50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133350</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9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127000</xdr:rowOff>
    </xdr:from>
    <xdr:to>
      <xdr:col>78</xdr:col>
      <xdr:colOff>120650</xdr:colOff>
      <xdr:row>21</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4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82550</xdr:rowOff>
    </xdr:from>
    <xdr:to>
      <xdr:col>65</xdr:col>
      <xdr:colOff>53975</xdr:colOff>
      <xdr:row>20</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ポイント下回っている。生活保護費について、就労支援を行うことで生活保護からの脱却を図るとともに、生活保護に至る前の段階の自立支援策を実施することで、扶助費の伸びの抑制に取り組む。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2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公営企業法の適用により下水道事業に対する繰出金が補助費等になったため、令和元年度から繰出金に係る経常収支比率が減少している。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58</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05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59</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87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40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地方公営企業法の適用により下水道事業に対する繰出金が補助費等になったため、令和元年度から補助費等に係る経常収支比率が増加している。類似団体平均値を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に対する補助金や、広域水道企業団に対する高料金対策補助金が多額となっていることが主な要因である。今後とも、公営企業において経営戦略等により持続的・安定的な経営に取り組むことで、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780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38</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176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阪神・淡路大震災の復興事業関連の償還が影響している。今後も、計画的な地方債の発行（合併特例事業債の有効活用等）と効率的な繰上償還を実施し、公債費負担の軽減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75565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286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60325</xdr:rowOff>
    </xdr:from>
    <xdr:to>
      <xdr:col>19</xdr:col>
      <xdr:colOff>187325</xdr:colOff>
      <xdr:row>75</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1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56515</xdr:rowOff>
    </xdr:from>
    <xdr:to>
      <xdr:col>15</xdr:col>
      <xdr:colOff>98425</xdr:colOff>
      <xdr:row>75</xdr:row>
      <xdr:rowOff>60325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15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56515</xdr:rowOff>
    </xdr:from>
    <xdr:to>
      <xdr:col>11</xdr:col>
      <xdr:colOff>9525</xdr:colOff>
      <xdr:row>75</xdr:row>
      <xdr:rowOff>77470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15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24765</xdr:rowOff>
    </xdr:from>
    <xdr:to>
      <xdr:col>24</xdr:col>
      <xdr:colOff>76200</xdr:colOff>
      <xdr:row>75</xdr:row>
      <xdr:rowOff>126365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168292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「新行財政改革推進方策」等に基づき、更なる経常経費の削減に努め、今後も身の丈に合った持続可能な行財政運営を図る。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170435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743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87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92710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87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92710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554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139878</xdr:rowOff>
    </xdr:from>
    <xdr:to>
      <xdr:col>29</xdr:col>
      <xdr:colOff>127000</xdr:colOff>
      <xdr:row>18</xdr:row>
      <xdr:rowOff>45205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2153"/>
          <a:ext cx="647700" cy="7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45205</xdr:rowOff>
    </xdr:from>
    <xdr:to>
      <xdr:col>26</xdr:col>
      <xdr:colOff>50800</xdr:colOff>
      <xdr:row>18</xdr:row>
      <xdr:rowOff>47034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8930"/>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47034</xdr:rowOff>
    </xdr:from>
    <xdr:to>
      <xdr:col>22</xdr:col>
      <xdr:colOff>114300</xdr:colOff>
      <xdr:row>18</xdr:row>
      <xdr:rowOff>61936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0759"/>
          <a:ext cx="698500" cy="1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61936</xdr:rowOff>
    </xdr:from>
    <xdr:to>
      <xdr:col>18</xdr:col>
      <xdr:colOff>177800</xdr:colOff>
      <xdr:row>18</xdr:row>
      <xdr:rowOff>72713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5661"/>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89078</xdr:rowOff>
    </xdr:from>
    <xdr:to>
      <xdr:col>29</xdr:col>
      <xdr:colOff>177800</xdr:colOff>
      <xdr:row>18</xdr:row>
      <xdr:rowOff>19228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61155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165855</xdr:rowOff>
    </xdr:from>
    <xdr:to>
      <xdr:col>26</xdr:col>
      <xdr:colOff>101600</xdr:colOff>
      <xdr:row>18</xdr:row>
      <xdr:rowOff>96005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80782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167684</xdr:rowOff>
    </xdr:from>
    <xdr:to>
      <xdr:col>22</xdr:col>
      <xdr:colOff>165100</xdr:colOff>
      <xdr:row>18</xdr:row>
      <xdr:rowOff>97834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82611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11136</xdr:rowOff>
    </xdr:from>
    <xdr:to>
      <xdr:col>19</xdr:col>
      <xdr:colOff>38100</xdr:colOff>
      <xdr:row>18</xdr:row>
      <xdr:rowOff>112736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97513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21913</xdr:rowOff>
    </xdr:from>
    <xdr:to>
      <xdr:col>15</xdr:col>
      <xdr:colOff>101600</xdr:colOff>
      <xdr:row>18</xdr:row>
      <xdr:rowOff>123513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108290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259862</xdr:rowOff>
    </xdr:from>
    <xdr:to>
      <xdr:col>29</xdr:col>
      <xdr:colOff>127000</xdr:colOff>
      <xdr:row>37</xdr:row>
      <xdr:rowOff>265409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4562"/>
          <a:ext cx="6477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265409</xdr:rowOff>
    </xdr:from>
    <xdr:to>
      <xdr:col>26</xdr:col>
      <xdr:colOff>50800</xdr:colOff>
      <xdr:row>37</xdr:row>
      <xdr:rowOff>265886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90109"/>
          <a:ext cx="698500" cy="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265886</xdr:rowOff>
    </xdr:from>
    <xdr:to>
      <xdr:col>22</xdr:col>
      <xdr:colOff>114300</xdr:colOff>
      <xdr:row>37</xdr:row>
      <xdr:rowOff>275133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90586"/>
          <a:ext cx="698500" cy="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254509</xdr:rowOff>
    </xdr:from>
    <xdr:to>
      <xdr:col>18</xdr:col>
      <xdr:colOff>177800</xdr:colOff>
      <xdr:row>37</xdr:row>
      <xdr:rowOff>275133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79209"/>
          <a:ext cx="698500" cy="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209062</xdr:rowOff>
    </xdr:from>
    <xdr:to>
      <xdr:col>29</xdr:col>
      <xdr:colOff>177800</xdr:colOff>
      <xdr:row>37</xdr:row>
      <xdr:rowOff>310662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54139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214609</xdr:rowOff>
    </xdr:from>
    <xdr:to>
      <xdr:col>26</xdr:col>
      <xdr:colOff>101600</xdr:colOff>
      <xdr:row>37</xdr:row>
      <xdr:rowOff>316209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154936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0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215086</xdr:rowOff>
    </xdr:from>
    <xdr:to>
      <xdr:col>22</xdr:col>
      <xdr:colOff>165100</xdr:colOff>
      <xdr:row>37</xdr:row>
      <xdr:rowOff>316686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3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155413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224333</xdr:rowOff>
    </xdr:from>
    <xdr:to>
      <xdr:col>19</xdr:col>
      <xdr:colOff>38100</xdr:colOff>
      <xdr:row>37</xdr:row>
      <xdr:rowOff>325933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4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164660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203709</xdr:rowOff>
    </xdr:from>
    <xdr:to>
      <xdr:col>15</xdr:col>
      <xdr:colOff>101600</xdr:colOff>
      <xdr:row>37</xdr:row>
      <xdr:rowOff>305309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144036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166392</xdr:rowOff>
    </xdr:from>
    <xdr:to>
      <xdr:col>24</xdr:col>
      <xdr:colOff>63500</xdr:colOff>
      <xdr:row>36</xdr:row>
      <xdr:rowOff>99913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5692"/>
          <a:ext cx="838200" cy="2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61040</xdr:rowOff>
    </xdr:from>
    <xdr:to>
      <xdr:col>19</xdr:col>
      <xdr:colOff>177800</xdr:colOff>
      <xdr:row>36</xdr:row>
      <xdr:rowOff>99913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33240"/>
          <a:ext cx="8890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61040</xdr:rowOff>
    </xdr:from>
    <xdr:to>
      <xdr:col>15</xdr:col>
      <xdr:colOff>50800</xdr:colOff>
      <xdr:row>36</xdr:row>
      <xdr:rowOff>80732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3240"/>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80732</xdr:rowOff>
    </xdr:from>
    <xdr:to>
      <xdr:col>10</xdr:col>
      <xdr:colOff>114300</xdr:colOff>
      <xdr:row>36</xdr:row>
      <xdr:rowOff>97605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2932"/>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115592</xdr:rowOff>
    </xdr:from>
    <xdr:to>
      <xdr:col>24</xdr:col>
      <xdr:colOff>114300</xdr:colOff>
      <xdr:row>35</xdr:row>
      <xdr:rowOff>45742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138469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49113</xdr:rowOff>
    </xdr:from>
    <xdr:to>
      <xdr:col>20</xdr:col>
      <xdr:colOff>38100</xdr:colOff>
      <xdr:row>36</xdr:row>
      <xdr:rowOff>150713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141840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10240</xdr:rowOff>
    </xdr:from>
    <xdr:to>
      <xdr:col>15</xdr:col>
      <xdr:colOff>101600</xdr:colOff>
      <xdr:row>36</xdr:row>
      <xdr:rowOff>111840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102967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29932</xdr:rowOff>
    </xdr:from>
    <xdr:to>
      <xdr:col>10</xdr:col>
      <xdr:colOff>165100</xdr:colOff>
      <xdr:row>36</xdr:row>
      <xdr:rowOff>131532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46805</xdr:rowOff>
    </xdr:from>
    <xdr:to>
      <xdr:col>6</xdr:col>
      <xdr:colOff>38100</xdr:colOff>
      <xdr:row>36</xdr:row>
      <xdr:rowOff>148405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139532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80597</xdr:rowOff>
    </xdr:from>
    <xdr:to>
      <xdr:col>24</xdr:col>
      <xdr:colOff>63500</xdr:colOff>
      <xdr:row>57</xdr:row>
      <xdr:rowOff>105547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53247"/>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80597</xdr:rowOff>
    </xdr:from>
    <xdr:to>
      <xdr:col>19</xdr:col>
      <xdr:colOff>177800</xdr:colOff>
      <xdr:row>57</xdr:row>
      <xdr:rowOff>134125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53247"/>
          <a:ext cx="889000" cy="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134125</xdr:rowOff>
    </xdr:from>
    <xdr:to>
      <xdr:col>15</xdr:col>
      <xdr:colOff>50800</xdr:colOff>
      <xdr:row>57</xdr:row>
      <xdr:rowOff>136816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06775"/>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136816</xdr:rowOff>
    </xdr:from>
    <xdr:to>
      <xdr:col>10</xdr:col>
      <xdr:colOff>114300</xdr:colOff>
      <xdr:row>57</xdr:row>
      <xdr:rowOff>137871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09466"/>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54747</xdr:rowOff>
    </xdr:from>
    <xdr:to>
      <xdr:col>24</xdr:col>
      <xdr:colOff>114300</xdr:colOff>
      <xdr:row>57</xdr:row>
      <xdr:rowOff>156347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77624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7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29797</xdr:rowOff>
    </xdr:from>
    <xdr:to>
      <xdr:col>20</xdr:col>
      <xdr:colOff>38100</xdr:colOff>
      <xdr:row>57</xdr:row>
      <xdr:rowOff>131397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147924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83325</xdr:rowOff>
    </xdr:from>
    <xdr:to>
      <xdr:col>15</xdr:col>
      <xdr:colOff>101600</xdr:colOff>
      <xdr:row>58</xdr:row>
      <xdr:rowOff>13475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30002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86016</xdr:rowOff>
    </xdr:from>
    <xdr:to>
      <xdr:col>10</xdr:col>
      <xdr:colOff>165100</xdr:colOff>
      <xdr:row>58</xdr:row>
      <xdr:rowOff>16166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32693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87071</xdr:rowOff>
    </xdr:from>
    <xdr:to>
      <xdr:col>6</xdr:col>
      <xdr:colOff>38100</xdr:colOff>
      <xdr:row>58</xdr:row>
      <xdr:rowOff>17221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33748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135013</xdr:rowOff>
    </xdr:from>
    <xdr:to>
      <xdr:col>24</xdr:col>
      <xdr:colOff>63500</xdr:colOff>
      <xdr:row>78</xdr:row>
      <xdr:rowOff>137261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08113"/>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137261</xdr:rowOff>
    </xdr:from>
    <xdr:to>
      <xdr:col>19</xdr:col>
      <xdr:colOff>177800</xdr:colOff>
      <xdr:row>78</xdr:row>
      <xdr:rowOff>146234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10361"/>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146234</xdr:rowOff>
    </xdr:from>
    <xdr:to>
      <xdr:col>15</xdr:col>
      <xdr:colOff>50800</xdr:colOff>
      <xdr:row>78</xdr:row>
      <xdr:rowOff>149264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9334"/>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149264</xdr:rowOff>
    </xdr:from>
    <xdr:to>
      <xdr:col>10</xdr:col>
      <xdr:colOff>114300</xdr:colOff>
      <xdr:row>78</xdr:row>
      <xdr:rowOff>150977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2364"/>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84213</xdr:rowOff>
    </xdr:from>
    <xdr:to>
      <xdr:col>24</xdr:col>
      <xdr:colOff>114300</xdr:colOff>
      <xdr:row>79</xdr:row>
      <xdr:rowOff>14363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170590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86461</xdr:rowOff>
    </xdr:from>
    <xdr:to>
      <xdr:col>20</xdr:col>
      <xdr:colOff>38100</xdr:colOff>
      <xdr:row>79</xdr:row>
      <xdr:rowOff>16611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95434</xdr:rowOff>
    </xdr:from>
    <xdr:to>
      <xdr:col>15</xdr:col>
      <xdr:colOff>101600</xdr:colOff>
      <xdr:row>79</xdr:row>
      <xdr:rowOff>25584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16711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98464</xdr:rowOff>
    </xdr:from>
    <xdr:to>
      <xdr:col>10</xdr:col>
      <xdr:colOff>165100</xdr:colOff>
      <xdr:row>79</xdr:row>
      <xdr:rowOff>28614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19741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100177</xdr:rowOff>
    </xdr:from>
    <xdr:to>
      <xdr:col>6</xdr:col>
      <xdr:colOff>38100</xdr:colOff>
      <xdr:row>79</xdr:row>
      <xdr:rowOff>30327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21454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23330</xdr:rowOff>
    </xdr:from>
    <xdr:to>
      <xdr:col>24</xdr:col>
      <xdr:colOff>63500</xdr:colOff>
      <xdr:row>98</xdr:row>
      <xdr:rowOff>41757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825430"/>
          <a:ext cx="838200" cy="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41757</xdr:rowOff>
    </xdr:from>
    <xdr:to>
      <xdr:col>19</xdr:col>
      <xdr:colOff>177800</xdr:colOff>
      <xdr:row>98</xdr:row>
      <xdr:rowOff>68427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4385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22110</xdr:rowOff>
    </xdr:from>
    <xdr:to>
      <xdr:col>15</xdr:col>
      <xdr:colOff>50800</xdr:colOff>
      <xdr:row>98</xdr:row>
      <xdr:rowOff>68427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24210"/>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22110</xdr:rowOff>
    </xdr:from>
    <xdr:to>
      <xdr:col>10</xdr:col>
      <xdr:colOff>114300</xdr:colOff>
      <xdr:row>98</xdr:row>
      <xdr:rowOff>24930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2421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143980</xdr:rowOff>
    </xdr:from>
    <xdr:to>
      <xdr:col>24</xdr:col>
      <xdr:colOff>114300</xdr:colOff>
      <xdr:row>98</xdr:row>
      <xdr:rowOff>74130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122407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162407</xdr:rowOff>
    </xdr:from>
    <xdr:to>
      <xdr:col>20</xdr:col>
      <xdr:colOff>38100</xdr:colOff>
      <xdr:row>98</xdr:row>
      <xdr:rowOff>92557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83684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17627</xdr:rowOff>
    </xdr:from>
    <xdr:to>
      <xdr:col>15</xdr:col>
      <xdr:colOff>101600</xdr:colOff>
      <xdr:row>98</xdr:row>
      <xdr:rowOff>119227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110354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142760</xdr:rowOff>
    </xdr:from>
    <xdr:to>
      <xdr:col>10</xdr:col>
      <xdr:colOff>165100</xdr:colOff>
      <xdr:row>98</xdr:row>
      <xdr:rowOff>72910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64037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145580</xdr:rowOff>
    </xdr:from>
    <xdr:to>
      <xdr:col>6</xdr:col>
      <xdr:colOff>38100</xdr:colOff>
      <xdr:row>98</xdr:row>
      <xdr:rowOff>75730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66857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47911</xdr:rowOff>
    </xdr:from>
    <xdr:to>
      <xdr:col>55</xdr:col>
      <xdr:colOff>0</xdr:colOff>
      <xdr:row>37</xdr:row>
      <xdr:rowOff>82374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48661"/>
          <a:ext cx="838200" cy="3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82374</xdr:rowOff>
    </xdr:from>
    <xdr:to>
      <xdr:col>50</xdr:col>
      <xdr:colOff>114300</xdr:colOff>
      <xdr:row>38</xdr:row>
      <xdr:rowOff>24499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26024"/>
          <a:ext cx="889000" cy="1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24499</xdr:rowOff>
    </xdr:from>
    <xdr:to>
      <xdr:col>45</xdr:col>
      <xdr:colOff>177800</xdr:colOff>
      <xdr:row>38</xdr:row>
      <xdr:rowOff>30521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39599"/>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30521</xdr:rowOff>
    </xdr:from>
    <xdr:to>
      <xdr:col>41</xdr:col>
      <xdr:colOff>50800</xdr:colOff>
      <xdr:row>38</xdr:row>
      <xdr:rowOff>33013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45621"/>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168561</xdr:rowOff>
    </xdr:from>
    <xdr:to>
      <xdr:col>55</xdr:col>
      <xdr:colOff>50800</xdr:colOff>
      <xdr:row>35</xdr:row>
      <xdr:rowOff>98711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19988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31574</xdr:rowOff>
    </xdr:from>
    <xdr:to>
      <xdr:col>50</xdr:col>
      <xdr:colOff>165100</xdr:colOff>
      <xdr:row>37</xdr:row>
      <xdr:rowOff>133174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149701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5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145149</xdr:rowOff>
    </xdr:from>
    <xdr:to>
      <xdr:col>46</xdr:col>
      <xdr:colOff>38100</xdr:colOff>
      <xdr:row>38</xdr:row>
      <xdr:rowOff>75299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91826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151171</xdr:rowOff>
    </xdr:from>
    <xdr:to>
      <xdr:col>41</xdr:col>
      <xdr:colOff>101600</xdr:colOff>
      <xdr:row>38</xdr:row>
      <xdr:rowOff>81321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97848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153662</xdr:rowOff>
    </xdr:from>
    <xdr:to>
      <xdr:col>36</xdr:col>
      <xdr:colOff>165100</xdr:colOff>
      <xdr:row>38</xdr:row>
      <xdr:rowOff>83812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100339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96220</xdr:rowOff>
    </xdr:from>
    <xdr:to>
      <xdr:col>55</xdr:col>
      <xdr:colOff>0</xdr:colOff>
      <xdr:row>56</xdr:row>
      <xdr:rowOff>98314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97420"/>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98314</xdr:rowOff>
    </xdr:from>
    <xdr:to>
      <xdr:col>50</xdr:col>
      <xdr:colOff>114300</xdr:colOff>
      <xdr:row>57</xdr:row>
      <xdr:rowOff>72025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99514"/>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108240</xdr:rowOff>
    </xdr:from>
    <xdr:to>
      <xdr:col>45</xdr:col>
      <xdr:colOff>177800</xdr:colOff>
      <xdr:row>57</xdr:row>
      <xdr:rowOff>72025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09440"/>
          <a:ext cx="8890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108240</xdr:rowOff>
    </xdr:from>
    <xdr:to>
      <xdr:col>41</xdr:col>
      <xdr:colOff>50800</xdr:colOff>
      <xdr:row>57</xdr:row>
      <xdr:rowOff>33840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09440"/>
          <a:ext cx="8890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45420</xdr:rowOff>
    </xdr:from>
    <xdr:to>
      <xdr:col>55</xdr:col>
      <xdr:colOff>50800</xdr:colOff>
      <xdr:row>56</xdr:row>
      <xdr:rowOff>147020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23847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2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47514</xdr:rowOff>
    </xdr:from>
    <xdr:to>
      <xdr:col>50</xdr:col>
      <xdr:colOff>165100</xdr:colOff>
      <xdr:row>56</xdr:row>
      <xdr:rowOff>149114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140241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21225</xdr:rowOff>
    </xdr:from>
    <xdr:to>
      <xdr:col>46</xdr:col>
      <xdr:colOff>38100</xdr:colOff>
      <xdr:row>57</xdr:row>
      <xdr:rowOff>122825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113952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57440</xdr:rowOff>
    </xdr:from>
    <xdr:to>
      <xdr:col>41</xdr:col>
      <xdr:colOff>101600</xdr:colOff>
      <xdr:row>56</xdr:row>
      <xdr:rowOff>159040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150167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154490</xdr:rowOff>
    </xdr:from>
    <xdr:to>
      <xdr:col>36</xdr:col>
      <xdr:colOff>165100</xdr:colOff>
      <xdr:row>57</xdr:row>
      <xdr:rowOff>84640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75767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107138</xdr:rowOff>
    </xdr:from>
    <xdr:to>
      <xdr:col>55</xdr:col>
      <xdr:colOff>0</xdr:colOff>
      <xdr:row>78</xdr:row>
      <xdr:rowOff>120616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80238"/>
          <a:ext cx="8382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100189</xdr:rowOff>
    </xdr:from>
    <xdr:to>
      <xdr:col>50</xdr:col>
      <xdr:colOff>114300</xdr:colOff>
      <xdr:row>78</xdr:row>
      <xdr:rowOff>107138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3289"/>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57789</xdr:rowOff>
    </xdr:from>
    <xdr:to>
      <xdr:col>45</xdr:col>
      <xdr:colOff>177800</xdr:colOff>
      <xdr:row>78</xdr:row>
      <xdr:rowOff>100189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59439"/>
          <a:ext cx="889000" cy="2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57789</xdr:rowOff>
    </xdr:from>
    <xdr:to>
      <xdr:col>41</xdr:col>
      <xdr:colOff>50800</xdr:colOff>
      <xdr:row>77</xdr:row>
      <xdr:rowOff>123963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59439"/>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69816</xdr:rowOff>
    </xdr:from>
    <xdr:to>
      <xdr:col>55</xdr:col>
      <xdr:colOff>50800</xdr:colOff>
      <xdr:row>78</xdr:row>
      <xdr:rowOff>171416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156193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56338</xdr:rowOff>
    </xdr:from>
    <xdr:to>
      <xdr:col>50</xdr:col>
      <xdr:colOff>165100</xdr:colOff>
      <xdr:row>78</xdr:row>
      <xdr:rowOff>157938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149065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49389</xdr:rowOff>
    </xdr:from>
    <xdr:to>
      <xdr:col>46</xdr:col>
      <xdr:colOff>38100</xdr:colOff>
      <xdr:row>78</xdr:row>
      <xdr:rowOff>150989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142116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6989</xdr:rowOff>
    </xdr:from>
    <xdr:to>
      <xdr:col>41</xdr:col>
      <xdr:colOff>101600</xdr:colOff>
      <xdr:row>77</xdr:row>
      <xdr:rowOff>108589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125116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73163</xdr:rowOff>
    </xdr:from>
    <xdr:to>
      <xdr:col>36</xdr:col>
      <xdr:colOff>165100</xdr:colOff>
      <xdr:row>78</xdr:row>
      <xdr:rowOff>3313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165890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141529</xdr:rowOff>
    </xdr:from>
    <xdr:to>
      <xdr:col>55</xdr:col>
      <xdr:colOff>0</xdr:colOff>
      <xdr:row>95</xdr:row>
      <xdr:rowOff>96614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257829"/>
          <a:ext cx="838200" cy="1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96614</xdr:rowOff>
    </xdr:from>
    <xdr:to>
      <xdr:col>50</xdr:col>
      <xdr:colOff>114300</xdr:colOff>
      <xdr:row>97</xdr:row>
      <xdr:rowOff>53888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84364"/>
          <a:ext cx="889000" cy="30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2639</xdr:rowOff>
    </xdr:from>
    <xdr:to>
      <xdr:col>45</xdr:col>
      <xdr:colOff>177800</xdr:colOff>
      <xdr:row>97</xdr:row>
      <xdr:rowOff>53888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33289"/>
          <a:ext cx="889000" cy="5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2639</xdr:rowOff>
    </xdr:from>
    <xdr:to>
      <xdr:col>41</xdr:col>
      <xdr:colOff>50800</xdr:colOff>
      <xdr:row>97</xdr:row>
      <xdr:rowOff>123828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3289"/>
          <a:ext cx="889000" cy="1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90729</xdr:rowOff>
    </xdr:from>
    <xdr:to>
      <xdr:col>55</xdr:col>
      <xdr:colOff>50800</xdr:colOff>
      <xdr:row>95</xdr:row>
      <xdr:rowOff>20879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113606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45814</xdr:rowOff>
    </xdr:from>
    <xdr:to>
      <xdr:col>50</xdr:col>
      <xdr:colOff>165100</xdr:colOff>
      <xdr:row>95</xdr:row>
      <xdr:rowOff>147414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163941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3088</xdr:rowOff>
    </xdr:from>
    <xdr:to>
      <xdr:col>46</xdr:col>
      <xdr:colOff>38100</xdr:colOff>
      <xdr:row>97</xdr:row>
      <xdr:rowOff>104688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95815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123289</xdr:rowOff>
    </xdr:from>
    <xdr:to>
      <xdr:col>41</xdr:col>
      <xdr:colOff>101600</xdr:colOff>
      <xdr:row>97</xdr:row>
      <xdr:rowOff>53439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44566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73028</xdr:rowOff>
    </xdr:from>
    <xdr:to>
      <xdr:col>36</xdr:col>
      <xdr:colOff>165100</xdr:colOff>
      <xdr:row>98</xdr:row>
      <xdr:rowOff>3178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165755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107683</xdr:rowOff>
    </xdr:from>
    <xdr:to>
      <xdr:col>85</xdr:col>
      <xdr:colOff>127000</xdr:colOff>
      <xdr:row>39</xdr:row>
      <xdr:rowOff>24054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51333"/>
          <a:ext cx="838200" cy="2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107683</xdr:rowOff>
    </xdr:from>
    <xdr:to>
      <xdr:col>81</xdr:col>
      <xdr:colOff>50800</xdr:colOff>
      <xdr:row>38</xdr:row>
      <xdr:rowOff>52171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451333"/>
          <a:ext cx="889000" cy="1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52171</xdr:rowOff>
    </xdr:from>
    <xdr:to>
      <xdr:col>76</xdr:col>
      <xdr:colOff>114300</xdr:colOff>
      <xdr:row>38</xdr:row>
      <xdr:rowOff>154318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67271"/>
          <a:ext cx="889000" cy="10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36081</xdr:rowOff>
    </xdr:from>
    <xdr:to>
      <xdr:col>71</xdr:col>
      <xdr:colOff>177800</xdr:colOff>
      <xdr:row>38</xdr:row>
      <xdr:rowOff>154318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379731"/>
          <a:ext cx="889000" cy="2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144704</xdr:rowOff>
    </xdr:from>
    <xdr:to>
      <xdr:col>85</xdr:col>
      <xdr:colOff>177800</xdr:colOff>
      <xdr:row>39</xdr:row>
      <xdr:rowOff>74854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59631</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56883</xdr:rowOff>
    </xdr:from>
    <xdr:to>
      <xdr:col>81</xdr:col>
      <xdr:colOff>101600</xdr:colOff>
      <xdr:row>37</xdr:row>
      <xdr:rowOff>158483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3560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1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1371</xdr:rowOff>
    </xdr:from>
    <xdr:to>
      <xdr:col>76</xdr:col>
      <xdr:colOff>165100</xdr:colOff>
      <xdr:row>38</xdr:row>
      <xdr:rowOff>102971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119499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103518</xdr:rowOff>
    </xdr:from>
    <xdr:to>
      <xdr:col>72</xdr:col>
      <xdr:colOff>38100</xdr:colOff>
      <xdr:row>39</xdr:row>
      <xdr:rowOff>33668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24795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156731</xdr:rowOff>
    </xdr:from>
    <xdr:to>
      <xdr:col>67</xdr:col>
      <xdr:colOff>101600</xdr:colOff>
      <xdr:row>37</xdr:row>
      <xdr:rowOff>86881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3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103408</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79389</xdr:rowOff>
    </xdr:from>
    <xdr:to>
      <xdr:col>85</xdr:col>
      <xdr:colOff>127000</xdr:colOff>
      <xdr:row>77</xdr:row>
      <xdr:rowOff>90666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81039"/>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36520</xdr:rowOff>
    </xdr:from>
    <xdr:to>
      <xdr:col>81</xdr:col>
      <xdr:colOff>50800</xdr:colOff>
      <xdr:row>77</xdr:row>
      <xdr:rowOff>90666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38170"/>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36520</xdr:rowOff>
    </xdr:from>
    <xdr:to>
      <xdr:col>76</xdr:col>
      <xdr:colOff>114300</xdr:colOff>
      <xdr:row>77</xdr:row>
      <xdr:rowOff>59334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38170"/>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34809</xdr:rowOff>
    </xdr:from>
    <xdr:to>
      <xdr:col>71</xdr:col>
      <xdr:colOff>177800</xdr:colOff>
      <xdr:row>77</xdr:row>
      <xdr:rowOff>59334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36459"/>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28589</xdr:rowOff>
    </xdr:from>
    <xdr:to>
      <xdr:col>85</xdr:col>
      <xdr:colOff>177800</xdr:colOff>
      <xdr:row>77</xdr:row>
      <xdr:rowOff>130189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51466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8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39866</xdr:rowOff>
    </xdr:from>
    <xdr:to>
      <xdr:col>81</xdr:col>
      <xdr:colOff>101600</xdr:colOff>
      <xdr:row>77</xdr:row>
      <xdr:rowOff>141466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157993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1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157170</xdr:rowOff>
    </xdr:from>
    <xdr:to>
      <xdr:col>76</xdr:col>
      <xdr:colOff>165100</xdr:colOff>
      <xdr:row>77</xdr:row>
      <xdr:rowOff>87320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103846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8534</xdr:rowOff>
    </xdr:from>
    <xdr:to>
      <xdr:col>72</xdr:col>
      <xdr:colOff>38100</xdr:colOff>
      <xdr:row>77</xdr:row>
      <xdr:rowOff>110134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126661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155459</xdr:rowOff>
    </xdr:from>
    <xdr:to>
      <xdr:col>67</xdr:col>
      <xdr:colOff>101600</xdr:colOff>
      <xdr:row>77</xdr:row>
      <xdr:rowOff>85609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102136</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70989</xdr:rowOff>
    </xdr:from>
    <xdr:to>
      <xdr:col>85</xdr:col>
      <xdr:colOff>127000</xdr:colOff>
      <xdr:row>98</xdr:row>
      <xdr:rowOff>88230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3089"/>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83933</xdr:rowOff>
    </xdr:from>
    <xdr:to>
      <xdr:col>81</xdr:col>
      <xdr:colOff>50800</xdr:colOff>
      <xdr:row>98</xdr:row>
      <xdr:rowOff>88230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603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59900</xdr:rowOff>
    </xdr:from>
    <xdr:to>
      <xdr:col>76</xdr:col>
      <xdr:colOff>114300</xdr:colOff>
      <xdr:row>98</xdr:row>
      <xdr:rowOff>83933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62000"/>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57900</xdr:rowOff>
    </xdr:from>
    <xdr:to>
      <xdr:col>71</xdr:col>
      <xdr:colOff>177800</xdr:colOff>
      <xdr:row>98</xdr:row>
      <xdr:rowOff>59900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000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20189</xdr:rowOff>
    </xdr:from>
    <xdr:to>
      <xdr:col>85</xdr:col>
      <xdr:colOff>177800</xdr:colOff>
      <xdr:row>98</xdr:row>
      <xdr:rowOff>121789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37430</xdr:rowOff>
    </xdr:from>
    <xdr:to>
      <xdr:col>81</xdr:col>
      <xdr:colOff>101600</xdr:colOff>
      <xdr:row>98</xdr:row>
      <xdr:rowOff>139030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130157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33133</xdr:rowOff>
    </xdr:from>
    <xdr:to>
      <xdr:col>76</xdr:col>
      <xdr:colOff>165100</xdr:colOff>
      <xdr:row>98</xdr:row>
      <xdr:rowOff>134733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151260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9100</xdr:rowOff>
    </xdr:from>
    <xdr:to>
      <xdr:col>72</xdr:col>
      <xdr:colOff>38100</xdr:colOff>
      <xdr:row>98</xdr:row>
      <xdr:rowOff>110700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127227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7100</xdr:rowOff>
    </xdr:from>
    <xdr:to>
      <xdr:col>67</xdr:col>
      <xdr:colOff>101600</xdr:colOff>
      <xdr:row>98</xdr:row>
      <xdr:rowOff>108700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125227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40076</xdr:rowOff>
    </xdr:from>
    <xdr:to>
      <xdr:col>116</xdr:col>
      <xdr:colOff>63500</xdr:colOff>
      <xdr:row>38</xdr:row>
      <xdr:rowOff>8255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212276"/>
          <a:ext cx="838200" cy="3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40076</xdr:rowOff>
    </xdr:from>
    <xdr:to>
      <xdr:col>111</xdr:col>
      <xdr:colOff>177800</xdr:colOff>
      <xdr:row>38</xdr:row>
      <xdr:rowOff>10953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212276"/>
          <a:ext cx="889000" cy="3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10953</xdr:rowOff>
    </xdr:from>
    <xdr:to>
      <xdr:col>107</xdr:col>
      <xdr:colOff>50800</xdr:colOff>
      <xdr:row>38</xdr:row>
      <xdr:rowOff>21513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26053"/>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21513</xdr:rowOff>
    </xdr:from>
    <xdr:to>
      <xdr:col>102</xdr:col>
      <xdr:colOff>114300</xdr:colOff>
      <xdr:row>38</xdr:row>
      <xdr:rowOff>23388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366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128905</xdr:rowOff>
    </xdr:from>
    <xdr:to>
      <xdr:col>116</xdr:col>
      <xdr:colOff>114300</xdr:colOff>
      <xdr:row>38</xdr:row>
      <xdr:rowOff>59055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107332</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160726</xdr:rowOff>
    </xdr:from>
    <xdr:to>
      <xdr:col>112</xdr:col>
      <xdr:colOff>38100</xdr:colOff>
      <xdr:row>36</xdr:row>
      <xdr:rowOff>90876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107403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93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131602</xdr:rowOff>
    </xdr:from>
    <xdr:to>
      <xdr:col>107</xdr:col>
      <xdr:colOff>101600</xdr:colOff>
      <xdr:row>38</xdr:row>
      <xdr:rowOff>61753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75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78279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25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142164</xdr:rowOff>
    </xdr:from>
    <xdr:to>
      <xdr:col>102</xdr:col>
      <xdr:colOff>165100</xdr:colOff>
      <xdr:row>38</xdr:row>
      <xdr:rowOff>72313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88841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144038</xdr:rowOff>
    </xdr:from>
    <xdr:to>
      <xdr:col>98</xdr:col>
      <xdr:colOff>38100</xdr:colOff>
      <xdr:row>38</xdr:row>
      <xdr:rowOff>74188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90715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34906</xdr:rowOff>
    </xdr:from>
    <xdr:to>
      <xdr:col>116</xdr:col>
      <xdr:colOff>63500</xdr:colOff>
      <xdr:row>75</xdr:row>
      <xdr:rowOff>79445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93656"/>
          <a:ext cx="8382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95028</xdr:rowOff>
    </xdr:from>
    <xdr:to>
      <xdr:col>111</xdr:col>
      <xdr:colOff>177800</xdr:colOff>
      <xdr:row>75</xdr:row>
      <xdr:rowOff>79445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267978"/>
          <a:ext cx="889000" cy="6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95028</xdr:rowOff>
    </xdr:from>
    <xdr:to>
      <xdr:col>107</xdr:col>
      <xdr:colOff>50800</xdr:colOff>
      <xdr:row>71</xdr:row>
      <xdr:rowOff>125508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26797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125508</xdr:rowOff>
    </xdr:from>
    <xdr:to>
      <xdr:col>102</xdr:col>
      <xdr:colOff>114300</xdr:colOff>
      <xdr:row>72</xdr:row>
      <xdr:rowOff>6674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298458"/>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155556</xdr:rowOff>
    </xdr:from>
    <xdr:to>
      <xdr:col>116</xdr:col>
      <xdr:colOff>114300</xdr:colOff>
      <xdr:row>75</xdr:row>
      <xdr:rowOff>85706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6983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28645</xdr:rowOff>
    </xdr:from>
    <xdr:to>
      <xdr:col>112</xdr:col>
      <xdr:colOff>38100</xdr:colOff>
      <xdr:row>75</xdr:row>
      <xdr:rowOff>130245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121372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44228</xdr:rowOff>
    </xdr:from>
    <xdr:to>
      <xdr:col>107</xdr:col>
      <xdr:colOff>101600</xdr:colOff>
      <xdr:row>71</xdr:row>
      <xdr:rowOff>145828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2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162355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19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74708</xdr:rowOff>
    </xdr:from>
    <xdr:to>
      <xdr:col>102</xdr:col>
      <xdr:colOff>165100</xdr:colOff>
      <xdr:row>72</xdr:row>
      <xdr:rowOff>4858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2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21385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127324</xdr:rowOff>
    </xdr:from>
    <xdr:to>
      <xdr:col>98</xdr:col>
      <xdr:colOff>38100</xdr:colOff>
      <xdr:row>72</xdr:row>
      <xdr:rowOff>57474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74001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淡路市の住民一人当たりのコストは、物件費、補助費等、公債費において、類似団体内順位が高く、全国平均及び兵庫県平均よりも高くなっている。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では、合併により複数存在する類似の公共施設の維持管理費や、公共施設整備時に行った借地費用が多額であること、補助費等では、淡路市特有の地形により整備効率が悪く施設整備の事業費が嵩み、下水道事業に対する一般会計からの補助金等が多額となっていることや、広域水道企業団に対する高料金対策補助金が多額となっていること、公債費では、阪神・淡路大震災の復興事業に係る元利償還金の影響が大きいことが主な要因となっている。また、普通建設事業費（うち更新整備）が多額になっていることについては、デジタル防災行政無線と津名図書館の更新整備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43,131
42,732
184.32
34,804,200
34,377,072
218,187
16,807,897
38,516,725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169418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79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155702</xdr:rowOff>
    </xdr:from>
    <xdr:to>
      <xdr:col>19</xdr:col>
      <xdr:colOff>177800</xdr:colOff>
      <xdr:row>36</xdr:row>
      <xdr:rowOff>162370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790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162370</xdr:rowOff>
    </xdr:from>
    <xdr:to>
      <xdr:col>15</xdr:col>
      <xdr:colOff>50800</xdr:colOff>
      <xdr:row>37</xdr:row>
      <xdr:rowOff>33591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4570"/>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7112</xdr:rowOff>
    </xdr:from>
    <xdr:to>
      <xdr:col>10</xdr:col>
      <xdr:colOff>114300</xdr:colOff>
      <xdr:row>37</xdr:row>
      <xdr:rowOff>33591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0762"/>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118618</xdr:rowOff>
    </xdr:from>
    <xdr:to>
      <xdr:col>24</xdr:col>
      <xdr:colOff>114300</xdr:colOff>
      <xdr:row>37</xdr:row>
      <xdr:rowOff>48768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97045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111570</xdr:rowOff>
    </xdr:from>
    <xdr:to>
      <xdr:col>15</xdr:col>
      <xdr:colOff>101600</xdr:colOff>
      <xdr:row>37</xdr:row>
      <xdr:rowOff>41720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32847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154241</xdr:rowOff>
    </xdr:from>
    <xdr:to>
      <xdr:col>10</xdr:col>
      <xdr:colOff>165100</xdr:colOff>
      <xdr:row>37</xdr:row>
      <xdr:rowOff>84391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75518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127762</xdr:rowOff>
    </xdr:from>
    <xdr:to>
      <xdr:col>6</xdr:col>
      <xdr:colOff>38100</xdr:colOff>
      <xdr:row>37</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49039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82569</xdr:rowOff>
    </xdr:from>
    <xdr:to>
      <xdr:col>24</xdr:col>
      <xdr:colOff>63500</xdr:colOff>
      <xdr:row>58</xdr:row>
      <xdr:rowOff>97099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5219"/>
          <a:ext cx="838200" cy="1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97099</xdr:rowOff>
    </xdr:from>
    <xdr:to>
      <xdr:col>19</xdr:col>
      <xdr:colOff>177800</xdr:colOff>
      <xdr:row>58</xdr:row>
      <xdr:rowOff>112692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41199"/>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92999</xdr:rowOff>
    </xdr:from>
    <xdr:to>
      <xdr:col>15</xdr:col>
      <xdr:colOff>50800</xdr:colOff>
      <xdr:row>58</xdr:row>
      <xdr:rowOff>112692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37099"/>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90866</xdr:rowOff>
    </xdr:from>
    <xdr:to>
      <xdr:col>10</xdr:col>
      <xdr:colOff>114300</xdr:colOff>
      <xdr:row>58</xdr:row>
      <xdr:rowOff>92999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496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31769</xdr:rowOff>
    </xdr:from>
    <xdr:to>
      <xdr:col>24</xdr:col>
      <xdr:colOff>114300</xdr:colOff>
      <xdr:row>57</xdr:row>
      <xdr:rowOff>133369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54646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46299</xdr:rowOff>
    </xdr:from>
    <xdr:to>
      <xdr:col>20</xdr:col>
      <xdr:colOff>38100</xdr:colOff>
      <xdr:row>58</xdr:row>
      <xdr:rowOff>147899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164426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61892</xdr:rowOff>
    </xdr:from>
    <xdr:to>
      <xdr:col>15</xdr:col>
      <xdr:colOff>101600</xdr:colOff>
      <xdr:row>58</xdr:row>
      <xdr:rowOff>163492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42199</xdr:rowOff>
    </xdr:from>
    <xdr:to>
      <xdr:col>10</xdr:col>
      <xdr:colOff>165100</xdr:colOff>
      <xdr:row>58</xdr:row>
      <xdr:rowOff>143799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160326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40066</xdr:rowOff>
    </xdr:from>
    <xdr:to>
      <xdr:col>6</xdr:col>
      <xdr:colOff>38100</xdr:colOff>
      <xdr:row>58</xdr:row>
      <xdr:rowOff>141666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158193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5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152864</xdr:rowOff>
    </xdr:from>
    <xdr:to>
      <xdr:col>24</xdr:col>
      <xdr:colOff>63500</xdr:colOff>
      <xdr:row>76</xdr:row>
      <xdr:rowOff>166931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3064"/>
          <a:ext cx="8382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166931</xdr:rowOff>
    </xdr:from>
    <xdr:to>
      <xdr:col>19</xdr:col>
      <xdr:colOff>177800</xdr:colOff>
      <xdr:row>77</xdr:row>
      <xdr:rowOff>42892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7131"/>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148268</xdr:rowOff>
    </xdr:from>
    <xdr:to>
      <xdr:col>15</xdr:col>
      <xdr:colOff>50800</xdr:colOff>
      <xdr:row>77</xdr:row>
      <xdr:rowOff>42892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78468"/>
          <a:ext cx="889000" cy="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148268</xdr:rowOff>
    </xdr:from>
    <xdr:to>
      <xdr:col>10</xdr:col>
      <xdr:colOff>114300</xdr:colOff>
      <xdr:row>77</xdr:row>
      <xdr:rowOff>30795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8468"/>
          <a:ext cx="889000" cy="5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102064</xdr:rowOff>
    </xdr:from>
    <xdr:to>
      <xdr:col>24</xdr:col>
      <xdr:colOff>114300</xdr:colOff>
      <xdr:row>77</xdr:row>
      <xdr:rowOff>32214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80491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116131</xdr:rowOff>
    </xdr:from>
    <xdr:to>
      <xdr:col>20</xdr:col>
      <xdr:colOff>38100</xdr:colOff>
      <xdr:row>77</xdr:row>
      <xdr:rowOff>46281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37408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163542</xdr:rowOff>
    </xdr:from>
    <xdr:to>
      <xdr:col>15</xdr:col>
      <xdr:colOff>101600</xdr:colOff>
      <xdr:row>77</xdr:row>
      <xdr:rowOff>93692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84819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97468</xdr:rowOff>
    </xdr:from>
    <xdr:to>
      <xdr:col>10</xdr:col>
      <xdr:colOff>165100</xdr:colOff>
      <xdr:row>77</xdr:row>
      <xdr:rowOff>27618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18745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151445</xdr:rowOff>
    </xdr:from>
    <xdr:to>
      <xdr:col>6</xdr:col>
      <xdr:colOff>38100</xdr:colOff>
      <xdr:row>77</xdr:row>
      <xdr:rowOff>81595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72722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128619</xdr:rowOff>
    </xdr:from>
    <xdr:to>
      <xdr:col>24</xdr:col>
      <xdr:colOff>63500</xdr:colOff>
      <xdr:row>95</xdr:row>
      <xdr:rowOff>148703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6369"/>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148703</xdr:rowOff>
    </xdr:from>
    <xdr:to>
      <xdr:col>19</xdr:col>
      <xdr:colOff>177800</xdr:colOff>
      <xdr:row>96</xdr:row>
      <xdr:rowOff>38213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645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38213</xdr:rowOff>
    </xdr:from>
    <xdr:to>
      <xdr:col>15</xdr:col>
      <xdr:colOff>50800</xdr:colOff>
      <xdr:row>96</xdr:row>
      <xdr:rowOff>45822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97413"/>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34827</xdr:rowOff>
    </xdr:from>
    <xdr:to>
      <xdr:col>10</xdr:col>
      <xdr:colOff>114300</xdr:colOff>
      <xdr:row>96</xdr:row>
      <xdr:rowOff>45822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94027"/>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77819</xdr:rowOff>
    </xdr:from>
    <xdr:to>
      <xdr:col>24</xdr:col>
      <xdr:colOff>114300</xdr:colOff>
      <xdr:row>96</xdr:row>
      <xdr:rowOff>7969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100696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97903</xdr:rowOff>
    </xdr:from>
    <xdr:to>
      <xdr:col>20</xdr:col>
      <xdr:colOff>38100</xdr:colOff>
      <xdr:row>96</xdr:row>
      <xdr:rowOff>28053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44580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158863</xdr:rowOff>
    </xdr:from>
    <xdr:to>
      <xdr:col>15</xdr:col>
      <xdr:colOff>101600</xdr:colOff>
      <xdr:row>96</xdr:row>
      <xdr:rowOff>89013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80140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3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166472</xdr:rowOff>
    </xdr:from>
    <xdr:to>
      <xdr:col>10</xdr:col>
      <xdr:colOff>165100</xdr:colOff>
      <xdr:row>96</xdr:row>
      <xdr:rowOff>96622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87749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155477</xdr:rowOff>
    </xdr:from>
    <xdr:to>
      <xdr:col>6</xdr:col>
      <xdr:colOff>38100</xdr:colOff>
      <xdr:row>96</xdr:row>
      <xdr:rowOff>85627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76754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27360</xdr:rowOff>
    </xdr:from>
    <xdr:to>
      <xdr:col>55</xdr:col>
      <xdr:colOff>0</xdr:colOff>
      <xdr:row>39</xdr:row>
      <xdr:rowOff>28012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13910"/>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28012</xdr:rowOff>
    </xdr:from>
    <xdr:to>
      <xdr:col>50</xdr:col>
      <xdr:colOff>114300</xdr:colOff>
      <xdr:row>39</xdr:row>
      <xdr:rowOff>28666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1456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28666</xdr:rowOff>
    </xdr:from>
    <xdr:to>
      <xdr:col>45</xdr:col>
      <xdr:colOff>177800</xdr:colOff>
      <xdr:row>39</xdr:row>
      <xdr:rowOff>29645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521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29645</xdr:rowOff>
    </xdr:from>
    <xdr:to>
      <xdr:col>41</xdr:col>
      <xdr:colOff>50800</xdr:colOff>
      <xdr:row>39</xdr:row>
      <xdr:rowOff>33891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619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148010</xdr:rowOff>
    </xdr:from>
    <xdr:to>
      <xdr:col>55</xdr:col>
      <xdr:colOff>50800</xdr:colOff>
      <xdr:row>39</xdr:row>
      <xdr:rowOff>78160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62937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8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148662</xdr:rowOff>
    </xdr:from>
    <xdr:to>
      <xdr:col>50</xdr:col>
      <xdr:colOff>165100</xdr:colOff>
      <xdr:row>39</xdr:row>
      <xdr:rowOff>78812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69939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5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149316</xdr:rowOff>
    </xdr:from>
    <xdr:to>
      <xdr:col>46</xdr:col>
      <xdr:colOff>38100</xdr:colOff>
      <xdr:row>39</xdr:row>
      <xdr:rowOff>79466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70593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150295</xdr:rowOff>
    </xdr:from>
    <xdr:to>
      <xdr:col>41</xdr:col>
      <xdr:colOff>101600</xdr:colOff>
      <xdr:row>39</xdr:row>
      <xdr:rowOff>80445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71572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5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154541</xdr:rowOff>
    </xdr:from>
    <xdr:to>
      <xdr:col>36</xdr:col>
      <xdr:colOff>165100</xdr:colOff>
      <xdr:row>39</xdr:row>
      <xdr:rowOff>84691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75818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112163</xdr:rowOff>
    </xdr:from>
    <xdr:to>
      <xdr:col>55</xdr:col>
      <xdr:colOff>0</xdr:colOff>
      <xdr:row>57</xdr:row>
      <xdr:rowOff>169450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4813"/>
          <a:ext cx="8382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112163</xdr:rowOff>
    </xdr:from>
    <xdr:to>
      <xdr:col>50</xdr:col>
      <xdr:colOff>114300</xdr:colOff>
      <xdr:row>57</xdr:row>
      <xdr:rowOff>126547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84813"/>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126547</xdr:rowOff>
    </xdr:from>
    <xdr:to>
      <xdr:col>45</xdr:col>
      <xdr:colOff>177800</xdr:colOff>
      <xdr:row>57</xdr:row>
      <xdr:rowOff>151404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99197"/>
          <a:ext cx="889000" cy="2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151404</xdr:rowOff>
    </xdr:from>
    <xdr:to>
      <xdr:col>41</xdr:col>
      <xdr:colOff>50800</xdr:colOff>
      <xdr:row>58</xdr:row>
      <xdr:rowOff>953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4054"/>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118650</xdr:rowOff>
    </xdr:from>
    <xdr:to>
      <xdr:col>55</xdr:col>
      <xdr:colOff>50800</xdr:colOff>
      <xdr:row>58</xdr:row>
      <xdr:rowOff>48800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61363</xdr:rowOff>
    </xdr:from>
    <xdr:to>
      <xdr:col>50</xdr:col>
      <xdr:colOff>165100</xdr:colOff>
      <xdr:row>57</xdr:row>
      <xdr:rowOff>162963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75747</xdr:rowOff>
    </xdr:from>
    <xdr:to>
      <xdr:col>46</xdr:col>
      <xdr:colOff>38100</xdr:colOff>
      <xdr:row>58</xdr:row>
      <xdr:rowOff>5897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22424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100604</xdr:rowOff>
    </xdr:from>
    <xdr:to>
      <xdr:col>41</xdr:col>
      <xdr:colOff>101600</xdr:colOff>
      <xdr:row>58</xdr:row>
      <xdr:rowOff>30754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121603</xdr:rowOff>
    </xdr:from>
    <xdr:to>
      <xdr:col>36</xdr:col>
      <xdr:colOff>165100</xdr:colOff>
      <xdr:row>58</xdr:row>
      <xdr:rowOff>51753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99152</xdr:rowOff>
    </xdr:from>
    <xdr:to>
      <xdr:col>55</xdr:col>
      <xdr:colOff>0</xdr:colOff>
      <xdr:row>77</xdr:row>
      <xdr:rowOff>103432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00802"/>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99152</xdr:rowOff>
    </xdr:from>
    <xdr:to>
      <xdr:col>50</xdr:col>
      <xdr:colOff>114300</xdr:colOff>
      <xdr:row>77</xdr:row>
      <xdr:rowOff>136660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00802"/>
          <a:ext cx="889000" cy="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136660</xdr:rowOff>
    </xdr:from>
    <xdr:to>
      <xdr:col>45</xdr:col>
      <xdr:colOff>177800</xdr:colOff>
      <xdr:row>77</xdr:row>
      <xdr:rowOff>137311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38310"/>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131990</xdr:rowOff>
    </xdr:from>
    <xdr:to>
      <xdr:col>41</xdr:col>
      <xdr:colOff>50800</xdr:colOff>
      <xdr:row>77</xdr:row>
      <xdr:rowOff>137311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3640"/>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52632</xdr:rowOff>
    </xdr:from>
    <xdr:to>
      <xdr:col>55</xdr:col>
      <xdr:colOff>50800</xdr:colOff>
      <xdr:row>77</xdr:row>
      <xdr:rowOff>154232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139009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48352</xdr:rowOff>
    </xdr:from>
    <xdr:to>
      <xdr:col>50</xdr:col>
      <xdr:colOff>165100</xdr:colOff>
      <xdr:row>77</xdr:row>
      <xdr:rowOff>149952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141079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85860</xdr:rowOff>
    </xdr:from>
    <xdr:to>
      <xdr:col>46</xdr:col>
      <xdr:colOff>38100</xdr:colOff>
      <xdr:row>78</xdr:row>
      <xdr:rowOff>16010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86511</xdr:rowOff>
    </xdr:from>
    <xdr:to>
      <xdr:col>41</xdr:col>
      <xdr:colOff>101600</xdr:colOff>
      <xdr:row>78</xdr:row>
      <xdr:rowOff>16661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8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81190</xdr:rowOff>
    </xdr:from>
    <xdr:to>
      <xdr:col>36</xdr:col>
      <xdr:colOff>165100</xdr:colOff>
      <xdr:row>78</xdr:row>
      <xdr:rowOff>11340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2467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84542</xdr:rowOff>
    </xdr:from>
    <xdr:to>
      <xdr:col>55</xdr:col>
      <xdr:colOff>0</xdr:colOff>
      <xdr:row>95</xdr:row>
      <xdr:rowOff>93152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72292"/>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33423</xdr:rowOff>
    </xdr:from>
    <xdr:to>
      <xdr:col>50</xdr:col>
      <xdr:colOff>114300</xdr:colOff>
      <xdr:row>95</xdr:row>
      <xdr:rowOff>93152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21173"/>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33423</xdr:rowOff>
    </xdr:from>
    <xdr:to>
      <xdr:col>45</xdr:col>
      <xdr:colOff>177800</xdr:colOff>
      <xdr:row>95</xdr:row>
      <xdr:rowOff>148963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21173"/>
          <a:ext cx="889000" cy="1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109590</xdr:rowOff>
    </xdr:from>
    <xdr:to>
      <xdr:col>41</xdr:col>
      <xdr:colOff>50800</xdr:colOff>
      <xdr:row>95</xdr:row>
      <xdr:rowOff>148963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397340"/>
          <a:ext cx="889000" cy="3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33742</xdr:rowOff>
    </xdr:from>
    <xdr:to>
      <xdr:col>55</xdr:col>
      <xdr:colOff>50800</xdr:colOff>
      <xdr:row>95</xdr:row>
      <xdr:rowOff>135342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56619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42352</xdr:rowOff>
    </xdr:from>
    <xdr:to>
      <xdr:col>50</xdr:col>
      <xdr:colOff>165100</xdr:colOff>
      <xdr:row>95</xdr:row>
      <xdr:rowOff>143952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160479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0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154073</xdr:rowOff>
    </xdr:from>
    <xdr:to>
      <xdr:col>46</xdr:col>
      <xdr:colOff>38100</xdr:colOff>
      <xdr:row>95</xdr:row>
      <xdr:rowOff>84223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100750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4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98163</xdr:rowOff>
    </xdr:from>
    <xdr:to>
      <xdr:col>41</xdr:col>
      <xdr:colOff>101600</xdr:colOff>
      <xdr:row>96</xdr:row>
      <xdr:rowOff>28313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44840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58790</xdr:rowOff>
    </xdr:from>
    <xdr:to>
      <xdr:col>36</xdr:col>
      <xdr:colOff>165100</xdr:colOff>
      <xdr:row>95</xdr:row>
      <xdr:rowOff>160390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124710</xdr:rowOff>
    </xdr:from>
    <xdr:to>
      <xdr:col>85</xdr:col>
      <xdr:colOff>127000</xdr:colOff>
      <xdr:row>37</xdr:row>
      <xdr:rowOff>31801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25460"/>
          <a:ext cx="838200" cy="2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31801</xdr:rowOff>
    </xdr:from>
    <xdr:to>
      <xdr:col>81</xdr:col>
      <xdr:colOff>50800</xdr:colOff>
      <xdr:row>37</xdr:row>
      <xdr:rowOff>93768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75451"/>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93768</xdr:rowOff>
    </xdr:from>
    <xdr:to>
      <xdr:col>76</xdr:col>
      <xdr:colOff>114300</xdr:colOff>
      <xdr:row>37</xdr:row>
      <xdr:rowOff>95988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3741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95988</xdr:rowOff>
    </xdr:from>
    <xdr:to>
      <xdr:col>71</xdr:col>
      <xdr:colOff>177800</xdr:colOff>
      <xdr:row>37</xdr:row>
      <xdr:rowOff>125723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39638"/>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73910</xdr:rowOff>
    </xdr:from>
    <xdr:to>
      <xdr:col>85</xdr:col>
      <xdr:colOff>177800</xdr:colOff>
      <xdr:row>36</xdr:row>
      <xdr:rowOff>4060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96787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152451</xdr:rowOff>
    </xdr:from>
    <xdr:to>
      <xdr:col>81</xdr:col>
      <xdr:colOff>101600</xdr:colOff>
      <xdr:row>37</xdr:row>
      <xdr:rowOff>82601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99128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42968</xdr:rowOff>
    </xdr:from>
    <xdr:to>
      <xdr:col>76</xdr:col>
      <xdr:colOff>165100</xdr:colOff>
      <xdr:row>37</xdr:row>
      <xdr:rowOff>144568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135695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45188</xdr:rowOff>
    </xdr:from>
    <xdr:to>
      <xdr:col>72</xdr:col>
      <xdr:colOff>38100</xdr:colOff>
      <xdr:row>37</xdr:row>
      <xdr:rowOff>146788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137916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74923</xdr:rowOff>
    </xdr:from>
    <xdr:to>
      <xdr:col>67</xdr:col>
      <xdr:colOff>101600</xdr:colOff>
      <xdr:row>38</xdr:row>
      <xdr:rowOff>5073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167650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153027</xdr:rowOff>
    </xdr:from>
    <xdr:to>
      <xdr:col>85</xdr:col>
      <xdr:colOff>127000</xdr:colOff>
      <xdr:row>56</xdr:row>
      <xdr:rowOff>109875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82777"/>
          <a:ext cx="838200" cy="1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109875</xdr:rowOff>
    </xdr:from>
    <xdr:to>
      <xdr:col>81</xdr:col>
      <xdr:colOff>50800</xdr:colOff>
      <xdr:row>57</xdr:row>
      <xdr:rowOff>77071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11075"/>
          <a:ext cx="8890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34895</xdr:rowOff>
    </xdr:from>
    <xdr:to>
      <xdr:col>76</xdr:col>
      <xdr:colOff>114300</xdr:colOff>
      <xdr:row>57</xdr:row>
      <xdr:rowOff>77071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36095"/>
          <a:ext cx="8890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34895</xdr:rowOff>
    </xdr:from>
    <xdr:to>
      <xdr:col>71</xdr:col>
      <xdr:colOff>177800</xdr:colOff>
      <xdr:row>56</xdr:row>
      <xdr:rowOff>148250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36095"/>
          <a:ext cx="8890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102227</xdr:rowOff>
    </xdr:from>
    <xdr:to>
      <xdr:col>85</xdr:col>
      <xdr:colOff>177800</xdr:colOff>
      <xdr:row>56</xdr:row>
      <xdr:rowOff>32377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125104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59075</xdr:rowOff>
    </xdr:from>
    <xdr:to>
      <xdr:col>81</xdr:col>
      <xdr:colOff>101600</xdr:colOff>
      <xdr:row>56</xdr:row>
      <xdr:rowOff>160675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151802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26271</xdr:rowOff>
    </xdr:from>
    <xdr:to>
      <xdr:col>76</xdr:col>
      <xdr:colOff>165100</xdr:colOff>
      <xdr:row>57</xdr:row>
      <xdr:rowOff>127871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155545</xdr:rowOff>
    </xdr:from>
    <xdr:to>
      <xdr:col>72</xdr:col>
      <xdr:colOff>38100</xdr:colOff>
      <xdr:row>56</xdr:row>
      <xdr:rowOff>85695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102222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97450</xdr:rowOff>
    </xdr:from>
    <xdr:to>
      <xdr:col>67</xdr:col>
      <xdr:colOff>101600</xdr:colOff>
      <xdr:row>57</xdr:row>
      <xdr:rowOff>27600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18727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107683</xdr:rowOff>
    </xdr:from>
    <xdr:to>
      <xdr:col>85</xdr:col>
      <xdr:colOff>127000</xdr:colOff>
      <xdr:row>79</xdr:row>
      <xdr:rowOff>24054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09333"/>
          <a:ext cx="838200" cy="2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107683</xdr:rowOff>
    </xdr:from>
    <xdr:to>
      <xdr:col>81</xdr:col>
      <xdr:colOff>50800</xdr:colOff>
      <xdr:row>78</xdr:row>
      <xdr:rowOff>52172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09333"/>
          <a:ext cx="889000" cy="1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52172</xdr:rowOff>
    </xdr:from>
    <xdr:to>
      <xdr:col>76</xdr:col>
      <xdr:colOff>114300</xdr:colOff>
      <xdr:row>78</xdr:row>
      <xdr:rowOff>154318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25272"/>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36080</xdr:rowOff>
    </xdr:from>
    <xdr:to>
      <xdr:col>71</xdr:col>
      <xdr:colOff>177800</xdr:colOff>
      <xdr:row>78</xdr:row>
      <xdr:rowOff>154318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237730"/>
          <a:ext cx="889000" cy="2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144704</xdr:rowOff>
    </xdr:from>
    <xdr:to>
      <xdr:col>85</xdr:col>
      <xdr:colOff>177800</xdr:colOff>
      <xdr:row>79</xdr:row>
      <xdr:rowOff>74854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59631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56883</xdr:rowOff>
    </xdr:from>
    <xdr:to>
      <xdr:col>81</xdr:col>
      <xdr:colOff>101600</xdr:colOff>
      <xdr:row>77</xdr:row>
      <xdr:rowOff>158483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2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3560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0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1372</xdr:rowOff>
    </xdr:from>
    <xdr:to>
      <xdr:col>76</xdr:col>
      <xdr:colOff>165100</xdr:colOff>
      <xdr:row>78</xdr:row>
      <xdr:rowOff>102972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119499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103518</xdr:rowOff>
    </xdr:from>
    <xdr:to>
      <xdr:col>72</xdr:col>
      <xdr:colOff>38100</xdr:colOff>
      <xdr:row>79</xdr:row>
      <xdr:rowOff>33668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24795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6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156730</xdr:rowOff>
    </xdr:from>
    <xdr:to>
      <xdr:col>67</xdr:col>
      <xdr:colOff>101600</xdr:colOff>
      <xdr:row>77</xdr:row>
      <xdr:rowOff>86880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103408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96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79389</xdr:rowOff>
    </xdr:from>
    <xdr:to>
      <xdr:col>85</xdr:col>
      <xdr:colOff>127000</xdr:colOff>
      <xdr:row>97</xdr:row>
      <xdr:rowOff>90666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10039"/>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36359</xdr:rowOff>
    </xdr:from>
    <xdr:to>
      <xdr:col>81</xdr:col>
      <xdr:colOff>50800</xdr:colOff>
      <xdr:row>97</xdr:row>
      <xdr:rowOff>90666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67009"/>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36359</xdr:rowOff>
    </xdr:from>
    <xdr:to>
      <xdr:col>76</xdr:col>
      <xdr:colOff>114300</xdr:colOff>
      <xdr:row>97</xdr:row>
      <xdr:rowOff>59334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6700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34799</xdr:rowOff>
    </xdr:from>
    <xdr:to>
      <xdr:col>71</xdr:col>
      <xdr:colOff>177800</xdr:colOff>
      <xdr:row>97</xdr:row>
      <xdr:rowOff>59334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65449"/>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28589</xdr:rowOff>
    </xdr:from>
    <xdr:to>
      <xdr:col>85</xdr:col>
      <xdr:colOff>177800</xdr:colOff>
      <xdr:row>97</xdr:row>
      <xdr:rowOff>130189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51466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1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39866</xdr:rowOff>
    </xdr:from>
    <xdr:to>
      <xdr:col>81</xdr:col>
      <xdr:colOff>101600</xdr:colOff>
      <xdr:row>97</xdr:row>
      <xdr:rowOff>141466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157993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4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157009</xdr:rowOff>
    </xdr:from>
    <xdr:to>
      <xdr:col>76</xdr:col>
      <xdr:colOff>165100</xdr:colOff>
      <xdr:row>97</xdr:row>
      <xdr:rowOff>87159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103686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8534</xdr:rowOff>
    </xdr:from>
    <xdr:to>
      <xdr:col>72</xdr:col>
      <xdr:colOff>38100</xdr:colOff>
      <xdr:row>97</xdr:row>
      <xdr:rowOff>110134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126661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1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155449</xdr:rowOff>
    </xdr:from>
    <xdr:to>
      <xdr:col>67</xdr:col>
      <xdr:colOff>101600</xdr:colOff>
      <xdr:row>97</xdr:row>
      <xdr:rowOff>85599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102126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淡路市の住民一人当たりのコストは、総務費、消防費及び公債費において、類似団体内順位が高く、全国平均及び兵庫県平均よりも高くなっている。総務費では、新型コロナウイルス感染症緊急経済対策として実施した特別定額給付金に加え、市独自で「コロナに負けるな市民応援給付金」を給付したこと、消防費では、デジタル防災行政無線の整備を行ったことが主な増加要因となっている。また、公債費では、阪神・淡路大震災の復興事業に係る元利償還金の影響が大きく、類似団体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年度以降は増加の傾向であったが、令和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年度においては新型コロナウイルス感染症による影響が主な要因で基金を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億円取崩し、前年度から</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ポイント減少している。実質収支及び実質単年度収支は黒字を確保しているが、令和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年度から普通交付税の「合併算定替経費」が終了するなど、厳しい財政状況が続くため、より一層の経費削減や自主財源の確保に努める。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一般会計及び特別会計において、実質赤字額及び資金不足額は発生していないが、令和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年度から普通交付税の「合併算定替経費」が終了するなど、厳しい財政状況が続くため、「新行財政改革推進方策」等に基づいて、より一層の経費削減や自主財源の確保に努める。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34804200</v>
      </c>
      <c r="BO4" s="433"/>
      <c r="BP4" s="433"/>
      <c r="BQ4" s="433"/>
      <c r="BR4" s="433"/>
      <c r="BS4" s="433"/>
      <c r="BT4" s="433"/>
      <c r="BU4" s="434"/>
      <c r="BV4" s="432">
        <v>29726945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1.3</v>
      </c>
      <c r="CU4" s="439"/>
      <c r="CV4" s="439"/>
      <c r="CW4" s="439"/>
      <c r="CX4" s="439"/>
      <c r="CY4" s="439"/>
      <c r="CZ4" s="439"/>
      <c r="DA4" s="440"/>
      <c r="DB4" s="438">
        <v>1.4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34377072</v>
      </c>
      <c r="BO5" s="470"/>
      <c r="BP5" s="470"/>
      <c r="BQ5" s="470"/>
      <c r="BR5" s="470"/>
      <c r="BS5" s="470"/>
      <c r="BT5" s="470"/>
      <c r="BU5" s="471"/>
      <c r="BV5" s="469">
        <v>29430197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v>
      </c>
      <c r="CU5" s="467"/>
      <c r="CV5" s="467"/>
      <c r="CW5" s="467"/>
      <c r="CX5" s="467"/>
      <c r="CY5" s="467"/>
      <c r="CZ5" s="467"/>
      <c r="DA5" s="468"/>
      <c r="DB5" s="466">
        <v>90.5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427128</v>
      </c>
      <c r="BO6" s="470"/>
      <c r="BP6" s="470"/>
      <c r="BQ6" s="470"/>
      <c r="BR6" s="470"/>
      <c r="BS6" s="470"/>
      <c r="BT6" s="470"/>
      <c r="BU6" s="471"/>
      <c r="BV6" s="469">
        <v>296748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93.5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208941</v>
      </c>
      <c r="BO7" s="470"/>
      <c r="BP7" s="470"/>
      <c r="BQ7" s="470"/>
      <c r="BR7" s="470"/>
      <c r="BS7" s="470"/>
      <c r="BT7" s="470"/>
      <c r="BU7" s="471"/>
      <c r="BV7" s="469">
        <v>69265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16807897</v>
      </c>
      <c r="CU7" s="470"/>
      <c r="CV7" s="470"/>
      <c r="CW7" s="470"/>
      <c r="CX7" s="470"/>
      <c r="CY7" s="470"/>
      <c r="CZ7" s="470"/>
      <c r="DA7" s="471"/>
      <c r="DB7" s="469">
        <v>16680098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218187</v>
      </c>
      <c r="BO8" s="470"/>
      <c r="BP8" s="470"/>
      <c r="BQ8" s="470"/>
      <c r="BR8" s="470"/>
      <c r="BS8" s="470"/>
      <c r="BT8" s="470"/>
      <c r="BU8" s="471"/>
      <c r="BV8" s="469">
        <v>227483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0.35</v>
      </c>
      <c r="CU8" s="510"/>
      <c r="CV8" s="510"/>
      <c r="CW8" s="510"/>
      <c r="CX8" s="510"/>
      <c r="CY8" s="510"/>
      <c r="CZ8" s="510"/>
      <c r="DA8" s="511"/>
      <c r="DB8" s="509">
        <v>0.35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41967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-9296</v>
      </c>
      <c r="BO9" s="470"/>
      <c r="BP9" s="470"/>
      <c r="BQ9" s="470"/>
      <c r="BR9" s="470"/>
      <c r="BS9" s="470"/>
      <c r="BT9" s="470"/>
      <c r="BU9" s="471"/>
      <c r="BV9" s="469">
        <v>124707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21.8</v>
      </c>
      <c r="CU9" s="467"/>
      <c r="CV9" s="467"/>
      <c r="CW9" s="467"/>
      <c r="CX9" s="467"/>
      <c r="CY9" s="467"/>
      <c r="CZ9" s="467"/>
      <c r="DA9" s="468"/>
      <c r="DB9" s="466">
        <v>22.5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43977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116579</v>
      </c>
      <c r="BO10" s="470"/>
      <c r="BP10" s="470"/>
      <c r="BQ10" s="470"/>
      <c r="BR10" s="470"/>
      <c r="BS10" s="470"/>
      <c r="BT10" s="470"/>
      <c r="BU10" s="471"/>
      <c r="BV10" s="469">
        <v>57705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638200</v>
      </c>
      <c r="BO11" s="470"/>
      <c r="BP11" s="470"/>
      <c r="BQ11" s="470"/>
      <c r="BR11" s="470"/>
      <c r="BS11" s="470"/>
      <c r="BT11" s="470"/>
      <c r="BU11" s="471"/>
      <c r="BV11" s="469">
        <v>506700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43131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42732</v>
      </c>
      <c r="S13" s="554"/>
      <c r="T13" s="554"/>
      <c r="U13" s="554"/>
      <c r="V13" s="555"/>
      <c r="W13" s="485" t="s">
        <v>140</v>
      </c>
      <c r="X13" s="486"/>
      <c r="Y13" s="486"/>
      <c r="Z13" s="486"/>
      <c r="AA13" s="486"/>
      <c r="AB13" s="476"/>
      <c r="AC13" s="520">
        <v>3170</v>
      </c>
      <c r="AD13" s="521"/>
      <c r="AE13" s="521"/>
      <c r="AF13" s="521"/>
      <c r="AG13" s="563"/>
      <c r="AH13" s="520">
        <v>3768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545483</v>
      </c>
      <c r="BO13" s="470"/>
      <c r="BP13" s="470"/>
      <c r="BQ13" s="470"/>
      <c r="BR13" s="470"/>
      <c r="BS13" s="470"/>
      <c r="BT13" s="470"/>
      <c r="BU13" s="471"/>
      <c r="BV13" s="469">
        <v>689112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14.9</v>
      </c>
      <c r="CU13" s="467"/>
      <c r="CV13" s="467"/>
      <c r="CW13" s="467"/>
      <c r="CX13" s="467"/>
      <c r="CY13" s="467"/>
      <c r="CZ13" s="467"/>
      <c r="DA13" s="468"/>
      <c r="DB13" s="466">
        <v>14.5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43562</v>
      </c>
      <c r="S14" s="554"/>
      <c r="T14" s="554"/>
      <c r="U14" s="554"/>
      <c r="V14" s="555"/>
      <c r="W14" s="459"/>
      <c r="X14" s="460"/>
      <c r="Y14" s="460"/>
      <c r="Z14" s="460"/>
      <c r="AA14" s="460"/>
      <c r="AB14" s="449"/>
      <c r="AC14" s="556">
        <v>15.8</v>
      </c>
      <c r="AD14" s="557"/>
      <c r="AE14" s="557"/>
      <c r="AF14" s="557"/>
      <c r="AG14" s="558"/>
      <c r="AH14" s="556">
        <v>17.7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140.9</v>
      </c>
      <c r="CU14" s="568"/>
      <c r="CV14" s="568"/>
      <c r="CW14" s="568"/>
      <c r="CX14" s="568"/>
      <c r="CY14" s="568"/>
      <c r="CZ14" s="568"/>
      <c r="DA14" s="569"/>
      <c r="DB14" s="567">
        <v>157.5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43154</v>
      </c>
      <c r="S15" s="554"/>
      <c r="T15" s="554"/>
      <c r="U15" s="554"/>
      <c r="V15" s="555"/>
      <c r="W15" s="485" t="s">
        <v>148</v>
      </c>
      <c r="X15" s="486"/>
      <c r="Y15" s="486"/>
      <c r="Z15" s="486"/>
      <c r="AA15" s="486"/>
      <c r="AB15" s="476"/>
      <c r="AC15" s="520">
        <v>4300</v>
      </c>
      <c r="AD15" s="521"/>
      <c r="AE15" s="521"/>
      <c r="AF15" s="521"/>
      <c r="AG15" s="563"/>
      <c r="AH15" s="520">
        <v>4587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5347282</v>
      </c>
      <c r="BO15" s="433"/>
      <c r="BP15" s="433"/>
      <c r="BQ15" s="433"/>
      <c r="BR15" s="433"/>
      <c r="BS15" s="433"/>
      <c r="BT15" s="433"/>
      <c r="BU15" s="434"/>
      <c r="BV15" s="432">
        <v>5058985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21.4</v>
      </c>
      <c r="AD16" s="557"/>
      <c r="AE16" s="557"/>
      <c r="AF16" s="557"/>
      <c r="AG16" s="558"/>
      <c r="AH16" s="556">
        <v>21.5</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14745694</v>
      </c>
      <c r="BO16" s="470"/>
      <c r="BP16" s="470"/>
      <c r="BQ16" s="470"/>
      <c r="BR16" s="470"/>
      <c r="BS16" s="470"/>
      <c r="BT16" s="470"/>
      <c r="BU16" s="471"/>
      <c r="BV16" s="469">
        <v>14438199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152</v>
      </c>
      <c r="S17" s="574"/>
      <c r="T17" s="574"/>
      <c r="U17" s="574"/>
      <c r="V17" s="575"/>
      <c r="W17" s="485" t="s">
        <v>155</v>
      </c>
      <c r="X17" s="486"/>
      <c r="Y17" s="486"/>
      <c r="Z17" s="486"/>
      <c r="AA17" s="486"/>
      <c r="AB17" s="476"/>
      <c r="AC17" s="520">
        <v>12602</v>
      </c>
      <c r="AD17" s="521"/>
      <c r="AE17" s="521"/>
      <c r="AF17" s="521"/>
      <c r="AG17" s="563"/>
      <c r="AH17" s="520">
        <v>12959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6765545</v>
      </c>
      <c r="BO17" s="470"/>
      <c r="BP17" s="470"/>
      <c r="BQ17" s="470"/>
      <c r="BR17" s="470"/>
      <c r="BS17" s="470"/>
      <c r="BT17" s="470"/>
      <c r="BU17" s="471"/>
      <c r="BV17" s="469">
        <v>6418200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184.32</v>
      </c>
      <c r="M18" s="585"/>
      <c r="N18" s="585"/>
      <c r="O18" s="585"/>
      <c r="P18" s="585"/>
      <c r="Q18" s="585"/>
      <c r="R18" s="586"/>
      <c r="S18" s="586"/>
      <c r="T18" s="586"/>
      <c r="U18" s="586"/>
      <c r="V18" s="587"/>
      <c r="W18" s="487"/>
      <c r="X18" s="488"/>
      <c r="Y18" s="488"/>
      <c r="Z18" s="488"/>
      <c r="AA18" s="488"/>
      <c r="AB18" s="479"/>
      <c r="AC18" s="588">
        <v>62.8</v>
      </c>
      <c r="AD18" s="589"/>
      <c r="AE18" s="589"/>
      <c r="AF18" s="589"/>
      <c r="AG18" s="590"/>
      <c r="AH18" s="588">
        <v>60.8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15425869</v>
      </c>
      <c r="BO18" s="470"/>
      <c r="BP18" s="470"/>
      <c r="BQ18" s="470"/>
      <c r="BR18" s="470"/>
      <c r="BS18" s="470"/>
      <c r="BT18" s="470"/>
      <c r="BU18" s="471"/>
      <c r="BV18" s="469">
        <v>15367398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228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20076657</v>
      </c>
      <c r="BO19" s="470"/>
      <c r="BP19" s="470"/>
      <c r="BQ19" s="470"/>
      <c r="BR19" s="470"/>
      <c r="BS19" s="470"/>
      <c r="BT19" s="470"/>
      <c r="BU19" s="471"/>
      <c r="BV19" s="469">
        <v>18871510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17494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38516725</v>
      </c>
      <c r="BO23" s="470"/>
      <c r="BP23" s="470"/>
      <c r="BQ23" s="470"/>
      <c r="BR23" s="470"/>
      <c r="BS23" s="470"/>
      <c r="BT23" s="470"/>
      <c r="BU23" s="471"/>
      <c r="BV23" s="469">
        <v>39843585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8600</v>
      </c>
      <c r="R24" s="521"/>
      <c r="S24" s="521"/>
      <c r="T24" s="521"/>
      <c r="U24" s="521"/>
      <c r="V24" s="563"/>
      <c r="W24" s="622"/>
      <c r="X24" s="610"/>
      <c r="Y24" s="611"/>
      <c r="Z24" s="519" t="s">
        <v>171</v>
      </c>
      <c r="AA24" s="499"/>
      <c r="AB24" s="499"/>
      <c r="AC24" s="499"/>
      <c r="AD24" s="499"/>
      <c r="AE24" s="499"/>
      <c r="AF24" s="499"/>
      <c r="AG24" s="500"/>
      <c r="AH24" s="520">
        <v>373</v>
      </c>
      <c r="AI24" s="521"/>
      <c r="AJ24" s="521"/>
      <c r="AK24" s="521"/>
      <c r="AL24" s="563"/>
      <c r="AM24" s="520">
        <v>1170101</v>
      </c>
      <c r="AN24" s="521"/>
      <c r="AO24" s="521"/>
      <c r="AP24" s="521"/>
      <c r="AQ24" s="521"/>
      <c r="AR24" s="563"/>
      <c r="AS24" s="520">
        <v>3137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19132440</v>
      </c>
      <c r="BO24" s="470"/>
      <c r="BP24" s="470"/>
      <c r="BQ24" s="470"/>
      <c r="BR24" s="470"/>
      <c r="BS24" s="470"/>
      <c r="BT24" s="470"/>
      <c r="BU24" s="471"/>
      <c r="BV24" s="469">
        <v>20892846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6900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1541365</v>
      </c>
      <c r="BO25" s="433"/>
      <c r="BP25" s="433"/>
      <c r="BQ25" s="433"/>
      <c r="BR25" s="433"/>
      <c r="BS25" s="433"/>
      <c r="BT25" s="433"/>
      <c r="BU25" s="434"/>
      <c r="BV25" s="432">
        <v>2751411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6100</v>
      </c>
      <c r="R26" s="521"/>
      <c r="S26" s="521"/>
      <c r="T26" s="521"/>
      <c r="U26" s="521"/>
      <c r="V26" s="563"/>
      <c r="W26" s="622"/>
      <c r="X26" s="610"/>
      <c r="Y26" s="611"/>
      <c r="Z26" s="519" t="s">
        <v>178</v>
      </c>
      <c r="AA26" s="632"/>
      <c r="AB26" s="632"/>
      <c r="AC26" s="632"/>
      <c r="AD26" s="632"/>
      <c r="AE26" s="632"/>
      <c r="AF26" s="632"/>
      <c r="AG26" s="633"/>
      <c r="AH26" s="520">
        <v>9</v>
      </c>
      <c r="AI26" s="521"/>
      <c r="AJ26" s="521"/>
      <c r="AK26" s="521"/>
      <c r="AL26" s="563"/>
      <c r="AM26" s="520">
        <v>24264</v>
      </c>
      <c r="AN26" s="521"/>
      <c r="AO26" s="521"/>
      <c r="AP26" s="521"/>
      <c r="AQ26" s="521"/>
      <c r="AR26" s="563"/>
      <c r="AS26" s="520">
        <v>2696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4500</v>
      </c>
      <c r="R27" s="521"/>
      <c r="S27" s="521"/>
      <c r="T27" s="521"/>
      <c r="U27" s="521"/>
      <c r="V27" s="563"/>
      <c r="W27" s="622"/>
      <c r="X27" s="610"/>
      <c r="Y27" s="611"/>
      <c r="Z27" s="519" t="s">
        <v>182</v>
      </c>
      <c r="AA27" s="499"/>
      <c r="AB27" s="499"/>
      <c r="AC27" s="499"/>
      <c r="AD27" s="499"/>
      <c r="AE27" s="499"/>
      <c r="AF27" s="499"/>
      <c r="AG27" s="500"/>
      <c r="AH27" s="520" t="s">
        <v>180</v>
      </c>
      <c r="AI27" s="521"/>
      <c r="AJ27" s="521"/>
      <c r="AK27" s="521"/>
      <c r="AL27" s="563"/>
      <c r="AM27" s="520" t="s">
        <v>175</v>
      </c>
      <c r="AN27" s="521"/>
      <c r="AO27" s="521"/>
      <c r="AP27" s="521"/>
      <c r="AQ27" s="521"/>
      <c r="AR27" s="563"/>
      <c r="AS27" s="520" t="s">
        <v>175</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413447</v>
      </c>
      <c r="BO27" s="646"/>
      <c r="BP27" s="646"/>
      <c r="BQ27" s="646"/>
      <c r="BR27" s="646"/>
      <c r="BS27" s="646"/>
      <c r="BT27" s="646"/>
      <c r="BU27" s="647"/>
      <c r="BV27" s="645">
        <v>412559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3780</v>
      </c>
      <c r="R28" s="521"/>
      <c r="S28" s="521"/>
      <c r="T28" s="521"/>
      <c r="U28" s="521"/>
      <c r="V28" s="563"/>
      <c r="W28" s="622"/>
      <c r="X28" s="610"/>
      <c r="Y28" s="611"/>
      <c r="Z28" s="519" t="s">
        <v>185</v>
      </c>
      <c r="AA28" s="499"/>
      <c r="AB28" s="499"/>
      <c r="AC28" s="499"/>
      <c r="AD28" s="499"/>
      <c r="AE28" s="499"/>
      <c r="AF28" s="499"/>
      <c r="AG28" s="500"/>
      <c r="AH28" s="520" t="s">
        <v>175</v>
      </c>
      <c r="AI28" s="521"/>
      <c r="AJ28" s="521"/>
      <c r="AK28" s="521"/>
      <c r="AL28" s="563"/>
      <c r="AM28" s="520" t="s">
        <v>180</v>
      </c>
      <c r="AN28" s="521"/>
      <c r="AO28" s="521"/>
      <c r="AP28" s="521"/>
      <c r="AQ28" s="521"/>
      <c r="AR28" s="563"/>
      <c r="AS28" s="520" t="s">
        <v>138</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2862230</v>
      </c>
      <c r="BO28" s="433"/>
      <c r="BP28" s="433"/>
      <c r="BQ28" s="433"/>
      <c r="BR28" s="433"/>
      <c r="BS28" s="433"/>
      <c r="BT28" s="433"/>
      <c r="BU28" s="434"/>
      <c r="BV28" s="432">
        <v>2945651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3465</v>
      </c>
      <c r="R29" s="521"/>
      <c r="S29" s="521"/>
      <c r="T29" s="521"/>
      <c r="U29" s="521"/>
      <c r="V29" s="563"/>
      <c r="W29" s="623"/>
      <c r="X29" s="624"/>
      <c r="Y29" s="625"/>
      <c r="Z29" s="519" t="s">
        <v>188</v>
      </c>
      <c r="AA29" s="499"/>
      <c r="AB29" s="499"/>
      <c r="AC29" s="499"/>
      <c r="AD29" s="499"/>
      <c r="AE29" s="499"/>
      <c r="AF29" s="499"/>
      <c r="AG29" s="500"/>
      <c r="AH29" s="520">
        <v>373</v>
      </c>
      <c r="AI29" s="521"/>
      <c r="AJ29" s="521"/>
      <c r="AK29" s="521"/>
      <c r="AL29" s="563"/>
      <c r="AM29" s="520">
        <v>1170101</v>
      </c>
      <c r="AN29" s="521"/>
      <c r="AO29" s="521"/>
      <c r="AP29" s="521"/>
      <c r="AQ29" s="521"/>
      <c r="AR29" s="563"/>
      <c r="AS29" s="520">
        <v>3137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2386647</v>
      </c>
      <c r="BO29" s="470"/>
      <c r="BP29" s="470"/>
      <c r="BQ29" s="470"/>
      <c r="BR29" s="470"/>
      <c r="BS29" s="470"/>
      <c r="BT29" s="470"/>
      <c r="BU29" s="471"/>
      <c r="BV29" s="469">
        <v>2382827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7380541</v>
      </c>
      <c r="BO30" s="646"/>
      <c r="BP30" s="646"/>
      <c r="BQ30" s="646"/>
      <c r="BR30" s="646"/>
      <c r="BS30" s="646"/>
      <c r="BT30" s="646"/>
      <c r="BU30" s="647"/>
      <c r="BV30" s="645">
        <v>7639567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下水道事業会計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産地直売所事業特別会計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兵庫県市町村職員退職手当組合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キャトルセゾン松帆</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国民健康保険特別会計（直営診療施設勘定）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温泉事業特別会計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兵庫県町議会議員公務災害補償組合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ほくだん</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IF('各会計、関係団体の財政状況及び健全化判断比率'!B36="","",'各会計、関係団体の財政状況及び健全化判断比率'!B36)</f>
        <v>津名港ターミナル事業特別会計</v>
      </c>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兵庫県市町交通災害共済組合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淡路島パルシェ</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11</v>
      </c>
      <c r="BF37" s="658"/>
      <c r="BG37" s="659" t="str">
        <f>IF('各会計、関係団体の財政状況及び健全化判断比率'!B37="","",'各会計、関係団体の財政状況及び健全化判断比率'!B37)</f>
        <v>住宅用地造成事業等特別会計</v>
      </c>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兵庫県後期高齢者医療広域連合（一般会計）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兵庫県後期高齢者医療広域連合（特別会計）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淡路広域行政事務組合（一般会計）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淡路広域行政事務組合（淡路ふるさと市町村圏事業特別会計）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淡路広域行政事務組合（淡路公平委員会特別会計）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淡路広域行政事務組合（淡路食肉センター事業特別会計）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淡路広域消防事務組合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EFFxGzSBSTs+O62S1vgbAUV8ZpiBNmrAiNtKMNES5DdxKZpszqpm9ahMZxVqtGFjBY+iEucnAGNR/jOUgR09Q==" saltValue="3kwe4USApa5S+qnjkTxu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573</v>
      </c>
      <c r="D34" s="1250"/>
      <c r="E34" s="1251"/>
      <c r="F34" s="32">
        <v>2.77</v>
      </c>
      <c r="G34" s="33">
        <v>2.34</v>
      </c>
      <c r="H34" s="33">
        <v>0.59</v>
      </c>
      <c r="I34" s="33">
        <v>1.36</v>
      </c>
      <c r="J34" s="34">
        <v>1.29</v>
      </c>
      <c r="K34" s="22"/>
      <c r="L34" s="22"/>
      <c r="M34" s="22"/>
      <c r="N34" s="22"/>
      <c r="O34" s="22"/>
      <c r="P34" s="22"/>
    </row>
    <row r="35" spans="1:16" ht="39" customHeight="1" x14ac:dyDescent="0.15">
      <c r="A35" s="22"/>
      <c r="B35" s="35"/>
      <c r="C35" s="1244" t="s">
        <v>574</v>
      </c>
      <c r="D35" s="1245"/>
      <c r="E35" s="1246"/>
      <c r="F35" s="36">
        <v>0.38</v>
      </c>
      <c r="G35" s="37">
        <v>0.36</v>
      </c>
      <c r="H35" s="37">
        <v>0.7</v>
      </c>
      <c r="I35" s="37">
        <v>1.25</v>
      </c>
      <c r="J35" s="38">
        <v>0.81</v>
      </c>
      <c r="K35" s="22"/>
      <c r="L35" s="22"/>
      <c r="M35" s="22"/>
      <c r="N35" s="22"/>
      <c r="O35" s="22"/>
      <c r="P35" s="22"/>
    </row>
    <row r="36" spans="1:16" ht="39" customHeight="1" x14ac:dyDescent="0.15">
      <c r="A36" s="22"/>
      <c r="B36" s="35"/>
      <c r="C36" s="1244" t="s">
        <v>575</v>
      </c>
      <c r="D36" s="1245"/>
      <c r="E36" s="1246"/>
      <c r="F36" s="36" t="s">
        <v>526</v>
      </c>
      <c r="G36" s="37" t="s">
        <v>526</v>
      </c>
      <c r="H36" s="37" t="s">
        <v>526</v>
      </c>
      <c r="I36" s="37">
        <v>0.24</v>
      </c>
      <c r="J36" s="38">
        <v>0.6</v>
      </c>
      <c r="K36" s="22"/>
      <c r="L36" s="22"/>
      <c r="M36" s="22"/>
      <c r="N36" s="22"/>
      <c r="O36" s="22"/>
      <c r="P36" s="22"/>
    </row>
    <row r="37" spans="1:16" ht="39" customHeight="1" x14ac:dyDescent="0.15">
      <c r="A37" s="22"/>
      <c r="B37" s="35"/>
      <c r="C37" s="1244" t="s">
        <v>576</v>
      </c>
      <c r="D37" s="1245"/>
      <c r="E37" s="1246"/>
      <c r="F37" s="36">
        <v>0.1</v>
      </c>
      <c r="G37" s="37">
        <v>0.1</v>
      </c>
      <c r="H37" s="37">
        <v>0.13</v>
      </c>
      <c r="I37" s="37">
        <v>0.14000000000000001</v>
      </c>
      <c r="J37" s="38">
        <v>0.14000000000000001</v>
      </c>
      <c r="K37" s="22"/>
      <c r="L37" s="22"/>
      <c r="M37" s="22"/>
      <c r="N37" s="22"/>
      <c r="O37" s="22"/>
      <c r="P37" s="22"/>
    </row>
    <row r="38" spans="1:16" ht="39" customHeight="1" x14ac:dyDescent="0.15">
      <c r="A38" s="22"/>
      <c r="B38" s="35"/>
      <c r="C38" s="1244" t="s">
        <v>577</v>
      </c>
      <c r="D38" s="1245"/>
      <c r="E38" s="1246"/>
      <c r="F38" s="36">
        <v>0</v>
      </c>
      <c r="G38" s="37">
        <v>0</v>
      </c>
      <c r="H38" s="37">
        <v>0.02</v>
      </c>
      <c r="I38" s="37">
        <v>0.03</v>
      </c>
      <c r="J38" s="38">
        <v>0.03</v>
      </c>
      <c r="K38" s="22"/>
      <c r="L38" s="22"/>
      <c r="M38" s="22"/>
      <c r="N38" s="22"/>
      <c r="O38" s="22"/>
      <c r="P38" s="22"/>
    </row>
    <row r="39" spans="1:16" ht="39" customHeight="1" x14ac:dyDescent="0.15">
      <c r="A39" s="22"/>
      <c r="B39" s="35"/>
      <c r="C39" s="1244" t="s">
        <v>578</v>
      </c>
      <c r="D39" s="1245"/>
      <c r="E39" s="1246"/>
      <c r="F39" s="36">
        <v>0.02</v>
      </c>
      <c r="G39" s="37">
        <v>0.04</v>
      </c>
      <c r="H39" s="37">
        <v>0.13</v>
      </c>
      <c r="I39" s="37">
        <v>0.03</v>
      </c>
      <c r="J39" s="38">
        <v>0.02</v>
      </c>
      <c r="K39" s="22"/>
      <c r="L39" s="22"/>
      <c r="M39" s="22"/>
      <c r="N39" s="22"/>
      <c r="O39" s="22"/>
      <c r="P39" s="22"/>
    </row>
    <row r="40" spans="1:16" ht="39" customHeight="1" x14ac:dyDescent="0.15">
      <c r="A40" s="22"/>
      <c r="B40" s="35"/>
      <c r="C40" s="1244" t="s">
        <v>579</v>
      </c>
      <c r="D40" s="1245"/>
      <c r="E40" s="1246"/>
      <c r="F40" s="36">
        <v>0.78</v>
      </c>
      <c r="G40" s="37">
        <v>1.18</v>
      </c>
      <c r="H40" s="37">
        <v>0.37</v>
      </c>
      <c r="I40" s="37">
        <v>0.17</v>
      </c>
      <c r="J40" s="38">
        <v>0</v>
      </c>
      <c r="K40" s="22"/>
      <c r="L40" s="22"/>
      <c r="M40" s="22"/>
      <c r="N40" s="22"/>
      <c r="O40" s="22"/>
      <c r="P40" s="22"/>
    </row>
    <row r="41" spans="1:16" ht="39" customHeight="1" x14ac:dyDescent="0.15">
      <c r="A41" s="22"/>
      <c r="B41" s="35"/>
      <c r="C41" s="1244" t="s">
        <v>580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581</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582</v>
      </c>
      <c r="D43" s="1248"/>
      <c r="E43" s="1249"/>
      <c r="F43" s="41">
        <v>0</v>
      </c>
      <c r="G43" s="42">
        <v>0</v>
      </c>
      <c r="H43" s="42">
        <v>1.19</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ts3dRrSJkJI4Gz2bIjzRMNHgNd+MyBcBp1x5FHD4s3v4fRs0Hcykpr/2QvHi3MlI8xVXi3IlkALRnj+BDecXg==" saltValue="WtrxhxLjv3kbEQL86BTg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4413</v>
      </c>
      <c r="L45" s="60">
        <v>4231</v>
      </c>
      <c r="M45" s="60">
        <v>4166</v>
      </c>
      <c r="N45" s="60">
        <v>4177</v>
      </c>
      <c r="O45" s="61">
        <v>4148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14</v>
      </c>
      <c r="F48" s="1260"/>
      <c r="G48" s="1260"/>
      <c r="H48" s="1260"/>
      <c r="I48" s="1260"/>
      <c r="J48" s="1261"/>
      <c r="K48" s="63">
        <v>1348</v>
      </c>
      <c r="L48" s="64">
        <v>1375</v>
      </c>
      <c r="M48" s="64">
        <v>1345</v>
      </c>
      <c r="N48" s="64">
        <v>1225</v>
      </c>
      <c r="O48" s="65">
        <v>1202</v>
      </c>
      <c r="P48" s="48"/>
      <c r="Q48" s="48"/>
      <c r="R48" s="48"/>
      <c r="S48" s="48"/>
      <c r="T48" s="48"/>
      <c r="U48" s="48"/>
    </row>
    <row r="49" spans="1:21" ht="30.75" customHeight="1" x14ac:dyDescent="0.15">
      <c r="A49" s="48"/>
      <c r="B49" s="1254"/>
      <c r="C49" s="1255"/>
      <c r="D49" s="62"/>
      <c r="E49" s="1260" t="s">
        <v>15</v>
      </c>
      <c r="F49" s="1260"/>
      <c r="G49" s="1260"/>
      <c r="H49" s="1260"/>
      <c r="I49" s="1260"/>
      <c r="J49" s="1261"/>
      <c r="K49" s="63">
        <v>967</v>
      </c>
      <c r="L49" s="64">
        <v>961</v>
      </c>
      <c r="M49" s="64">
        <v>968</v>
      </c>
      <c r="N49" s="64">
        <v>902</v>
      </c>
      <c r="O49" s="65">
        <v>915</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x14ac:dyDescent="0.15">
      <c r="A51" s="48"/>
      <c r="B51" s="1256"/>
      <c r="C51" s="1257"/>
      <c r="D51" s="66"/>
      <c r="E51" s="1260" t="s">
        <v>17</v>
      </c>
      <c r="F51" s="1260"/>
      <c r="G51" s="1260"/>
      <c r="H51" s="1260"/>
      <c r="I51" s="1260"/>
      <c r="J51" s="1261"/>
      <c r="K51" s="63">
        <v>2</v>
      </c>
      <c r="L51" s="64">
        <v>1</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4623</v>
      </c>
      <c r="L52" s="64">
        <v>4726</v>
      </c>
      <c r="M52" s="64">
        <v>4562</v>
      </c>
      <c r="N52" s="64">
        <v>4402</v>
      </c>
      <c r="O52" s="65">
        <v>4319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2107</v>
      </c>
      <c r="L53" s="69">
        <v>1842</v>
      </c>
      <c r="M53" s="69">
        <v>1917</v>
      </c>
      <c r="N53" s="69">
        <v>1902</v>
      </c>
      <c r="O53" s="70">
        <v>1946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9DJHy0NHzr+/9uULnwLmDQ21ygV6uYj21MjNt2Ufkpr5gi0x7eYPxMWL9Bhqp3cy2T0OJpcWSCmo4LGeOL7TA==" saltValue="2/UPEtUwswPA7Vd5raV3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8" t="s">
        <v>29</v>
      </c>
      <c r="C41" s="1279"/>
      <c r="D41" s="102"/>
      <c r="E41" s="1284" t="s">
        <v>30</v>
      </c>
      <c r="F41" s="1284"/>
      <c r="G41" s="1284"/>
      <c r="H41" s="1285"/>
      <c r="I41" s="103">
        <v>44889</v>
      </c>
      <c r="J41" s="104">
        <v>43855</v>
      </c>
      <c r="K41" s="104">
        <v>40994</v>
      </c>
      <c r="L41" s="104">
        <v>39896</v>
      </c>
      <c r="M41" s="105">
        <v>38517</v>
      </c>
    </row>
    <row r="42" spans="2:13" ht="27.75" customHeight="1" x14ac:dyDescent="0.15">
      <c r="B42" s="1280"/>
      <c r="C42" s="1281"/>
      <c r="D42" s="106"/>
      <c r="E42" s="1286" t="s">
        <v>31</v>
      </c>
      <c r="F42" s="1286"/>
      <c r="G42" s="1286"/>
      <c r="H42" s="1287"/>
      <c r="I42" s="107" t="s">
        <v>526</v>
      </c>
      <c r="J42" s="108" t="s">
        <v>526</v>
      </c>
      <c r="K42" s="108" t="s">
        <v>526</v>
      </c>
      <c r="L42" s="108" t="s">
        <v>526</v>
      </c>
      <c r="M42" s="109" t="s">
        <v>526</v>
      </c>
    </row>
    <row r="43" spans="2:13" ht="27.75" customHeight="1" x14ac:dyDescent="0.15">
      <c r="B43" s="1280"/>
      <c r="C43" s="1281"/>
      <c r="D43" s="106"/>
      <c r="E43" s="1286" t="s">
        <v>32</v>
      </c>
      <c r="F43" s="1286"/>
      <c r="G43" s="1286"/>
      <c r="H43" s="1287"/>
      <c r="I43" s="107">
        <v>22275</v>
      </c>
      <c r="J43" s="108">
        <v>21581</v>
      </c>
      <c r="K43" s="108">
        <v>21174</v>
      </c>
      <c r="L43" s="108">
        <v>19600</v>
      </c>
      <c r="M43" s="109">
        <v>18453</v>
      </c>
    </row>
    <row r="44" spans="2:13" ht="27.75" customHeight="1" x14ac:dyDescent="0.15">
      <c r="B44" s="1280"/>
      <c r="C44" s="1281"/>
      <c r="D44" s="106"/>
      <c r="E44" s="1286" t="s">
        <v>33</v>
      </c>
      <c r="F44" s="1286"/>
      <c r="G44" s="1286"/>
      <c r="H44" s="1287"/>
      <c r="I44" s="107">
        <v>10758</v>
      </c>
      <c r="J44" s="108">
        <v>10082</v>
      </c>
      <c r="K44" s="108">
        <v>9455</v>
      </c>
      <c r="L44" s="108">
        <v>8930</v>
      </c>
      <c r="M44" s="109">
        <v>8371</v>
      </c>
    </row>
    <row r="45" spans="2:13" ht="27.75" customHeight="1" x14ac:dyDescent="0.15">
      <c r="B45" s="1280"/>
      <c r="C45" s="1281"/>
      <c r="D45" s="106"/>
      <c r="E45" s="1286" t="s">
        <v>34</v>
      </c>
      <c r="F45" s="1286"/>
      <c r="G45" s="1286"/>
      <c r="H45" s="1287"/>
      <c r="I45" s="107">
        <v>5302</v>
      </c>
      <c r="J45" s="108">
        <v>5352</v>
      </c>
      <c r="K45" s="108">
        <v>5061</v>
      </c>
      <c r="L45" s="108">
        <v>4713</v>
      </c>
      <c r="M45" s="109">
        <v>4538</v>
      </c>
    </row>
    <row r="46" spans="2:13" ht="27.75" customHeight="1" x14ac:dyDescent="0.15">
      <c r="B46" s="1280"/>
      <c r="C46" s="1281"/>
      <c r="D46" s="110"/>
      <c r="E46" s="1286" t="s">
        <v>35</v>
      </c>
      <c r="F46" s="1286"/>
      <c r="G46" s="1286"/>
      <c r="H46" s="1287"/>
      <c r="I46" s="107" t="s">
        <v>526</v>
      </c>
      <c r="J46" s="108" t="s">
        <v>526</v>
      </c>
      <c r="K46" s="108" t="s">
        <v>526</v>
      </c>
      <c r="L46" s="108" t="s">
        <v>526</v>
      </c>
      <c r="M46" s="109" t="s">
        <v>526</v>
      </c>
    </row>
    <row r="47" spans="2:13" ht="27.75" customHeight="1" x14ac:dyDescent="0.15">
      <c r="B47" s="1280"/>
      <c r="C47" s="1281"/>
      <c r="D47" s="111"/>
      <c r="E47" s="1288" t="s">
        <v>36</v>
      </c>
      <c r="F47" s="1289"/>
      <c r="G47" s="1289"/>
      <c r="H47" s="1290"/>
      <c r="I47" s="107" t="s">
        <v>526</v>
      </c>
      <c r="J47" s="108" t="s">
        <v>526</v>
      </c>
      <c r="K47" s="108" t="s">
        <v>526</v>
      </c>
      <c r="L47" s="108" t="s">
        <v>526</v>
      </c>
      <c r="M47" s="109" t="s">
        <v>526</v>
      </c>
    </row>
    <row r="48" spans="2:13" ht="27.75" customHeight="1" x14ac:dyDescent="0.15">
      <c r="B48" s="1280"/>
      <c r="C48" s="1281"/>
      <c r="D48" s="106"/>
      <c r="E48" s="1286" t="s">
        <v>37</v>
      </c>
      <c r="F48" s="1286"/>
      <c r="G48" s="1286"/>
      <c r="H48" s="1287"/>
      <c r="I48" s="107" t="s">
        <v>526</v>
      </c>
      <c r="J48" s="108" t="s">
        <v>526</v>
      </c>
      <c r="K48" s="108" t="s">
        <v>526</v>
      </c>
      <c r="L48" s="108" t="s">
        <v>526</v>
      </c>
      <c r="M48" s="109" t="s">
        <v>526</v>
      </c>
    </row>
    <row r="49" spans="2:13" ht="27.75" customHeight="1" x14ac:dyDescent="0.15">
      <c r="B49" s="1282"/>
      <c r="C49" s="1283"/>
      <c r="D49" s="106"/>
      <c r="E49" s="1286" t="s">
        <v>38</v>
      </c>
      <c r="F49" s="1286"/>
      <c r="G49" s="1286"/>
      <c r="H49" s="1287"/>
      <c r="I49" s="107" t="s">
        <v>526</v>
      </c>
      <c r="J49" s="108" t="s">
        <v>526</v>
      </c>
      <c r="K49" s="108" t="s">
        <v>526</v>
      </c>
      <c r="L49" s="108" t="s">
        <v>526</v>
      </c>
      <c r="M49" s="109" t="s">
        <v>526</v>
      </c>
    </row>
    <row r="50" spans="2:13" ht="27.75" customHeight="1" x14ac:dyDescent="0.15">
      <c r="B50" s="1291" t="s">
        <v>39</v>
      </c>
      <c r="C50" s="1292"/>
      <c r="D50" s="112"/>
      <c r="E50" s="1286" t="s">
        <v>40</v>
      </c>
      <c r="F50" s="1286"/>
      <c r="G50" s="1286"/>
      <c r="H50" s="1287"/>
      <c r="I50" s="107">
        <v>8879</v>
      </c>
      <c r="J50" s="108">
        <v>9356</v>
      </c>
      <c r="K50" s="108">
        <v>9853</v>
      </c>
      <c r="L50" s="108">
        <v>9962</v>
      </c>
      <c r="M50" s="109">
        <v>9955</v>
      </c>
    </row>
    <row r="51" spans="2:13" ht="27.75" customHeight="1" x14ac:dyDescent="0.15">
      <c r="B51" s="1280"/>
      <c r="C51" s="1281"/>
      <c r="D51" s="106"/>
      <c r="E51" s="1286" t="s">
        <v>41</v>
      </c>
      <c r="F51" s="1286"/>
      <c r="G51" s="1286"/>
      <c r="H51" s="1287"/>
      <c r="I51" s="107">
        <v>4238</v>
      </c>
      <c r="J51" s="108">
        <v>3813</v>
      </c>
      <c r="K51" s="108">
        <v>3466</v>
      </c>
      <c r="L51" s="108">
        <v>3073</v>
      </c>
      <c r="M51" s="109">
        <v>2653</v>
      </c>
    </row>
    <row r="52" spans="2:13" ht="27.75" customHeight="1" x14ac:dyDescent="0.15">
      <c r="B52" s="1282"/>
      <c r="C52" s="1283"/>
      <c r="D52" s="106"/>
      <c r="E52" s="1286" t="s">
        <v>42</v>
      </c>
      <c r="F52" s="1286"/>
      <c r="G52" s="1286"/>
      <c r="H52" s="1287"/>
      <c r="I52" s="107">
        <v>43113</v>
      </c>
      <c r="J52" s="108">
        <v>42376</v>
      </c>
      <c r="K52" s="108">
        <v>40609</v>
      </c>
      <c r="L52" s="108">
        <v>40072</v>
      </c>
      <c r="M52" s="109">
        <v>39076</v>
      </c>
    </row>
    <row r="53" spans="2:13" ht="27.75" customHeight="1" thickBot="1" x14ac:dyDescent="0.2">
      <c r="B53" s="1293" t="s">
        <v>43</v>
      </c>
      <c r="C53" s="1294"/>
      <c r="D53" s="113"/>
      <c r="E53" s="1295" t="s">
        <v>44</v>
      </c>
      <c r="F53" s="1295"/>
      <c r="G53" s="1295"/>
      <c r="H53" s="1296"/>
      <c r="I53" s="114">
        <v>26994</v>
      </c>
      <c r="J53" s="115">
        <v>25327</v>
      </c>
      <c r="K53" s="115">
        <v>22756</v>
      </c>
      <c r="L53" s="115">
        <v>20032</v>
      </c>
      <c r="M53" s="116">
        <v>18195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mCRww4hB0tXmm63M97ERAsGFUyLhQZF+2PtiOcwOdvk/0n8qwmiY7Kn2hH9W2CZnWZVbZG5QJZzbNQj2yrTA==" saltValue="lNnPhjYKqAA6mTXY9aX8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47</v>
      </c>
      <c r="D55" s="1305"/>
      <c r="E55" s="1306"/>
      <c r="F55" s="128">
        <v>2888</v>
      </c>
      <c r="G55" s="128">
        <v>2946</v>
      </c>
      <c r="H55" s="129">
        <v>2862</v>
      </c>
    </row>
    <row r="56" spans="2:8" ht="52.5" customHeight="1" x14ac:dyDescent="0.15">
      <c r="B56" s="130"/>
      <c r="C56" s="1307" t="s">
        <v>48</v>
      </c>
      <c r="D56" s="1307"/>
      <c r="E56" s="1308"/>
      <c r="F56" s="131">
        <v>2376</v>
      </c>
      <c r="G56" s="131">
        <v>2383</v>
      </c>
      <c r="H56" s="132">
        <v>2387</v>
      </c>
    </row>
    <row r="57" spans="2:8" ht="53.25" customHeight="1" x14ac:dyDescent="0.15">
      <c r="B57" s="130"/>
      <c r="C57" s="1309" t="s">
        <v>49</v>
      </c>
      <c r="D57" s="1309"/>
      <c r="E57" s="1310"/>
      <c r="F57" s="133">
        <v>7515</v>
      </c>
      <c r="G57" s="133">
        <v>7640</v>
      </c>
      <c r="H57" s="134">
        <v>7381</v>
      </c>
    </row>
    <row r="58" spans="2:8" ht="45.75" customHeight="1" x14ac:dyDescent="0.15">
      <c r="B58" s="135"/>
      <c r="C58" s="1297" t="s">
        <v>605</v>
      </c>
      <c r="D58" s="1298"/>
      <c r="E58" s="1299"/>
      <c r="F58" s="136">
        <v>2868</v>
      </c>
      <c r="G58" s="136">
        <v>2876</v>
      </c>
      <c r="H58" s="137">
        <v>2601</v>
      </c>
    </row>
    <row r="59" spans="2:8" ht="45.75" customHeight="1" x14ac:dyDescent="0.15">
      <c r="B59" s="135"/>
      <c r="C59" s="1297" t="s">
        <v>606</v>
      </c>
      <c r="D59" s="1298"/>
      <c r="E59" s="1299"/>
      <c r="F59" s="136">
        <v>2339</v>
      </c>
      <c r="G59" s="136">
        <v>2522</v>
      </c>
      <c r="H59" s="137">
        <v>2386</v>
      </c>
    </row>
    <row r="60" spans="2:8" ht="45.75" customHeight="1" x14ac:dyDescent="0.15">
      <c r="B60" s="135"/>
      <c r="C60" s="1297" t="s">
        <v>607</v>
      </c>
      <c r="D60" s="1298"/>
      <c r="E60" s="1299"/>
      <c r="F60" s="136">
        <v>1057</v>
      </c>
      <c r="G60" s="136">
        <v>1136</v>
      </c>
      <c r="H60" s="137">
        <v>1197</v>
      </c>
    </row>
    <row r="61" spans="2:8" ht="45.75" customHeight="1" x14ac:dyDescent="0.15">
      <c r="B61" s="135"/>
      <c r="C61" s="1297" t="s">
        <v>608</v>
      </c>
      <c r="D61" s="1298"/>
      <c r="E61" s="1299"/>
      <c r="F61" s="136">
        <v>446</v>
      </c>
      <c r="G61" s="136">
        <v>625</v>
      </c>
      <c r="H61" s="137">
        <v>819</v>
      </c>
    </row>
    <row r="62" spans="2:8" ht="45.75" customHeight="1" thickBot="1" x14ac:dyDescent="0.2">
      <c r="B62" s="138"/>
      <c r="C62" s="1300" t="s">
        <v>609</v>
      </c>
      <c r="D62" s="1301"/>
      <c r="E62" s="1302"/>
      <c r="F62" s="139">
        <v>302</v>
      </c>
      <c r="G62" s="139">
        <v>302</v>
      </c>
      <c r="H62" s="140">
        <v>202</v>
      </c>
    </row>
    <row r="63" spans="2:8" ht="52.5" customHeight="1" thickBot="1" x14ac:dyDescent="0.2">
      <c r="B63" s="141"/>
      <c r="C63" s="1303" t="s">
        <v>50</v>
      </c>
      <c r="D63" s="1303"/>
      <c r="E63" s="1304"/>
      <c r="F63" s="142">
        <v>12779</v>
      </c>
      <c r="G63" s="142">
        <v>12968</v>
      </c>
      <c r="H63" s="143">
        <v>12629</v>
      </c>
    </row>
    <row r="64" spans="2:8" ht="15" customHeight="1" x14ac:dyDescent="0.15"/>
  </sheetData>
  <sheetProtection algorithmName="SHA-512" hashValue="7TNdz12AMJw0srEO250R924UxxDANAMRjXcQq30mf+9v2CZEb49Ri632n1UDlEO6OHbv8IQw1NMsOT67D8lNag==" saltValue="HslhlWJtZNCk8c8bQroU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615</v>
      </c>
      <c r="AO51" s="1327"/>
      <c r="AP51" s="1327"/>
      <c r="AQ51" s="1327"/>
      <c r="AR51" s="1327"/>
      <c r="AS51" s="1327"/>
      <c r="AT51" s="1327"/>
      <c r="AU51" s="1327"/>
      <c r="AV51" s="1327"/>
      <c r="AW51" s="1327"/>
      <c r="AX51" s="1327"/>
      <c r="AY51" s="1327"/>
      <c r="AZ51" s="1327"/>
      <c r="BA51" s="1327"/>
      <c r="BB51" s="1327" t="s">
        <v>616</v>
      </c>
      <c r="BC51" s="1327"/>
      <c r="BD51" s="1327"/>
      <c r="BE51" s="1327"/>
      <c r="BF51" s="1327"/>
      <c r="BG51" s="1327"/>
      <c r="BH51" s="1327"/>
      <c r="BI51" s="1327"/>
      <c r="BJ51" s="1327"/>
      <c r="BK51" s="1327"/>
      <c r="BL51" s="1327"/>
      <c r="BM51" s="1327"/>
      <c r="BN51" s="1327"/>
      <c r="BO51" s="1327"/>
      <c r="BP51" s="1325">
        <v>200.1</v>
      </c>
      <c r="BQ51" s="1325"/>
      <c r="BR51" s="1325"/>
      <c r="BS51" s="1325"/>
      <c r="BT51" s="1325"/>
      <c r="BU51" s="1325"/>
      <c r="BV51" s="1325"/>
      <c r="BW51" s="1325"/>
      <c r="BX51" s="1325">
        <v>191.6</v>
      </c>
      <c r="BY51" s="1325"/>
      <c r="BZ51" s="1325"/>
      <c r="CA51" s="1325"/>
      <c r="CB51" s="1325"/>
      <c r="CC51" s="1325"/>
      <c r="CD51" s="1325"/>
      <c r="CE51" s="1325"/>
      <c r="CF51" s="1325">
        <v>173.9</v>
      </c>
      <c r="CG51" s="1325"/>
      <c r="CH51" s="1325"/>
      <c r="CI51" s="1325"/>
      <c r="CJ51" s="1325"/>
      <c r="CK51" s="1325"/>
      <c r="CL51" s="1325"/>
      <c r="CM51" s="1325"/>
      <c r="CN51" s="1325">
        <v>157.5</v>
      </c>
      <c r="CO51" s="1325"/>
      <c r="CP51" s="1325"/>
      <c r="CQ51" s="1325"/>
      <c r="CR51" s="1325"/>
      <c r="CS51" s="1325"/>
      <c r="CT51" s="1325"/>
      <c r="CU51" s="1325"/>
      <c r="CV51" s="1325">
        <v>140.9</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617</v>
      </c>
      <c r="BC53" s="1327"/>
      <c r="BD53" s="1327"/>
      <c r="BE53" s="1327"/>
      <c r="BF53" s="1327"/>
      <c r="BG53" s="1327"/>
      <c r="BH53" s="1327"/>
      <c r="BI53" s="1327"/>
      <c r="BJ53" s="1327"/>
      <c r="BK53" s="1327"/>
      <c r="BL53" s="1327"/>
      <c r="BM53" s="1327"/>
      <c r="BN53" s="1327"/>
      <c r="BO53" s="1327"/>
      <c r="BP53" s="1325">
        <v>89.7</v>
      </c>
      <c r="BQ53" s="1325"/>
      <c r="BR53" s="1325"/>
      <c r="BS53" s="1325"/>
      <c r="BT53" s="1325"/>
      <c r="BU53" s="1325"/>
      <c r="BV53" s="1325"/>
      <c r="BW53" s="1325"/>
      <c r="BX53" s="1325">
        <v>89.8</v>
      </c>
      <c r="BY53" s="1325"/>
      <c r="BZ53" s="1325"/>
      <c r="CA53" s="1325"/>
      <c r="CB53" s="1325"/>
      <c r="CC53" s="1325"/>
      <c r="CD53" s="1325"/>
      <c r="CE53" s="1325"/>
      <c r="CF53" s="1325">
        <v>90.1</v>
      </c>
      <c r="CG53" s="1325"/>
      <c r="CH53" s="1325"/>
      <c r="CI53" s="1325"/>
      <c r="CJ53" s="1325"/>
      <c r="CK53" s="1325"/>
      <c r="CL53" s="1325"/>
      <c r="CM53" s="1325"/>
      <c r="CN53" s="1325">
        <v>90.2</v>
      </c>
      <c r="CO53" s="1325"/>
      <c r="CP53" s="1325"/>
      <c r="CQ53" s="1325"/>
      <c r="CR53" s="1325"/>
      <c r="CS53" s="1325"/>
      <c r="CT53" s="1325"/>
      <c r="CU53" s="1325"/>
      <c r="CV53" s="1325">
        <v>90.3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618</v>
      </c>
      <c r="AO55" s="1324"/>
      <c r="AP55" s="1324"/>
      <c r="AQ55" s="1324"/>
      <c r="AR55" s="1324"/>
      <c r="AS55" s="1324"/>
      <c r="AT55" s="1324"/>
      <c r="AU55" s="1324"/>
      <c r="AV55" s="1324"/>
      <c r="AW55" s="1324"/>
      <c r="AX55" s="1324"/>
      <c r="AY55" s="1324"/>
      <c r="AZ55" s="1324"/>
      <c r="BA55" s="1324"/>
      <c r="BB55" s="1327" t="s">
        <v>616</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617</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615</v>
      </c>
      <c r="AO73" s="1327"/>
      <c r="AP73" s="1327"/>
      <c r="AQ73" s="1327"/>
      <c r="AR73" s="1327"/>
      <c r="AS73" s="1327"/>
      <c r="AT73" s="1327"/>
      <c r="AU73" s="1327"/>
      <c r="AV73" s="1327"/>
      <c r="AW73" s="1327"/>
      <c r="AX73" s="1327"/>
      <c r="AY73" s="1327"/>
      <c r="AZ73" s="1327"/>
      <c r="BA73" s="1327"/>
      <c r="BB73" s="1327" t="s">
        <v>616</v>
      </c>
      <c r="BC73" s="1327"/>
      <c r="BD73" s="1327"/>
      <c r="BE73" s="1327"/>
      <c r="BF73" s="1327"/>
      <c r="BG73" s="1327"/>
      <c r="BH73" s="1327"/>
      <c r="BI73" s="1327"/>
      <c r="BJ73" s="1327"/>
      <c r="BK73" s="1327"/>
      <c r="BL73" s="1327"/>
      <c r="BM73" s="1327"/>
      <c r="BN73" s="1327"/>
      <c r="BO73" s="1327"/>
      <c r="BP73" s="1325">
        <v>200.1</v>
      </c>
      <c r="BQ73" s="1325"/>
      <c r="BR73" s="1325"/>
      <c r="BS73" s="1325"/>
      <c r="BT73" s="1325"/>
      <c r="BU73" s="1325"/>
      <c r="BV73" s="1325"/>
      <c r="BW73" s="1325"/>
      <c r="BX73" s="1325">
        <v>191.6</v>
      </c>
      <c r="BY73" s="1325"/>
      <c r="BZ73" s="1325"/>
      <c r="CA73" s="1325"/>
      <c r="CB73" s="1325"/>
      <c r="CC73" s="1325"/>
      <c r="CD73" s="1325"/>
      <c r="CE73" s="1325"/>
      <c r="CF73" s="1325">
        <v>173.9</v>
      </c>
      <c r="CG73" s="1325"/>
      <c r="CH73" s="1325"/>
      <c r="CI73" s="1325"/>
      <c r="CJ73" s="1325"/>
      <c r="CK73" s="1325"/>
      <c r="CL73" s="1325"/>
      <c r="CM73" s="1325"/>
      <c r="CN73" s="1325">
        <v>157.5</v>
      </c>
      <c r="CO73" s="1325"/>
      <c r="CP73" s="1325"/>
      <c r="CQ73" s="1325"/>
      <c r="CR73" s="1325"/>
      <c r="CS73" s="1325"/>
      <c r="CT73" s="1325"/>
      <c r="CU73" s="1325"/>
      <c r="CV73" s="1325">
        <v>140.9</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621</v>
      </c>
      <c r="BC75" s="1327"/>
      <c r="BD75" s="1327"/>
      <c r="BE75" s="1327"/>
      <c r="BF75" s="1327"/>
      <c r="BG75" s="1327"/>
      <c r="BH75" s="1327"/>
      <c r="BI75" s="1327"/>
      <c r="BJ75" s="1327"/>
      <c r="BK75" s="1327"/>
      <c r="BL75" s="1327"/>
      <c r="BM75" s="1327"/>
      <c r="BN75" s="1327"/>
      <c r="BO75" s="1327"/>
      <c r="BP75" s="1325">
        <v>16.7</v>
      </c>
      <c r="BQ75" s="1325"/>
      <c r="BR75" s="1325"/>
      <c r="BS75" s="1325"/>
      <c r="BT75" s="1325"/>
      <c r="BU75" s="1325"/>
      <c r="BV75" s="1325"/>
      <c r="BW75" s="1325"/>
      <c r="BX75" s="1325">
        <v>15.5</v>
      </c>
      <c r="BY75" s="1325"/>
      <c r="BZ75" s="1325"/>
      <c r="CA75" s="1325"/>
      <c r="CB75" s="1325"/>
      <c r="CC75" s="1325"/>
      <c r="CD75" s="1325"/>
      <c r="CE75" s="1325"/>
      <c r="CF75" s="1325">
        <v>14.7</v>
      </c>
      <c r="CG75" s="1325"/>
      <c r="CH75" s="1325"/>
      <c r="CI75" s="1325"/>
      <c r="CJ75" s="1325"/>
      <c r="CK75" s="1325"/>
      <c r="CL75" s="1325"/>
      <c r="CM75" s="1325"/>
      <c r="CN75" s="1325">
        <v>14.5</v>
      </c>
      <c r="CO75" s="1325"/>
      <c r="CP75" s="1325"/>
      <c r="CQ75" s="1325"/>
      <c r="CR75" s="1325"/>
      <c r="CS75" s="1325"/>
      <c r="CT75" s="1325"/>
      <c r="CU75" s="1325"/>
      <c r="CV75" s="1325">
        <v>14.9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618</v>
      </c>
      <c r="AO77" s="1324"/>
      <c r="AP77" s="1324"/>
      <c r="AQ77" s="1324"/>
      <c r="AR77" s="1324"/>
      <c r="AS77" s="1324"/>
      <c r="AT77" s="1324"/>
      <c r="AU77" s="1324"/>
      <c r="AV77" s="1324"/>
      <c r="AW77" s="1324"/>
      <c r="AX77" s="1324"/>
      <c r="AY77" s="1324"/>
      <c r="AZ77" s="1324"/>
      <c r="BA77" s="1324"/>
      <c r="BB77" s="1327" t="s">
        <v>616</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621</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jBBTjhL3N+d/v8Har3XDxZNXPxPtX6fZP+J1NbkVc9yPauJLv4gVvhZxrmuGc823T1LqyCtvQIRszLS+jGi0A==" saltValue="qDAs/Uy6eiX1R18UwQ1o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6" zoomScaleNormal="96"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rQDgSeAZTlPoXKYLdXQinKHHOuojJLASRLiAcCtfV9pRX/cDpvKjBmCX/pgaUaEk1Xuwzpl3EnzlYC9EsFAJeQ==" saltValue="C+TC2OWLHfG3OOLybwMu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6VeYCPInxg3dVzAaEo3bAP1GH/9z/bKhzJbC0g4caFpA8vtFeAhln3HO+E+0bI5bMUwD5ztCMv2LFq7pTu4uLA==" saltValue="bA1ehhALLHZzCAut7udM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60654</v>
      </c>
      <c r="E3" s="162"/>
      <c r="F3" s="163">
        <v>83280</v>
      </c>
      <c r="G3" s="164"/>
      <c r="H3" s="165"/>
    </row>
    <row r="4" spans="1:8" x14ac:dyDescent="0.15">
      <c r="A4" s="166"/>
      <c r="B4" s="167"/>
      <c r="C4" s="168"/>
      <c r="D4" s="169">
        <v>36800</v>
      </c>
      <c r="E4" s="170"/>
      <c r="F4" s="171">
        <v>43123</v>
      </c>
      <c r="G4" s="172"/>
      <c r="H4" s="173"/>
    </row>
    <row r="5" spans="1:8" x14ac:dyDescent="0.15">
      <c r="A5" s="154" t="s">
        <v>560</v>
      </c>
      <c r="B5" s="159"/>
      <c r="C5" s="160"/>
      <c r="D5" s="161">
        <v>81881</v>
      </c>
      <c r="E5" s="162"/>
      <c r="F5" s="163">
        <v>88968</v>
      </c>
      <c r="G5" s="164"/>
      <c r="H5" s="165"/>
    </row>
    <row r="6" spans="1:8" x14ac:dyDescent="0.15">
      <c r="A6" s="166"/>
      <c r="B6" s="167"/>
      <c r="C6" s="168"/>
      <c r="D6" s="169">
        <v>46459</v>
      </c>
      <c r="E6" s="170"/>
      <c r="F6" s="171">
        <v>45482</v>
      </c>
      <c r="G6" s="172"/>
      <c r="H6" s="173"/>
    </row>
    <row r="7" spans="1:8" x14ac:dyDescent="0.15">
      <c r="A7" s="154" t="s">
        <v>561</v>
      </c>
      <c r="B7" s="159"/>
      <c r="C7" s="160"/>
      <c r="D7" s="161">
        <v>52302</v>
      </c>
      <c r="E7" s="162"/>
      <c r="F7" s="163">
        <v>85173</v>
      </c>
      <c r="G7" s="164"/>
      <c r="H7" s="165"/>
    </row>
    <row r="8" spans="1:8" x14ac:dyDescent="0.15">
      <c r="A8" s="166"/>
      <c r="B8" s="167"/>
      <c r="C8" s="168"/>
      <c r="D8" s="169">
        <v>31299</v>
      </c>
      <c r="E8" s="170"/>
      <c r="F8" s="171">
        <v>43913</v>
      </c>
      <c r="G8" s="172"/>
      <c r="H8" s="173"/>
    </row>
    <row r="9" spans="1:8" x14ac:dyDescent="0.15">
      <c r="A9" s="154" t="s">
        <v>562</v>
      </c>
      <c r="B9" s="159"/>
      <c r="C9" s="160"/>
      <c r="D9" s="161">
        <v>84052</v>
      </c>
      <c r="E9" s="162"/>
      <c r="F9" s="163">
        <v>94081</v>
      </c>
      <c r="G9" s="164"/>
      <c r="H9" s="165"/>
    </row>
    <row r="10" spans="1:8" x14ac:dyDescent="0.15">
      <c r="A10" s="166"/>
      <c r="B10" s="167"/>
      <c r="C10" s="168"/>
      <c r="D10" s="169">
        <v>61959</v>
      </c>
      <c r="E10" s="170"/>
      <c r="F10" s="171">
        <v>48949</v>
      </c>
      <c r="G10" s="172"/>
      <c r="H10" s="173"/>
    </row>
    <row r="11" spans="1:8" x14ac:dyDescent="0.15">
      <c r="A11" s="154" t="s">
        <v>563</v>
      </c>
      <c r="B11" s="159"/>
      <c r="C11" s="160"/>
      <c r="D11" s="161">
        <v>84510</v>
      </c>
      <c r="E11" s="162"/>
      <c r="F11" s="163">
        <v>92632</v>
      </c>
      <c r="G11" s="164"/>
      <c r="H11" s="165"/>
    </row>
    <row r="12" spans="1:8" x14ac:dyDescent="0.15">
      <c r="A12" s="166"/>
      <c r="B12" s="167"/>
      <c r="C12" s="174"/>
      <c r="D12" s="169">
        <v>64393</v>
      </c>
      <c r="E12" s="170"/>
      <c r="F12" s="171">
        <v>47978</v>
      </c>
      <c r="G12" s="172"/>
      <c r="H12" s="173"/>
    </row>
    <row r="13" spans="1:8" x14ac:dyDescent="0.15">
      <c r="A13" s="154"/>
      <c r="B13" s="159"/>
      <c r="C13" s="175"/>
      <c r="D13" s="176">
        <v>72680</v>
      </c>
      <c r="E13" s="177"/>
      <c r="F13" s="178">
        <v>88827</v>
      </c>
      <c r="G13" s="179"/>
      <c r="H13" s="165"/>
    </row>
    <row r="14" spans="1:8" x14ac:dyDescent="0.15">
      <c r="A14" s="166"/>
      <c r="B14" s="167"/>
      <c r="C14" s="168"/>
      <c r="D14" s="169">
        <v>48182</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2.77</v>
      </c>
      <c r="C19" s="180">
        <f>ROUND(VALUE(SUBSTITUTE(実質収支比率等に係る経年分析!G$48,"▲","-")),2)</f>
        <v>2.34</v>
      </c>
      <c r="D19" s="180">
        <f>ROUND(VALUE(SUBSTITUTE(実質収支比率等に係る経年分析!H$48,"▲","-")),2)</f>
        <v>0.6</v>
      </c>
      <c r="E19" s="180">
        <f>ROUND(VALUE(SUBSTITUTE(実質収支比率等に係る経年分析!I$48,"▲","-")),2)</f>
        <v>1.36</v>
      </c>
      <c r="F19" s="180">
        <f>ROUND(VALUE(SUBSTITUTE(実質収支比率等に係る経年分析!J$48,"▲","-")),2)</f>
        <v>1.3</v>
      </c>
    </row>
    <row r="20" spans="1:11" x14ac:dyDescent="0.15">
      <c r="A20" s="180" t="s">
        <v>54</v>
      </c>
      <c r="B20" s="180">
        <f>ROUND(VALUE(SUBSTITUTE(実質収支比率等に係る経年分析!F$47,"▲","-")),2)</f>
        <v>13.71</v>
      </c>
      <c r="C20" s="180">
        <f>ROUND(VALUE(SUBSTITUTE(実質収支比率等に係る経年分析!G$47,"▲","-")),2)</f>
        <v>15.34</v>
      </c>
      <c r="D20" s="180">
        <f>ROUND(VALUE(SUBSTITUTE(実質収支比率等に係る経年分析!H$47,"▲","-")),2)</f>
        <v>16.82</v>
      </c>
      <c r="E20" s="180">
        <f>ROUND(VALUE(SUBSTITUTE(実質収支比率等に係る経年分析!I$47,"▲","-")),2)</f>
        <v>17.66</v>
      </c>
      <c r="F20" s="180">
        <f>ROUND(VALUE(SUBSTITUTE(実質収支比率等に係る経年分析!J$47,"▲","-")),2)</f>
        <v>17.03</v>
      </c>
    </row>
    <row r="21" spans="1:11" x14ac:dyDescent="0.15">
      <c r="A21" s="180" t="s">
        <v>55</v>
      </c>
      <c r="B21" s="180">
        <f>IF(ISNUMBER(VALUE(SUBSTITUTE(実質収支比率等に係る経年分析!F$49,"▲","-"))),ROUND(VALUE(SUBSTITUTE(実質収支比率等に係る経年分析!F$49,"▲","-")),2),NA())</f>
        <v>9.14</v>
      </c>
      <c r="C21" s="180">
        <f>IF(ISNUMBER(VALUE(SUBSTITUTE(実質収支比率等に係る経年分析!G$49,"▲","-"))),ROUND(VALUE(SUBSTITUTE(実質収支比率等に係る経年分析!G$49,"▲","-")),2),NA())</f>
        <v>6.8</v>
      </c>
      <c r="D21" s="180">
        <f>IF(ISNUMBER(VALUE(SUBSTITUTE(実質収支比率等に係る経年分析!H$49,"▲","-"))),ROUND(VALUE(SUBSTITUTE(実質収支比率等に係る経年分析!H$49,"▲","-")),2),NA())</f>
        <v>6.93</v>
      </c>
      <c r="E21" s="180">
        <f>IF(ISNUMBER(VALUE(SUBSTITUTE(実質収支比率等に係る経年分析!I$49,"▲","-"))),ROUND(VALUE(SUBSTITUTE(実質収支比率等に係る経年分析!I$49,"▲","-")),2),NA())</f>
        <v>4.13</v>
      </c>
      <c r="F21" s="180">
        <f>IF(ISNUMBER(VALUE(SUBSTITUTE(実質収支比率等に係る経年分析!J$49,"▲","-"))),ROUND(VALUE(SUBSTITUTE(実質収支比率等に係る経年分析!J$49,"▲","-")),2),NA())</f>
        <v>3.25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住宅用地造成事業等特別会計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産地直売所事業特別会計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4623</v>
      </c>
      <c r="E42" s="182"/>
      <c r="F42" s="182"/>
      <c r="G42" s="182">
        <f>'実質公債費比率（分子）の構造'!L$52</f>
        <v>4726</v>
      </c>
      <c r="H42" s="182"/>
      <c r="I42" s="182"/>
      <c r="J42" s="182">
        <f>'実質公債費比率（分子）の構造'!M$52</f>
        <v>4562</v>
      </c>
      <c r="K42" s="182"/>
      <c r="L42" s="182"/>
      <c r="M42" s="182">
        <f>'実質公債費比率（分子）の構造'!N$52</f>
        <v>4402</v>
      </c>
      <c r="N42" s="182"/>
      <c r="O42" s="182"/>
      <c r="P42" s="182">
        <f>'実質公債費比率（分子）の構造'!O$52</f>
        <v>4319</v>
      </c>
    </row>
    <row r="43" spans="1:16" x14ac:dyDescent="0.15">
      <c r="A43" s="182" t="s">
        <v>63</v>
      </c>
      <c r="B43" s="182">
        <f>'実質公債費比率（分子）の構造'!K$51</f>
        <v>2</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967</v>
      </c>
      <c r="C45" s="182"/>
      <c r="D45" s="182"/>
      <c r="E45" s="182">
        <f>'実質公債費比率（分子）の構造'!L$49</f>
        <v>961</v>
      </c>
      <c r="F45" s="182"/>
      <c r="G45" s="182"/>
      <c r="H45" s="182">
        <f>'実質公債費比率（分子）の構造'!M$49</f>
        <v>968</v>
      </c>
      <c r="I45" s="182"/>
      <c r="J45" s="182"/>
      <c r="K45" s="182">
        <f>'実質公債費比率（分子）の構造'!N$49</f>
        <v>902</v>
      </c>
      <c r="L45" s="182"/>
      <c r="M45" s="182"/>
      <c r="N45" s="182">
        <f>'実質公債費比率（分子）の構造'!O$49</f>
        <v>915</v>
      </c>
      <c r="O45" s="182"/>
      <c r="P45" s="182"/>
    </row>
    <row r="46" spans="1:16" x14ac:dyDescent="0.15">
      <c r="A46" s="182" t="s">
        <v>66</v>
      </c>
      <c r="B46" s="182">
        <f>'実質公債費比率（分子）の構造'!K$48</f>
        <v>1348</v>
      </c>
      <c r="C46" s="182"/>
      <c r="D46" s="182"/>
      <c r="E46" s="182">
        <f>'実質公債費比率（分子）の構造'!L$48</f>
        <v>1375</v>
      </c>
      <c r="F46" s="182"/>
      <c r="G46" s="182"/>
      <c r="H46" s="182">
        <f>'実質公債費比率（分子）の構造'!M$48</f>
        <v>1345</v>
      </c>
      <c r="I46" s="182"/>
      <c r="J46" s="182"/>
      <c r="K46" s="182">
        <f>'実質公債費比率（分子）の構造'!N$48</f>
        <v>1225</v>
      </c>
      <c r="L46" s="182"/>
      <c r="M46" s="182"/>
      <c r="N46" s="182">
        <f>'実質公債費比率（分子）の構造'!O$48</f>
        <v>1202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4413</v>
      </c>
      <c r="C49" s="182"/>
      <c r="D49" s="182"/>
      <c r="E49" s="182">
        <f>'実質公債費比率（分子）の構造'!L$45</f>
        <v>4231</v>
      </c>
      <c r="F49" s="182"/>
      <c r="G49" s="182"/>
      <c r="H49" s="182">
        <f>'実質公債費比率（分子）の構造'!M$45</f>
        <v>4166</v>
      </c>
      <c r="I49" s="182"/>
      <c r="J49" s="182"/>
      <c r="K49" s="182">
        <f>'実質公債費比率（分子）の構造'!N$45</f>
        <v>4177</v>
      </c>
      <c r="L49" s="182"/>
      <c r="M49" s="182"/>
      <c r="N49" s="182">
        <f>'実質公債費比率（分子）の構造'!O$45</f>
        <v>4148</v>
      </c>
      <c r="O49" s="182"/>
      <c r="P49" s="182"/>
    </row>
    <row r="50" spans="1:16" x14ac:dyDescent="0.15">
      <c r="A50" s="182" t="s">
        <v>70</v>
      </c>
      <c r="B50" s="182" t="e">
        <f>NA()</f>
        <v>#N/A</v>
      </c>
      <c r="C50" s="182">
        <f>IF(ISNUMBER('実質公債費比率（分子）の構造'!K$53),'実質公債費比率（分子）の構造'!K$53,NA())</f>
        <v>2107</v>
      </c>
      <c r="D50" s="182" t="e">
        <f>NA()</f>
        <v>#N/A</v>
      </c>
      <c r="E50" s="182" t="e">
        <f>NA()</f>
        <v>#N/A</v>
      </c>
      <c r="F50" s="182">
        <f>IF(ISNUMBER('実質公債費比率（分子）の構造'!L$53),'実質公債費比率（分子）の構造'!L$53,NA())</f>
        <v>1842</v>
      </c>
      <c r="G50" s="182" t="e">
        <f>NA()</f>
        <v>#N/A</v>
      </c>
      <c r="H50" s="182" t="e">
        <f>NA()</f>
        <v>#N/A</v>
      </c>
      <c r="I50" s="182">
        <f>IF(ISNUMBER('実質公債費比率（分子）の構造'!M$53),'実質公債費比率（分子）の構造'!M$53,NA())</f>
        <v>1917</v>
      </c>
      <c r="J50" s="182" t="e">
        <f>NA()</f>
        <v>#N/A</v>
      </c>
      <c r="K50" s="182" t="e">
        <f>NA()</f>
        <v>#N/A</v>
      </c>
      <c r="L50" s="182">
        <f>IF(ISNUMBER('実質公債費比率（分子）の構造'!N$53),'実質公債費比率（分子）の構造'!N$53,NA())</f>
        <v>1902</v>
      </c>
      <c r="M50" s="182" t="e">
        <f>NA()</f>
        <v>#N/A</v>
      </c>
      <c r="N50" s="182" t="e">
        <f>NA()</f>
        <v>#N/A</v>
      </c>
      <c r="O50" s="182">
        <f>IF(ISNUMBER('実質公債費比率（分子）の構造'!O$53),'実質公債費比率（分子）の構造'!O$53,NA())</f>
        <v>1946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43113</v>
      </c>
      <c r="E56" s="181"/>
      <c r="F56" s="181"/>
      <c r="G56" s="181">
        <f>'将来負担比率（分子）の構造'!J$52</f>
        <v>42376</v>
      </c>
      <c r="H56" s="181"/>
      <c r="I56" s="181"/>
      <c r="J56" s="181">
        <f>'将来負担比率（分子）の構造'!K$52</f>
        <v>40609</v>
      </c>
      <c r="K56" s="181"/>
      <c r="L56" s="181"/>
      <c r="M56" s="181">
        <f>'将来負担比率（分子）の構造'!L$52</f>
        <v>40072</v>
      </c>
      <c r="N56" s="181"/>
      <c r="O56" s="181"/>
      <c r="P56" s="181">
        <f>'将来負担比率（分子）の構造'!M$52</f>
        <v>39076</v>
      </c>
    </row>
    <row r="57" spans="1:16" x14ac:dyDescent="0.15">
      <c r="A57" s="181" t="s">
        <v>41</v>
      </c>
      <c r="B57" s="181"/>
      <c r="C57" s="181"/>
      <c r="D57" s="181">
        <f>'将来負担比率（分子）の構造'!I$51</f>
        <v>4238</v>
      </c>
      <c r="E57" s="181"/>
      <c r="F57" s="181"/>
      <c r="G57" s="181">
        <f>'将来負担比率（分子）の構造'!J$51</f>
        <v>3813</v>
      </c>
      <c r="H57" s="181"/>
      <c r="I57" s="181"/>
      <c r="J57" s="181">
        <f>'将来負担比率（分子）の構造'!K$51</f>
        <v>3466</v>
      </c>
      <c r="K57" s="181"/>
      <c r="L57" s="181"/>
      <c r="M57" s="181">
        <f>'将来負担比率（分子）の構造'!L$51</f>
        <v>3073</v>
      </c>
      <c r="N57" s="181"/>
      <c r="O57" s="181"/>
      <c r="P57" s="181">
        <f>'将来負担比率（分子）の構造'!M$51</f>
        <v>2653</v>
      </c>
    </row>
    <row r="58" spans="1:16" x14ac:dyDescent="0.15">
      <c r="A58" s="181" t="s">
        <v>40</v>
      </c>
      <c r="B58" s="181"/>
      <c r="C58" s="181"/>
      <c r="D58" s="181">
        <f>'将来負担比率（分子）の構造'!I$50</f>
        <v>8879</v>
      </c>
      <c r="E58" s="181"/>
      <c r="F58" s="181"/>
      <c r="G58" s="181">
        <f>'将来負担比率（分子）の構造'!J$50</f>
        <v>9356</v>
      </c>
      <c r="H58" s="181"/>
      <c r="I58" s="181"/>
      <c r="J58" s="181">
        <f>'将来負担比率（分子）の構造'!K$50</f>
        <v>9853</v>
      </c>
      <c r="K58" s="181"/>
      <c r="L58" s="181"/>
      <c r="M58" s="181">
        <f>'将来負担比率（分子）の構造'!L$50</f>
        <v>9962</v>
      </c>
      <c r="N58" s="181"/>
      <c r="O58" s="181"/>
      <c r="P58" s="181">
        <f>'将来負担比率（分子）の構造'!M$50</f>
        <v>9955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5302</v>
      </c>
      <c r="C62" s="181"/>
      <c r="D62" s="181"/>
      <c r="E62" s="181">
        <f>'将来負担比率（分子）の構造'!J$45</f>
        <v>5352</v>
      </c>
      <c r="F62" s="181"/>
      <c r="G62" s="181"/>
      <c r="H62" s="181">
        <f>'将来負担比率（分子）の構造'!K$45</f>
        <v>5061</v>
      </c>
      <c r="I62" s="181"/>
      <c r="J62" s="181"/>
      <c r="K62" s="181">
        <f>'将来負担比率（分子）の構造'!L$45</f>
        <v>4713</v>
      </c>
      <c r="L62" s="181"/>
      <c r="M62" s="181"/>
      <c r="N62" s="181">
        <f>'将来負担比率（分子）の構造'!M$45</f>
        <v>4538</v>
      </c>
      <c r="O62" s="181"/>
      <c r="P62" s="181"/>
    </row>
    <row r="63" spans="1:16" x14ac:dyDescent="0.15">
      <c r="A63" s="181" t="s">
        <v>33</v>
      </c>
      <c r="B63" s="181">
        <f>'将来負担比率（分子）の構造'!I$44</f>
        <v>10758</v>
      </c>
      <c r="C63" s="181"/>
      <c r="D63" s="181"/>
      <c r="E63" s="181">
        <f>'将来負担比率（分子）の構造'!J$44</f>
        <v>10082</v>
      </c>
      <c r="F63" s="181"/>
      <c r="G63" s="181"/>
      <c r="H63" s="181">
        <f>'将来負担比率（分子）の構造'!K$44</f>
        <v>9455</v>
      </c>
      <c r="I63" s="181"/>
      <c r="J63" s="181"/>
      <c r="K63" s="181">
        <f>'将来負担比率（分子）の構造'!L$44</f>
        <v>8930</v>
      </c>
      <c r="L63" s="181"/>
      <c r="M63" s="181"/>
      <c r="N63" s="181">
        <f>'将来負担比率（分子）の構造'!M$44</f>
        <v>8371</v>
      </c>
      <c r="O63" s="181"/>
      <c r="P63" s="181"/>
    </row>
    <row r="64" spans="1:16" x14ac:dyDescent="0.15">
      <c r="A64" s="181" t="s">
        <v>32</v>
      </c>
      <c r="B64" s="181">
        <f>'将来負担比率（分子）の構造'!I$43</f>
        <v>22275</v>
      </c>
      <c r="C64" s="181"/>
      <c r="D64" s="181"/>
      <c r="E64" s="181">
        <f>'将来負担比率（分子）の構造'!J$43</f>
        <v>21581</v>
      </c>
      <c r="F64" s="181"/>
      <c r="G64" s="181"/>
      <c r="H64" s="181">
        <f>'将来負担比率（分子）の構造'!K$43</f>
        <v>21174</v>
      </c>
      <c r="I64" s="181"/>
      <c r="J64" s="181"/>
      <c r="K64" s="181">
        <f>'将来負担比率（分子）の構造'!L$43</f>
        <v>19600</v>
      </c>
      <c r="L64" s="181"/>
      <c r="M64" s="181"/>
      <c r="N64" s="181">
        <f>'将来負担比率（分子）の構造'!M$43</f>
        <v>18453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44889</v>
      </c>
      <c r="C66" s="181"/>
      <c r="D66" s="181"/>
      <c r="E66" s="181">
        <f>'将来負担比率（分子）の構造'!J$41</f>
        <v>43855</v>
      </c>
      <c r="F66" s="181"/>
      <c r="G66" s="181"/>
      <c r="H66" s="181">
        <f>'将来負担比率（分子）の構造'!K$41</f>
        <v>40994</v>
      </c>
      <c r="I66" s="181"/>
      <c r="J66" s="181"/>
      <c r="K66" s="181">
        <f>'将来負担比率（分子）の構造'!L$41</f>
        <v>39896</v>
      </c>
      <c r="L66" s="181"/>
      <c r="M66" s="181"/>
      <c r="N66" s="181">
        <f>'将来負担比率（分子）の構造'!M$41</f>
        <v>38517</v>
      </c>
      <c r="O66" s="181"/>
      <c r="P66" s="181"/>
    </row>
    <row r="67" spans="1:16" x14ac:dyDescent="0.15">
      <c r="A67" s="181" t="s">
        <v>74</v>
      </c>
      <c r="B67" s="181" t="e">
        <f>NA()</f>
        <v>#N/A</v>
      </c>
      <c r="C67" s="181">
        <f>IF(ISNUMBER('将来負担比率（分子）の構造'!I$53), IF('将来負担比率（分子）の構造'!I$53 &lt; 0, 0, '将来負担比率（分子）の構造'!I$53), NA())</f>
        <v>26994</v>
      </c>
      <c r="D67" s="181" t="e">
        <f>NA()</f>
        <v>#N/A</v>
      </c>
      <c r="E67" s="181" t="e">
        <f>NA()</f>
        <v>#N/A</v>
      </c>
      <c r="F67" s="181">
        <f>IF(ISNUMBER('将来負担比率（分子）の構造'!J$53), IF('将来負担比率（分子）の構造'!J$53 &lt; 0, 0, '将来負担比率（分子）の構造'!J$53), NA())</f>
        <v>25327</v>
      </c>
      <c r="G67" s="181" t="e">
        <f>NA()</f>
        <v>#N/A</v>
      </c>
      <c r="H67" s="181" t="e">
        <f>NA()</f>
        <v>#N/A</v>
      </c>
      <c r="I67" s="181">
        <f>IF(ISNUMBER('将来負担比率（分子）の構造'!K$53), IF('将来負担比率（分子）の構造'!K$53 &lt; 0, 0, '将来負担比率（分子）の構造'!K$53), NA())</f>
        <v>22756</v>
      </c>
      <c r="J67" s="181" t="e">
        <f>NA()</f>
        <v>#N/A</v>
      </c>
      <c r="K67" s="181" t="e">
        <f>NA()</f>
        <v>#N/A</v>
      </c>
      <c r="L67" s="181">
        <f>IF(ISNUMBER('将来負担比率（分子）の構造'!L$53), IF('将来負担比率（分子）の構造'!L$53 &lt; 0, 0, '将来負担比率（分子）の構造'!L$53), NA())</f>
        <v>20032</v>
      </c>
      <c r="M67" s="181" t="e">
        <f>NA()</f>
        <v>#N/A</v>
      </c>
      <c r="N67" s="181" t="e">
        <f>NA()</f>
        <v>#N/A</v>
      </c>
      <c r="O67" s="181">
        <f>IF(ISNUMBER('将来負担比率（分子）の構造'!M$53), IF('将来負担比率（分子）の構造'!M$53 &lt; 0, 0, '将来負担比率（分子）の構造'!M$53), NA())</f>
        <v>18195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2888</v>
      </c>
      <c r="C72" s="185">
        <f>基金残高に係る経年分析!G55</f>
        <v>2946</v>
      </c>
      <c r="D72" s="185">
        <f>基金残高に係る経年分析!H55</f>
        <v>2862</v>
      </c>
    </row>
    <row r="73" spans="1:16" x14ac:dyDescent="0.15">
      <c r="A73" s="184" t="s">
        <v>77</v>
      </c>
      <c r="B73" s="185">
        <f>基金残高に係る経年分析!F56</f>
        <v>2376</v>
      </c>
      <c r="C73" s="185">
        <f>基金残高に係る経年分析!G56</f>
        <v>2383</v>
      </c>
      <c r="D73" s="185">
        <f>基金残高に係る経年分析!H56</f>
        <v>2387</v>
      </c>
    </row>
    <row r="74" spans="1:16" x14ac:dyDescent="0.15">
      <c r="A74" s="184" t="s">
        <v>78</v>
      </c>
      <c r="B74" s="185">
        <f>基金残高に係る経年分析!F57</f>
        <v>7515</v>
      </c>
      <c r="C74" s="185">
        <f>基金残高に係る経年分析!G57</f>
        <v>7640</v>
      </c>
      <c r="D74" s="185">
        <f>基金残高に係る経年分析!H57</f>
        <v>7381</v>
      </c>
    </row>
  </sheetData>
  <sheetProtection algorithmName="SHA-512" hashValue="1QJqKrs2tDuxZrxg1Azy5ovJYw4N15CtGSTtUxfmNev5HgiSNux2Pa6Hgmt8/d6KmTlVMhTbZmU3HA3MU0+qrg==" saltValue="CSbVxB7o4Aa57PRIHtvr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5348056</v>
      </c>
      <c r="S5" s="675"/>
      <c r="T5" s="675"/>
      <c r="U5" s="675"/>
      <c r="V5" s="675"/>
      <c r="W5" s="675"/>
      <c r="X5" s="675"/>
      <c r="Y5" s="676"/>
      <c r="Z5" s="677">
        <v>15.4</v>
      </c>
      <c r="AA5" s="677"/>
      <c r="AB5" s="677"/>
      <c r="AC5" s="677"/>
      <c r="AD5" s="678">
        <v>5348056</v>
      </c>
      <c r="AE5" s="678"/>
      <c r="AF5" s="678"/>
      <c r="AG5" s="678"/>
      <c r="AH5" s="678"/>
      <c r="AI5" s="678"/>
      <c r="AJ5" s="678"/>
      <c r="AK5" s="678"/>
      <c r="AL5" s="679">
        <v>32.9</v>
      </c>
      <c r="AM5" s="680"/>
      <c r="AN5" s="680"/>
      <c r="AO5" s="681"/>
      <c r="AP5" s="671" t="s">
        <v>230</v>
      </c>
      <c r="AQ5" s="672"/>
      <c r="AR5" s="672"/>
      <c r="AS5" s="672"/>
      <c r="AT5" s="672"/>
      <c r="AU5" s="672"/>
      <c r="AV5" s="672"/>
      <c r="AW5" s="672"/>
      <c r="AX5" s="672"/>
      <c r="AY5" s="672"/>
      <c r="AZ5" s="672"/>
      <c r="BA5" s="672"/>
      <c r="BB5" s="672"/>
      <c r="BC5" s="672"/>
      <c r="BD5" s="672"/>
      <c r="BE5" s="672"/>
      <c r="BF5" s="673"/>
      <c r="BG5" s="685">
        <v>5342736</v>
      </c>
      <c r="BH5" s="686"/>
      <c r="BI5" s="686"/>
      <c r="BJ5" s="686"/>
      <c r="BK5" s="686"/>
      <c r="BL5" s="686"/>
      <c r="BM5" s="686"/>
      <c r="BN5" s="687"/>
      <c r="BO5" s="688">
        <v>99.9</v>
      </c>
      <c r="BP5" s="688"/>
      <c r="BQ5" s="688"/>
      <c r="BR5" s="688"/>
      <c r="BS5" s="689" t="s">
        <v>180</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251155</v>
      </c>
      <c r="S6" s="686"/>
      <c r="T6" s="686"/>
      <c r="U6" s="686"/>
      <c r="V6" s="686"/>
      <c r="W6" s="686"/>
      <c r="X6" s="686"/>
      <c r="Y6" s="687"/>
      <c r="Z6" s="688">
        <v>0.7</v>
      </c>
      <c r="AA6" s="688"/>
      <c r="AB6" s="688"/>
      <c r="AC6" s="688"/>
      <c r="AD6" s="689">
        <v>251155</v>
      </c>
      <c r="AE6" s="689"/>
      <c r="AF6" s="689"/>
      <c r="AG6" s="689"/>
      <c r="AH6" s="689"/>
      <c r="AI6" s="689"/>
      <c r="AJ6" s="689"/>
      <c r="AK6" s="689"/>
      <c r="AL6" s="690">
        <v>1.5</v>
      </c>
      <c r="AM6" s="691"/>
      <c r="AN6" s="691"/>
      <c r="AO6" s="692"/>
      <c r="AP6" s="682" t="s">
        <v>235</v>
      </c>
      <c r="AQ6" s="683"/>
      <c r="AR6" s="683"/>
      <c r="AS6" s="683"/>
      <c r="AT6" s="683"/>
      <c r="AU6" s="683"/>
      <c r="AV6" s="683"/>
      <c r="AW6" s="683"/>
      <c r="AX6" s="683"/>
      <c r="AY6" s="683"/>
      <c r="AZ6" s="683"/>
      <c r="BA6" s="683"/>
      <c r="BB6" s="683"/>
      <c r="BC6" s="683"/>
      <c r="BD6" s="683"/>
      <c r="BE6" s="683"/>
      <c r="BF6" s="684"/>
      <c r="BG6" s="685">
        <v>5342736</v>
      </c>
      <c r="BH6" s="686"/>
      <c r="BI6" s="686"/>
      <c r="BJ6" s="686"/>
      <c r="BK6" s="686"/>
      <c r="BL6" s="686"/>
      <c r="BM6" s="686"/>
      <c r="BN6" s="687"/>
      <c r="BO6" s="688">
        <v>99.9</v>
      </c>
      <c r="BP6" s="688"/>
      <c r="BQ6" s="688"/>
      <c r="BR6" s="688"/>
      <c r="BS6" s="689" t="s">
        <v>236</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174433</v>
      </c>
      <c r="CS6" s="686"/>
      <c r="CT6" s="686"/>
      <c r="CU6" s="686"/>
      <c r="CV6" s="686"/>
      <c r="CW6" s="686"/>
      <c r="CX6" s="686"/>
      <c r="CY6" s="687"/>
      <c r="CZ6" s="679">
        <v>0.5</v>
      </c>
      <c r="DA6" s="680"/>
      <c r="DB6" s="680"/>
      <c r="DC6" s="699"/>
      <c r="DD6" s="694" t="s">
        <v>180</v>
      </c>
      <c r="DE6" s="686"/>
      <c r="DF6" s="686"/>
      <c r="DG6" s="686"/>
      <c r="DH6" s="686"/>
      <c r="DI6" s="686"/>
      <c r="DJ6" s="686"/>
      <c r="DK6" s="686"/>
      <c r="DL6" s="686"/>
      <c r="DM6" s="686"/>
      <c r="DN6" s="686"/>
      <c r="DO6" s="686"/>
      <c r="DP6" s="687"/>
      <c r="DQ6" s="694">
        <v>174433</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5170</v>
      </c>
      <c r="S7" s="686"/>
      <c r="T7" s="686"/>
      <c r="U7" s="686"/>
      <c r="V7" s="686"/>
      <c r="W7" s="686"/>
      <c r="X7" s="686"/>
      <c r="Y7" s="687"/>
      <c r="Z7" s="688">
        <v>0</v>
      </c>
      <c r="AA7" s="688"/>
      <c r="AB7" s="688"/>
      <c r="AC7" s="688"/>
      <c r="AD7" s="689">
        <v>5170</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1981495</v>
      </c>
      <c r="BH7" s="686"/>
      <c r="BI7" s="686"/>
      <c r="BJ7" s="686"/>
      <c r="BK7" s="686"/>
      <c r="BL7" s="686"/>
      <c r="BM7" s="686"/>
      <c r="BN7" s="687"/>
      <c r="BO7" s="688">
        <v>37.1</v>
      </c>
      <c r="BP7" s="688"/>
      <c r="BQ7" s="688"/>
      <c r="BR7" s="688"/>
      <c r="BS7" s="689" t="s">
        <v>180</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9488302</v>
      </c>
      <c r="CS7" s="686"/>
      <c r="CT7" s="686"/>
      <c r="CU7" s="686"/>
      <c r="CV7" s="686"/>
      <c r="CW7" s="686"/>
      <c r="CX7" s="686"/>
      <c r="CY7" s="687"/>
      <c r="CZ7" s="688">
        <v>27.6</v>
      </c>
      <c r="DA7" s="688"/>
      <c r="DB7" s="688"/>
      <c r="DC7" s="688"/>
      <c r="DD7" s="694">
        <v>142743</v>
      </c>
      <c r="DE7" s="686"/>
      <c r="DF7" s="686"/>
      <c r="DG7" s="686"/>
      <c r="DH7" s="686"/>
      <c r="DI7" s="686"/>
      <c r="DJ7" s="686"/>
      <c r="DK7" s="686"/>
      <c r="DL7" s="686"/>
      <c r="DM7" s="686"/>
      <c r="DN7" s="686"/>
      <c r="DO7" s="686"/>
      <c r="DP7" s="687"/>
      <c r="DQ7" s="694">
        <v>2866111</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28974</v>
      </c>
      <c r="S8" s="686"/>
      <c r="T8" s="686"/>
      <c r="U8" s="686"/>
      <c r="V8" s="686"/>
      <c r="W8" s="686"/>
      <c r="X8" s="686"/>
      <c r="Y8" s="687"/>
      <c r="Z8" s="688">
        <v>0.1</v>
      </c>
      <c r="AA8" s="688"/>
      <c r="AB8" s="688"/>
      <c r="AC8" s="688"/>
      <c r="AD8" s="689">
        <v>28974</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73610</v>
      </c>
      <c r="BH8" s="686"/>
      <c r="BI8" s="686"/>
      <c r="BJ8" s="686"/>
      <c r="BK8" s="686"/>
      <c r="BL8" s="686"/>
      <c r="BM8" s="686"/>
      <c r="BN8" s="687"/>
      <c r="BO8" s="688">
        <v>1.4</v>
      </c>
      <c r="BP8" s="688"/>
      <c r="BQ8" s="688"/>
      <c r="BR8" s="688"/>
      <c r="BS8" s="694" t="s">
        <v>236</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7423746</v>
      </c>
      <c r="CS8" s="686"/>
      <c r="CT8" s="686"/>
      <c r="CU8" s="686"/>
      <c r="CV8" s="686"/>
      <c r="CW8" s="686"/>
      <c r="CX8" s="686"/>
      <c r="CY8" s="687"/>
      <c r="CZ8" s="688">
        <v>21.6</v>
      </c>
      <c r="DA8" s="688"/>
      <c r="DB8" s="688"/>
      <c r="DC8" s="688"/>
      <c r="DD8" s="694">
        <v>58783</v>
      </c>
      <c r="DE8" s="686"/>
      <c r="DF8" s="686"/>
      <c r="DG8" s="686"/>
      <c r="DH8" s="686"/>
      <c r="DI8" s="686"/>
      <c r="DJ8" s="686"/>
      <c r="DK8" s="686"/>
      <c r="DL8" s="686"/>
      <c r="DM8" s="686"/>
      <c r="DN8" s="686"/>
      <c r="DO8" s="686"/>
      <c r="DP8" s="687"/>
      <c r="DQ8" s="694">
        <v>4010224</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33467</v>
      </c>
      <c r="S9" s="686"/>
      <c r="T9" s="686"/>
      <c r="U9" s="686"/>
      <c r="V9" s="686"/>
      <c r="W9" s="686"/>
      <c r="X9" s="686"/>
      <c r="Y9" s="687"/>
      <c r="Z9" s="688">
        <v>0.1</v>
      </c>
      <c r="AA9" s="688"/>
      <c r="AB9" s="688"/>
      <c r="AC9" s="688"/>
      <c r="AD9" s="689">
        <v>33467</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1638200</v>
      </c>
      <c r="BH9" s="686"/>
      <c r="BI9" s="686"/>
      <c r="BJ9" s="686"/>
      <c r="BK9" s="686"/>
      <c r="BL9" s="686"/>
      <c r="BM9" s="686"/>
      <c r="BN9" s="687"/>
      <c r="BO9" s="688">
        <v>30.6</v>
      </c>
      <c r="BP9" s="688"/>
      <c r="BQ9" s="688"/>
      <c r="BR9" s="688"/>
      <c r="BS9" s="694" t="s">
        <v>180</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2599427</v>
      </c>
      <c r="CS9" s="686"/>
      <c r="CT9" s="686"/>
      <c r="CU9" s="686"/>
      <c r="CV9" s="686"/>
      <c r="CW9" s="686"/>
      <c r="CX9" s="686"/>
      <c r="CY9" s="687"/>
      <c r="CZ9" s="688">
        <v>7.6</v>
      </c>
      <c r="DA9" s="688"/>
      <c r="DB9" s="688"/>
      <c r="DC9" s="688"/>
      <c r="DD9" s="694">
        <v>293689</v>
      </c>
      <c r="DE9" s="686"/>
      <c r="DF9" s="686"/>
      <c r="DG9" s="686"/>
      <c r="DH9" s="686"/>
      <c r="DI9" s="686"/>
      <c r="DJ9" s="686"/>
      <c r="DK9" s="686"/>
      <c r="DL9" s="686"/>
      <c r="DM9" s="686"/>
      <c r="DN9" s="686"/>
      <c r="DO9" s="686"/>
      <c r="DP9" s="687"/>
      <c r="DQ9" s="694">
        <v>2015184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180</v>
      </c>
      <c r="S10" s="686"/>
      <c r="T10" s="686"/>
      <c r="U10" s="686"/>
      <c r="V10" s="686"/>
      <c r="W10" s="686"/>
      <c r="X10" s="686"/>
      <c r="Y10" s="687"/>
      <c r="Z10" s="688" t="s">
        <v>180</v>
      </c>
      <c r="AA10" s="688"/>
      <c r="AB10" s="688"/>
      <c r="AC10" s="688"/>
      <c r="AD10" s="689" t="s">
        <v>180</v>
      </c>
      <c r="AE10" s="689"/>
      <c r="AF10" s="689"/>
      <c r="AG10" s="689"/>
      <c r="AH10" s="689"/>
      <c r="AI10" s="689"/>
      <c r="AJ10" s="689"/>
      <c r="AK10" s="689"/>
      <c r="AL10" s="690" t="s">
        <v>236</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112167</v>
      </c>
      <c r="BH10" s="686"/>
      <c r="BI10" s="686"/>
      <c r="BJ10" s="686"/>
      <c r="BK10" s="686"/>
      <c r="BL10" s="686"/>
      <c r="BM10" s="686"/>
      <c r="BN10" s="687"/>
      <c r="BO10" s="688">
        <v>2.1</v>
      </c>
      <c r="BP10" s="688"/>
      <c r="BQ10" s="688"/>
      <c r="BR10" s="688"/>
      <c r="BS10" s="694" t="s">
        <v>180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9450</v>
      </c>
      <c r="CS10" s="686"/>
      <c r="CT10" s="686"/>
      <c r="CU10" s="686"/>
      <c r="CV10" s="686"/>
      <c r="CW10" s="686"/>
      <c r="CX10" s="686"/>
      <c r="CY10" s="687"/>
      <c r="CZ10" s="688">
        <v>0</v>
      </c>
      <c r="DA10" s="688"/>
      <c r="DB10" s="688"/>
      <c r="DC10" s="688"/>
      <c r="DD10" s="694" t="s">
        <v>180</v>
      </c>
      <c r="DE10" s="686"/>
      <c r="DF10" s="686"/>
      <c r="DG10" s="686"/>
      <c r="DH10" s="686"/>
      <c r="DI10" s="686"/>
      <c r="DJ10" s="686"/>
      <c r="DK10" s="686"/>
      <c r="DL10" s="686"/>
      <c r="DM10" s="686"/>
      <c r="DN10" s="686"/>
      <c r="DO10" s="686"/>
      <c r="DP10" s="687"/>
      <c r="DQ10" s="694">
        <v>9450</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895489</v>
      </c>
      <c r="S11" s="686"/>
      <c r="T11" s="686"/>
      <c r="U11" s="686"/>
      <c r="V11" s="686"/>
      <c r="W11" s="686"/>
      <c r="X11" s="686"/>
      <c r="Y11" s="687"/>
      <c r="Z11" s="690">
        <v>2.6</v>
      </c>
      <c r="AA11" s="691"/>
      <c r="AB11" s="691"/>
      <c r="AC11" s="703"/>
      <c r="AD11" s="694">
        <v>895489</v>
      </c>
      <c r="AE11" s="686"/>
      <c r="AF11" s="686"/>
      <c r="AG11" s="686"/>
      <c r="AH11" s="686"/>
      <c r="AI11" s="686"/>
      <c r="AJ11" s="686"/>
      <c r="AK11" s="687"/>
      <c r="AL11" s="690">
        <v>5.5</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157518</v>
      </c>
      <c r="BH11" s="686"/>
      <c r="BI11" s="686"/>
      <c r="BJ11" s="686"/>
      <c r="BK11" s="686"/>
      <c r="BL11" s="686"/>
      <c r="BM11" s="686"/>
      <c r="BN11" s="687"/>
      <c r="BO11" s="688">
        <v>2.9</v>
      </c>
      <c r="BP11" s="688"/>
      <c r="BQ11" s="688"/>
      <c r="BR11" s="688"/>
      <c r="BS11" s="694" t="s">
        <v>180</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1336740</v>
      </c>
      <c r="CS11" s="686"/>
      <c r="CT11" s="686"/>
      <c r="CU11" s="686"/>
      <c r="CV11" s="686"/>
      <c r="CW11" s="686"/>
      <c r="CX11" s="686"/>
      <c r="CY11" s="687"/>
      <c r="CZ11" s="688">
        <v>3.9</v>
      </c>
      <c r="DA11" s="688"/>
      <c r="DB11" s="688"/>
      <c r="DC11" s="688"/>
      <c r="DD11" s="694">
        <v>384167</v>
      </c>
      <c r="DE11" s="686"/>
      <c r="DF11" s="686"/>
      <c r="DG11" s="686"/>
      <c r="DH11" s="686"/>
      <c r="DI11" s="686"/>
      <c r="DJ11" s="686"/>
      <c r="DK11" s="686"/>
      <c r="DL11" s="686"/>
      <c r="DM11" s="686"/>
      <c r="DN11" s="686"/>
      <c r="DO11" s="686"/>
      <c r="DP11" s="687"/>
      <c r="DQ11" s="694">
        <v>626337</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7624</v>
      </c>
      <c r="S12" s="686"/>
      <c r="T12" s="686"/>
      <c r="U12" s="686"/>
      <c r="V12" s="686"/>
      <c r="W12" s="686"/>
      <c r="X12" s="686"/>
      <c r="Y12" s="687"/>
      <c r="Z12" s="688">
        <v>0</v>
      </c>
      <c r="AA12" s="688"/>
      <c r="AB12" s="688"/>
      <c r="AC12" s="688"/>
      <c r="AD12" s="689">
        <v>7624</v>
      </c>
      <c r="AE12" s="689"/>
      <c r="AF12" s="689"/>
      <c r="AG12" s="689"/>
      <c r="AH12" s="689"/>
      <c r="AI12" s="689"/>
      <c r="AJ12" s="689"/>
      <c r="AK12" s="689"/>
      <c r="AL12" s="690">
        <v>0</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2900172</v>
      </c>
      <c r="BH12" s="686"/>
      <c r="BI12" s="686"/>
      <c r="BJ12" s="686"/>
      <c r="BK12" s="686"/>
      <c r="BL12" s="686"/>
      <c r="BM12" s="686"/>
      <c r="BN12" s="687"/>
      <c r="BO12" s="688">
        <v>54.2</v>
      </c>
      <c r="BP12" s="688"/>
      <c r="BQ12" s="688"/>
      <c r="BR12" s="688"/>
      <c r="BS12" s="694" t="s">
        <v>180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705018</v>
      </c>
      <c r="CS12" s="686"/>
      <c r="CT12" s="686"/>
      <c r="CU12" s="686"/>
      <c r="CV12" s="686"/>
      <c r="CW12" s="686"/>
      <c r="CX12" s="686"/>
      <c r="CY12" s="687"/>
      <c r="CZ12" s="688">
        <v>2.1</v>
      </c>
      <c r="DA12" s="688"/>
      <c r="DB12" s="688"/>
      <c r="DC12" s="688"/>
      <c r="DD12" s="694">
        <v>114131</v>
      </c>
      <c r="DE12" s="686"/>
      <c r="DF12" s="686"/>
      <c r="DG12" s="686"/>
      <c r="DH12" s="686"/>
      <c r="DI12" s="686"/>
      <c r="DJ12" s="686"/>
      <c r="DK12" s="686"/>
      <c r="DL12" s="686"/>
      <c r="DM12" s="686"/>
      <c r="DN12" s="686"/>
      <c r="DO12" s="686"/>
      <c r="DP12" s="687"/>
      <c r="DQ12" s="694">
        <v>491840</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180</v>
      </c>
      <c r="S13" s="686"/>
      <c r="T13" s="686"/>
      <c r="U13" s="686"/>
      <c r="V13" s="686"/>
      <c r="W13" s="686"/>
      <c r="X13" s="686"/>
      <c r="Y13" s="687"/>
      <c r="Z13" s="688" t="s">
        <v>180</v>
      </c>
      <c r="AA13" s="688"/>
      <c r="AB13" s="688"/>
      <c r="AC13" s="688"/>
      <c r="AD13" s="689" t="s">
        <v>236</v>
      </c>
      <c r="AE13" s="689"/>
      <c r="AF13" s="689"/>
      <c r="AG13" s="689"/>
      <c r="AH13" s="689"/>
      <c r="AI13" s="689"/>
      <c r="AJ13" s="689"/>
      <c r="AK13" s="689"/>
      <c r="AL13" s="690" t="s">
        <v>180</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2793784</v>
      </c>
      <c r="BH13" s="686"/>
      <c r="BI13" s="686"/>
      <c r="BJ13" s="686"/>
      <c r="BK13" s="686"/>
      <c r="BL13" s="686"/>
      <c r="BM13" s="686"/>
      <c r="BN13" s="687"/>
      <c r="BO13" s="688">
        <v>52.2</v>
      </c>
      <c r="BP13" s="688"/>
      <c r="BQ13" s="688"/>
      <c r="BR13" s="688"/>
      <c r="BS13" s="694" t="s">
        <v>236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2774042</v>
      </c>
      <c r="CS13" s="686"/>
      <c r="CT13" s="686"/>
      <c r="CU13" s="686"/>
      <c r="CV13" s="686"/>
      <c r="CW13" s="686"/>
      <c r="CX13" s="686"/>
      <c r="CY13" s="687"/>
      <c r="CZ13" s="688">
        <v>8.1</v>
      </c>
      <c r="DA13" s="688"/>
      <c r="DB13" s="688"/>
      <c r="DC13" s="688"/>
      <c r="DD13" s="694">
        <v>575946</v>
      </c>
      <c r="DE13" s="686"/>
      <c r="DF13" s="686"/>
      <c r="DG13" s="686"/>
      <c r="DH13" s="686"/>
      <c r="DI13" s="686"/>
      <c r="DJ13" s="686"/>
      <c r="DK13" s="686"/>
      <c r="DL13" s="686"/>
      <c r="DM13" s="686"/>
      <c r="DN13" s="686"/>
      <c r="DO13" s="686"/>
      <c r="DP13" s="687"/>
      <c r="DQ13" s="694">
        <v>2110637</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16</v>
      </c>
      <c r="S14" s="686"/>
      <c r="T14" s="686"/>
      <c r="U14" s="686"/>
      <c r="V14" s="686"/>
      <c r="W14" s="686"/>
      <c r="X14" s="686"/>
      <c r="Y14" s="687"/>
      <c r="Z14" s="688">
        <v>0</v>
      </c>
      <c r="AA14" s="688"/>
      <c r="AB14" s="688"/>
      <c r="AC14" s="688"/>
      <c r="AD14" s="689">
        <v>16</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178830</v>
      </c>
      <c r="BH14" s="686"/>
      <c r="BI14" s="686"/>
      <c r="BJ14" s="686"/>
      <c r="BK14" s="686"/>
      <c r="BL14" s="686"/>
      <c r="BM14" s="686"/>
      <c r="BN14" s="687"/>
      <c r="BO14" s="688">
        <v>3.3</v>
      </c>
      <c r="BP14" s="688"/>
      <c r="BQ14" s="688"/>
      <c r="BR14" s="688"/>
      <c r="BS14" s="694" t="s">
        <v>180</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1743273</v>
      </c>
      <c r="CS14" s="686"/>
      <c r="CT14" s="686"/>
      <c r="CU14" s="686"/>
      <c r="CV14" s="686"/>
      <c r="CW14" s="686"/>
      <c r="CX14" s="686"/>
      <c r="CY14" s="687"/>
      <c r="CZ14" s="688">
        <v>5.0999999999999996</v>
      </c>
      <c r="DA14" s="688"/>
      <c r="DB14" s="688"/>
      <c r="DC14" s="688"/>
      <c r="DD14" s="694">
        <v>829326</v>
      </c>
      <c r="DE14" s="686"/>
      <c r="DF14" s="686"/>
      <c r="DG14" s="686"/>
      <c r="DH14" s="686"/>
      <c r="DI14" s="686"/>
      <c r="DJ14" s="686"/>
      <c r="DK14" s="686"/>
      <c r="DL14" s="686"/>
      <c r="DM14" s="686"/>
      <c r="DN14" s="686"/>
      <c r="DO14" s="686"/>
      <c r="DP14" s="687"/>
      <c r="DQ14" s="694">
        <v>902313</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180</v>
      </c>
      <c r="S15" s="686"/>
      <c r="T15" s="686"/>
      <c r="U15" s="686"/>
      <c r="V15" s="686"/>
      <c r="W15" s="686"/>
      <c r="X15" s="686"/>
      <c r="Y15" s="687"/>
      <c r="Z15" s="688" t="s">
        <v>180</v>
      </c>
      <c r="AA15" s="688"/>
      <c r="AB15" s="688"/>
      <c r="AC15" s="688"/>
      <c r="AD15" s="689" t="s">
        <v>180</v>
      </c>
      <c r="AE15" s="689"/>
      <c r="AF15" s="689"/>
      <c r="AG15" s="689"/>
      <c r="AH15" s="689"/>
      <c r="AI15" s="689"/>
      <c r="AJ15" s="689"/>
      <c r="AK15" s="689"/>
      <c r="AL15" s="690" t="s">
        <v>180</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282239</v>
      </c>
      <c r="BH15" s="686"/>
      <c r="BI15" s="686"/>
      <c r="BJ15" s="686"/>
      <c r="BK15" s="686"/>
      <c r="BL15" s="686"/>
      <c r="BM15" s="686"/>
      <c r="BN15" s="687"/>
      <c r="BO15" s="688">
        <v>5.3</v>
      </c>
      <c r="BP15" s="688"/>
      <c r="BQ15" s="688"/>
      <c r="BR15" s="688"/>
      <c r="BS15" s="694" t="s">
        <v>236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3267235</v>
      </c>
      <c r="CS15" s="686"/>
      <c r="CT15" s="686"/>
      <c r="CU15" s="686"/>
      <c r="CV15" s="686"/>
      <c r="CW15" s="686"/>
      <c r="CX15" s="686"/>
      <c r="CY15" s="687"/>
      <c r="CZ15" s="688">
        <v>9.5</v>
      </c>
      <c r="DA15" s="688"/>
      <c r="DB15" s="688"/>
      <c r="DC15" s="688"/>
      <c r="DD15" s="694">
        <v>1246227</v>
      </c>
      <c r="DE15" s="686"/>
      <c r="DF15" s="686"/>
      <c r="DG15" s="686"/>
      <c r="DH15" s="686"/>
      <c r="DI15" s="686"/>
      <c r="DJ15" s="686"/>
      <c r="DK15" s="686"/>
      <c r="DL15" s="686"/>
      <c r="DM15" s="686"/>
      <c r="DN15" s="686"/>
      <c r="DO15" s="686"/>
      <c r="DP15" s="687"/>
      <c r="DQ15" s="694">
        <v>2046050</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29722</v>
      </c>
      <c r="S16" s="686"/>
      <c r="T16" s="686"/>
      <c r="U16" s="686"/>
      <c r="V16" s="686"/>
      <c r="W16" s="686"/>
      <c r="X16" s="686"/>
      <c r="Y16" s="687"/>
      <c r="Z16" s="688">
        <v>0.1</v>
      </c>
      <c r="AA16" s="688"/>
      <c r="AB16" s="688"/>
      <c r="AC16" s="688"/>
      <c r="AD16" s="689">
        <v>29722</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180</v>
      </c>
      <c r="BP16" s="688"/>
      <c r="BQ16" s="688"/>
      <c r="BR16" s="688"/>
      <c r="BS16" s="694" t="s">
        <v>180</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69260</v>
      </c>
      <c r="CS16" s="686"/>
      <c r="CT16" s="686"/>
      <c r="CU16" s="686"/>
      <c r="CV16" s="686"/>
      <c r="CW16" s="686"/>
      <c r="CX16" s="686"/>
      <c r="CY16" s="687"/>
      <c r="CZ16" s="688">
        <v>0.2</v>
      </c>
      <c r="DA16" s="688"/>
      <c r="DB16" s="688"/>
      <c r="DC16" s="688"/>
      <c r="DD16" s="694" t="s">
        <v>180</v>
      </c>
      <c r="DE16" s="686"/>
      <c r="DF16" s="686"/>
      <c r="DG16" s="686"/>
      <c r="DH16" s="686"/>
      <c r="DI16" s="686"/>
      <c r="DJ16" s="686"/>
      <c r="DK16" s="686"/>
      <c r="DL16" s="686"/>
      <c r="DM16" s="686"/>
      <c r="DN16" s="686"/>
      <c r="DO16" s="686"/>
      <c r="DP16" s="687"/>
      <c r="DQ16" s="694">
        <v>28909</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22441</v>
      </c>
      <c r="S17" s="686"/>
      <c r="T17" s="686"/>
      <c r="U17" s="686"/>
      <c r="V17" s="686"/>
      <c r="W17" s="686"/>
      <c r="X17" s="686"/>
      <c r="Y17" s="687"/>
      <c r="Z17" s="688">
        <v>0.1</v>
      </c>
      <c r="AA17" s="688"/>
      <c r="AB17" s="688"/>
      <c r="AC17" s="688"/>
      <c r="AD17" s="689">
        <v>22441</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180</v>
      </c>
      <c r="BP17" s="688"/>
      <c r="BQ17" s="688"/>
      <c r="BR17" s="688"/>
      <c r="BS17" s="694" t="s">
        <v>180</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4786146</v>
      </c>
      <c r="CS17" s="686"/>
      <c r="CT17" s="686"/>
      <c r="CU17" s="686"/>
      <c r="CV17" s="686"/>
      <c r="CW17" s="686"/>
      <c r="CX17" s="686"/>
      <c r="CY17" s="687"/>
      <c r="CZ17" s="688">
        <v>13.9</v>
      </c>
      <c r="DA17" s="688"/>
      <c r="DB17" s="688"/>
      <c r="DC17" s="688"/>
      <c r="DD17" s="694" t="s">
        <v>180</v>
      </c>
      <c r="DE17" s="686"/>
      <c r="DF17" s="686"/>
      <c r="DG17" s="686"/>
      <c r="DH17" s="686"/>
      <c r="DI17" s="686"/>
      <c r="DJ17" s="686"/>
      <c r="DK17" s="686"/>
      <c r="DL17" s="686"/>
      <c r="DM17" s="686"/>
      <c r="DN17" s="686"/>
      <c r="DO17" s="686"/>
      <c r="DP17" s="687"/>
      <c r="DQ17" s="694">
        <v>4368041</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42911</v>
      </c>
      <c r="S18" s="686"/>
      <c r="T18" s="686"/>
      <c r="U18" s="686"/>
      <c r="V18" s="686"/>
      <c r="W18" s="686"/>
      <c r="X18" s="686"/>
      <c r="Y18" s="687"/>
      <c r="Z18" s="688">
        <v>0.1</v>
      </c>
      <c r="AA18" s="688"/>
      <c r="AB18" s="688"/>
      <c r="AC18" s="688"/>
      <c r="AD18" s="689">
        <v>42911</v>
      </c>
      <c r="AE18" s="689"/>
      <c r="AF18" s="689"/>
      <c r="AG18" s="689"/>
      <c r="AH18" s="689"/>
      <c r="AI18" s="689"/>
      <c r="AJ18" s="689"/>
      <c r="AK18" s="689"/>
      <c r="AL18" s="690">
        <v>0.3</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180</v>
      </c>
      <c r="BH18" s="686"/>
      <c r="BI18" s="686"/>
      <c r="BJ18" s="686"/>
      <c r="BK18" s="686"/>
      <c r="BL18" s="686"/>
      <c r="BM18" s="686"/>
      <c r="BN18" s="687"/>
      <c r="BO18" s="688" t="s">
        <v>236</v>
      </c>
      <c r="BP18" s="688"/>
      <c r="BQ18" s="688"/>
      <c r="BR18" s="688"/>
      <c r="BS18" s="694" t="s">
        <v>180</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180</v>
      </c>
      <c r="DA18" s="688"/>
      <c r="DB18" s="688"/>
      <c r="DC18" s="688"/>
      <c r="DD18" s="694" t="s">
        <v>180</v>
      </c>
      <c r="DE18" s="686"/>
      <c r="DF18" s="686"/>
      <c r="DG18" s="686"/>
      <c r="DH18" s="686"/>
      <c r="DI18" s="686"/>
      <c r="DJ18" s="686"/>
      <c r="DK18" s="686"/>
      <c r="DL18" s="686"/>
      <c r="DM18" s="686"/>
      <c r="DN18" s="686"/>
      <c r="DO18" s="686"/>
      <c r="DP18" s="687"/>
      <c r="DQ18" s="694" t="s">
        <v>180</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23927</v>
      </c>
      <c r="S19" s="686"/>
      <c r="T19" s="686"/>
      <c r="U19" s="686"/>
      <c r="V19" s="686"/>
      <c r="W19" s="686"/>
      <c r="X19" s="686"/>
      <c r="Y19" s="687"/>
      <c r="Z19" s="688">
        <v>0.1</v>
      </c>
      <c r="AA19" s="688"/>
      <c r="AB19" s="688"/>
      <c r="AC19" s="688"/>
      <c r="AD19" s="689">
        <v>23927</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5320</v>
      </c>
      <c r="BH19" s="686"/>
      <c r="BI19" s="686"/>
      <c r="BJ19" s="686"/>
      <c r="BK19" s="686"/>
      <c r="BL19" s="686"/>
      <c r="BM19" s="686"/>
      <c r="BN19" s="687"/>
      <c r="BO19" s="688">
        <v>0.1</v>
      </c>
      <c r="BP19" s="688"/>
      <c r="BQ19" s="688"/>
      <c r="BR19" s="688"/>
      <c r="BS19" s="694" t="s">
        <v>180</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180</v>
      </c>
      <c r="DA19" s="688"/>
      <c r="DB19" s="688"/>
      <c r="DC19" s="688"/>
      <c r="DD19" s="694" t="s">
        <v>180</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13885</v>
      </c>
      <c r="S20" s="686"/>
      <c r="T20" s="686"/>
      <c r="U20" s="686"/>
      <c r="V20" s="686"/>
      <c r="W20" s="686"/>
      <c r="X20" s="686"/>
      <c r="Y20" s="687"/>
      <c r="Z20" s="688">
        <v>0</v>
      </c>
      <c r="AA20" s="688"/>
      <c r="AB20" s="688"/>
      <c r="AC20" s="688"/>
      <c r="AD20" s="689">
        <v>13885</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5320</v>
      </c>
      <c r="BH20" s="686"/>
      <c r="BI20" s="686"/>
      <c r="BJ20" s="686"/>
      <c r="BK20" s="686"/>
      <c r="BL20" s="686"/>
      <c r="BM20" s="686"/>
      <c r="BN20" s="687"/>
      <c r="BO20" s="688">
        <v>0.1</v>
      </c>
      <c r="BP20" s="688"/>
      <c r="BQ20" s="688"/>
      <c r="BR20" s="688"/>
      <c r="BS20" s="694" t="s">
        <v>180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34377072</v>
      </c>
      <c r="CS20" s="686"/>
      <c r="CT20" s="686"/>
      <c r="CU20" s="686"/>
      <c r="CV20" s="686"/>
      <c r="CW20" s="686"/>
      <c r="CX20" s="686"/>
      <c r="CY20" s="687"/>
      <c r="CZ20" s="688">
        <v>100</v>
      </c>
      <c r="DA20" s="688"/>
      <c r="DB20" s="688"/>
      <c r="DC20" s="688"/>
      <c r="DD20" s="694">
        <v>3645012</v>
      </c>
      <c r="DE20" s="686"/>
      <c r="DF20" s="686"/>
      <c r="DG20" s="686"/>
      <c r="DH20" s="686"/>
      <c r="DI20" s="686"/>
      <c r="DJ20" s="686"/>
      <c r="DK20" s="686"/>
      <c r="DL20" s="686"/>
      <c r="DM20" s="686"/>
      <c r="DN20" s="686"/>
      <c r="DO20" s="686"/>
      <c r="DP20" s="687"/>
      <c r="DQ20" s="694">
        <v>19649529</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5099</v>
      </c>
      <c r="S21" s="686"/>
      <c r="T21" s="686"/>
      <c r="U21" s="686"/>
      <c r="V21" s="686"/>
      <c r="W21" s="686"/>
      <c r="X21" s="686"/>
      <c r="Y21" s="687"/>
      <c r="Z21" s="688">
        <v>0</v>
      </c>
      <c r="AA21" s="688"/>
      <c r="AB21" s="688"/>
      <c r="AC21" s="688"/>
      <c r="AD21" s="689">
        <v>5099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5320</v>
      </c>
      <c r="BH21" s="686"/>
      <c r="BI21" s="686"/>
      <c r="BJ21" s="686"/>
      <c r="BK21" s="686"/>
      <c r="BL21" s="686"/>
      <c r="BM21" s="686"/>
      <c r="BN21" s="687"/>
      <c r="BO21" s="688">
        <v>0.1</v>
      </c>
      <c r="BP21" s="688"/>
      <c r="BQ21" s="688"/>
      <c r="BR21" s="688"/>
      <c r="BS21" s="694" t="s">
        <v>180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11130554</v>
      </c>
      <c r="S22" s="686"/>
      <c r="T22" s="686"/>
      <c r="U22" s="686"/>
      <c r="V22" s="686"/>
      <c r="W22" s="686"/>
      <c r="X22" s="686"/>
      <c r="Y22" s="687"/>
      <c r="Z22" s="688">
        <v>32</v>
      </c>
      <c r="AA22" s="688"/>
      <c r="AB22" s="688"/>
      <c r="AC22" s="688"/>
      <c r="AD22" s="689">
        <v>9535955</v>
      </c>
      <c r="AE22" s="689"/>
      <c r="AF22" s="689"/>
      <c r="AG22" s="689"/>
      <c r="AH22" s="689"/>
      <c r="AI22" s="689"/>
      <c r="AJ22" s="689"/>
      <c r="AK22" s="689"/>
      <c r="AL22" s="690">
        <v>58.7</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180</v>
      </c>
      <c r="BP22" s="688"/>
      <c r="BQ22" s="688"/>
      <c r="BR22" s="688"/>
      <c r="BS22" s="694" t="s">
        <v>180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9535955</v>
      </c>
      <c r="S23" s="686"/>
      <c r="T23" s="686"/>
      <c r="U23" s="686"/>
      <c r="V23" s="686"/>
      <c r="W23" s="686"/>
      <c r="X23" s="686"/>
      <c r="Y23" s="687"/>
      <c r="Z23" s="688">
        <v>27.4</v>
      </c>
      <c r="AA23" s="688"/>
      <c r="AB23" s="688"/>
      <c r="AC23" s="688"/>
      <c r="AD23" s="689">
        <v>9535955</v>
      </c>
      <c r="AE23" s="689"/>
      <c r="AF23" s="689"/>
      <c r="AG23" s="689"/>
      <c r="AH23" s="689"/>
      <c r="AI23" s="689"/>
      <c r="AJ23" s="689"/>
      <c r="AK23" s="689"/>
      <c r="AL23" s="690">
        <v>58.7</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180</v>
      </c>
      <c r="BP23" s="688"/>
      <c r="BQ23" s="688"/>
      <c r="BR23" s="688"/>
      <c r="BS23" s="694" t="s">
        <v>236</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1594599</v>
      </c>
      <c r="S24" s="686"/>
      <c r="T24" s="686"/>
      <c r="U24" s="686"/>
      <c r="V24" s="686"/>
      <c r="W24" s="686"/>
      <c r="X24" s="686"/>
      <c r="Y24" s="687"/>
      <c r="Z24" s="688">
        <v>4.5999999999999996</v>
      </c>
      <c r="AA24" s="688"/>
      <c r="AB24" s="688"/>
      <c r="AC24" s="688"/>
      <c r="AD24" s="689" t="s">
        <v>180</v>
      </c>
      <c r="AE24" s="689"/>
      <c r="AF24" s="689"/>
      <c r="AG24" s="689"/>
      <c r="AH24" s="689"/>
      <c r="AI24" s="689"/>
      <c r="AJ24" s="689"/>
      <c r="AK24" s="689"/>
      <c r="AL24" s="690" t="s">
        <v>236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180</v>
      </c>
      <c r="BP24" s="688"/>
      <c r="BQ24" s="688"/>
      <c r="BR24" s="688"/>
      <c r="BS24" s="694" t="s">
        <v>236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12451037</v>
      </c>
      <c r="CS24" s="675"/>
      <c r="CT24" s="675"/>
      <c r="CU24" s="675"/>
      <c r="CV24" s="675"/>
      <c r="CW24" s="675"/>
      <c r="CX24" s="675"/>
      <c r="CY24" s="676"/>
      <c r="CZ24" s="679">
        <v>36.200000000000003</v>
      </c>
      <c r="DA24" s="680"/>
      <c r="DB24" s="680"/>
      <c r="DC24" s="699"/>
      <c r="DD24" s="719">
        <v>9206736</v>
      </c>
      <c r="DE24" s="675"/>
      <c r="DF24" s="675"/>
      <c r="DG24" s="675"/>
      <c r="DH24" s="675"/>
      <c r="DI24" s="675"/>
      <c r="DJ24" s="675"/>
      <c r="DK24" s="676"/>
      <c r="DL24" s="719">
        <v>8350624</v>
      </c>
      <c r="DM24" s="675"/>
      <c r="DN24" s="675"/>
      <c r="DO24" s="675"/>
      <c r="DP24" s="675"/>
      <c r="DQ24" s="675"/>
      <c r="DR24" s="675"/>
      <c r="DS24" s="675"/>
      <c r="DT24" s="675"/>
      <c r="DU24" s="675"/>
      <c r="DV24" s="676"/>
      <c r="DW24" s="679">
        <v>49.8</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180</v>
      </c>
      <c r="S25" s="686"/>
      <c r="T25" s="686"/>
      <c r="U25" s="686"/>
      <c r="V25" s="686"/>
      <c r="W25" s="686"/>
      <c r="X25" s="686"/>
      <c r="Y25" s="687"/>
      <c r="Z25" s="688" t="s">
        <v>236</v>
      </c>
      <c r="AA25" s="688"/>
      <c r="AB25" s="688"/>
      <c r="AC25" s="688"/>
      <c r="AD25" s="689" t="s">
        <v>180</v>
      </c>
      <c r="AE25" s="689"/>
      <c r="AF25" s="689"/>
      <c r="AG25" s="689"/>
      <c r="AH25" s="689"/>
      <c r="AI25" s="689"/>
      <c r="AJ25" s="689"/>
      <c r="AK25" s="689"/>
      <c r="AL25" s="690" t="s">
        <v>236</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180</v>
      </c>
      <c r="BH25" s="686"/>
      <c r="BI25" s="686"/>
      <c r="BJ25" s="686"/>
      <c r="BK25" s="686"/>
      <c r="BL25" s="686"/>
      <c r="BM25" s="686"/>
      <c r="BN25" s="687"/>
      <c r="BO25" s="688" t="s">
        <v>180</v>
      </c>
      <c r="BP25" s="688"/>
      <c r="BQ25" s="688"/>
      <c r="BR25" s="688"/>
      <c r="BS25" s="694" t="s">
        <v>180</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4423019</v>
      </c>
      <c r="CS25" s="722"/>
      <c r="CT25" s="722"/>
      <c r="CU25" s="722"/>
      <c r="CV25" s="722"/>
      <c r="CW25" s="722"/>
      <c r="CX25" s="722"/>
      <c r="CY25" s="723"/>
      <c r="CZ25" s="690">
        <v>12.9</v>
      </c>
      <c r="DA25" s="720"/>
      <c r="DB25" s="720"/>
      <c r="DC25" s="724"/>
      <c r="DD25" s="694">
        <v>4012538</v>
      </c>
      <c r="DE25" s="722"/>
      <c r="DF25" s="722"/>
      <c r="DG25" s="722"/>
      <c r="DH25" s="722"/>
      <c r="DI25" s="722"/>
      <c r="DJ25" s="722"/>
      <c r="DK25" s="723"/>
      <c r="DL25" s="694">
        <v>3794656</v>
      </c>
      <c r="DM25" s="722"/>
      <c r="DN25" s="722"/>
      <c r="DO25" s="722"/>
      <c r="DP25" s="722"/>
      <c r="DQ25" s="722"/>
      <c r="DR25" s="722"/>
      <c r="DS25" s="722"/>
      <c r="DT25" s="722"/>
      <c r="DU25" s="722"/>
      <c r="DV25" s="723"/>
      <c r="DW25" s="690">
        <v>22.6</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17795579</v>
      </c>
      <c r="S26" s="686"/>
      <c r="T26" s="686"/>
      <c r="U26" s="686"/>
      <c r="V26" s="686"/>
      <c r="W26" s="686"/>
      <c r="X26" s="686"/>
      <c r="Y26" s="687"/>
      <c r="Z26" s="688">
        <v>51.1</v>
      </c>
      <c r="AA26" s="688"/>
      <c r="AB26" s="688"/>
      <c r="AC26" s="688"/>
      <c r="AD26" s="689">
        <v>16200980</v>
      </c>
      <c r="AE26" s="689"/>
      <c r="AF26" s="689"/>
      <c r="AG26" s="689"/>
      <c r="AH26" s="689"/>
      <c r="AI26" s="689"/>
      <c r="AJ26" s="689"/>
      <c r="AK26" s="689"/>
      <c r="AL26" s="690">
        <v>99.8</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180</v>
      </c>
      <c r="BH26" s="686"/>
      <c r="BI26" s="686"/>
      <c r="BJ26" s="686"/>
      <c r="BK26" s="686"/>
      <c r="BL26" s="686"/>
      <c r="BM26" s="686"/>
      <c r="BN26" s="687"/>
      <c r="BO26" s="688" t="s">
        <v>180</v>
      </c>
      <c r="BP26" s="688"/>
      <c r="BQ26" s="688"/>
      <c r="BR26" s="688"/>
      <c r="BS26" s="694" t="s">
        <v>180</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2348916</v>
      </c>
      <c r="CS26" s="686"/>
      <c r="CT26" s="686"/>
      <c r="CU26" s="686"/>
      <c r="CV26" s="686"/>
      <c r="CW26" s="686"/>
      <c r="CX26" s="686"/>
      <c r="CY26" s="687"/>
      <c r="CZ26" s="690">
        <v>6.8</v>
      </c>
      <c r="DA26" s="720"/>
      <c r="DB26" s="720"/>
      <c r="DC26" s="724"/>
      <c r="DD26" s="694">
        <v>2099474</v>
      </c>
      <c r="DE26" s="686"/>
      <c r="DF26" s="686"/>
      <c r="DG26" s="686"/>
      <c r="DH26" s="686"/>
      <c r="DI26" s="686"/>
      <c r="DJ26" s="686"/>
      <c r="DK26" s="687"/>
      <c r="DL26" s="694" t="s">
        <v>180</v>
      </c>
      <c r="DM26" s="686"/>
      <c r="DN26" s="686"/>
      <c r="DO26" s="686"/>
      <c r="DP26" s="686"/>
      <c r="DQ26" s="686"/>
      <c r="DR26" s="686"/>
      <c r="DS26" s="686"/>
      <c r="DT26" s="686"/>
      <c r="DU26" s="686"/>
      <c r="DV26" s="687"/>
      <c r="DW26" s="690" t="s">
        <v>180</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8176</v>
      </c>
      <c r="S27" s="686"/>
      <c r="T27" s="686"/>
      <c r="U27" s="686"/>
      <c r="V27" s="686"/>
      <c r="W27" s="686"/>
      <c r="X27" s="686"/>
      <c r="Y27" s="687"/>
      <c r="Z27" s="688">
        <v>0</v>
      </c>
      <c r="AA27" s="688"/>
      <c r="AB27" s="688"/>
      <c r="AC27" s="688"/>
      <c r="AD27" s="689">
        <v>8176</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5348056</v>
      </c>
      <c r="BH27" s="686"/>
      <c r="BI27" s="686"/>
      <c r="BJ27" s="686"/>
      <c r="BK27" s="686"/>
      <c r="BL27" s="686"/>
      <c r="BM27" s="686"/>
      <c r="BN27" s="687"/>
      <c r="BO27" s="688">
        <v>100</v>
      </c>
      <c r="BP27" s="688"/>
      <c r="BQ27" s="688"/>
      <c r="BR27" s="688"/>
      <c r="BS27" s="694" t="s">
        <v>180</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3241874</v>
      </c>
      <c r="CS27" s="722"/>
      <c r="CT27" s="722"/>
      <c r="CU27" s="722"/>
      <c r="CV27" s="722"/>
      <c r="CW27" s="722"/>
      <c r="CX27" s="722"/>
      <c r="CY27" s="723"/>
      <c r="CZ27" s="690">
        <v>9.4</v>
      </c>
      <c r="DA27" s="720"/>
      <c r="DB27" s="720"/>
      <c r="DC27" s="724"/>
      <c r="DD27" s="694">
        <v>826159</v>
      </c>
      <c r="DE27" s="722"/>
      <c r="DF27" s="722"/>
      <c r="DG27" s="722"/>
      <c r="DH27" s="722"/>
      <c r="DI27" s="722"/>
      <c r="DJ27" s="722"/>
      <c r="DK27" s="723"/>
      <c r="DL27" s="694">
        <v>826129</v>
      </c>
      <c r="DM27" s="722"/>
      <c r="DN27" s="722"/>
      <c r="DO27" s="722"/>
      <c r="DP27" s="722"/>
      <c r="DQ27" s="722"/>
      <c r="DR27" s="722"/>
      <c r="DS27" s="722"/>
      <c r="DT27" s="722"/>
      <c r="DU27" s="722"/>
      <c r="DV27" s="723"/>
      <c r="DW27" s="690">
        <v>4.9000000000000004</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38736</v>
      </c>
      <c r="S28" s="686"/>
      <c r="T28" s="686"/>
      <c r="U28" s="686"/>
      <c r="V28" s="686"/>
      <c r="W28" s="686"/>
      <c r="X28" s="686"/>
      <c r="Y28" s="687"/>
      <c r="Z28" s="688">
        <v>0.1</v>
      </c>
      <c r="AA28" s="688"/>
      <c r="AB28" s="688"/>
      <c r="AC28" s="688"/>
      <c r="AD28" s="689" t="s">
        <v>180</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4786144</v>
      </c>
      <c r="CS28" s="686"/>
      <c r="CT28" s="686"/>
      <c r="CU28" s="686"/>
      <c r="CV28" s="686"/>
      <c r="CW28" s="686"/>
      <c r="CX28" s="686"/>
      <c r="CY28" s="687"/>
      <c r="CZ28" s="690">
        <v>13.9</v>
      </c>
      <c r="DA28" s="720"/>
      <c r="DB28" s="720"/>
      <c r="DC28" s="724"/>
      <c r="DD28" s="694">
        <v>4368039</v>
      </c>
      <c r="DE28" s="686"/>
      <c r="DF28" s="686"/>
      <c r="DG28" s="686"/>
      <c r="DH28" s="686"/>
      <c r="DI28" s="686"/>
      <c r="DJ28" s="686"/>
      <c r="DK28" s="687"/>
      <c r="DL28" s="694">
        <v>3729839</v>
      </c>
      <c r="DM28" s="686"/>
      <c r="DN28" s="686"/>
      <c r="DO28" s="686"/>
      <c r="DP28" s="686"/>
      <c r="DQ28" s="686"/>
      <c r="DR28" s="686"/>
      <c r="DS28" s="686"/>
      <c r="DT28" s="686"/>
      <c r="DU28" s="686"/>
      <c r="DV28" s="687"/>
      <c r="DW28" s="690">
        <v>22.3</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494218</v>
      </c>
      <c r="S29" s="686"/>
      <c r="T29" s="686"/>
      <c r="U29" s="686"/>
      <c r="V29" s="686"/>
      <c r="W29" s="686"/>
      <c r="X29" s="686"/>
      <c r="Y29" s="687"/>
      <c r="Z29" s="688">
        <v>1.4</v>
      </c>
      <c r="AA29" s="688"/>
      <c r="AB29" s="688"/>
      <c r="AC29" s="688"/>
      <c r="AD29" s="689">
        <v>25941</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69</v>
      </c>
      <c r="CG29" s="701"/>
      <c r="CH29" s="701"/>
      <c r="CI29" s="701"/>
      <c r="CJ29" s="701"/>
      <c r="CK29" s="701"/>
      <c r="CL29" s="701"/>
      <c r="CM29" s="701"/>
      <c r="CN29" s="701"/>
      <c r="CO29" s="701"/>
      <c r="CP29" s="701"/>
      <c r="CQ29" s="702"/>
      <c r="CR29" s="685">
        <v>4785853</v>
      </c>
      <c r="CS29" s="722"/>
      <c r="CT29" s="722"/>
      <c r="CU29" s="722"/>
      <c r="CV29" s="722"/>
      <c r="CW29" s="722"/>
      <c r="CX29" s="722"/>
      <c r="CY29" s="723"/>
      <c r="CZ29" s="690">
        <v>13.9</v>
      </c>
      <c r="DA29" s="720"/>
      <c r="DB29" s="720"/>
      <c r="DC29" s="724"/>
      <c r="DD29" s="694">
        <v>4367748</v>
      </c>
      <c r="DE29" s="722"/>
      <c r="DF29" s="722"/>
      <c r="DG29" s="722"/>
      <c r="DH29" s="722"/>
      <c r="DI29" s="722"/>
      <c r="DJ29" s="722"/>
      <c r="DK29" s="723"/>
      <c r="DL29" s="694">
        <v>3729548</v>
      </c>
      <c r="DM29" s="722"/>
      <c r="DN29" s="722"/>
      <c r="DO29" s="722"/>
      <c r="DP29" s="722"/>
      <c r="DQ29" s="722"/>
      <c r="DR29" s="722"/>
      <c r="DS29" s="722"/>
      <c r="DT29" s="722"/>
      <c r="DU29" s="722"/>
      <c r="DV29" s="723"/>
      <c r="DW29" s="690">
        <v>22.3</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196807</v>
      </c>
      <c r="S30" s="686"/>
      <c r="T30" s="686"/>
      <c r="U30" s="686"/>
      <c r="V30" s="686"/>
      <c r="W30" s="686"/>
      <c r="X30" s="686"/>
      <c r="Y30" s="687"/>
      <c r="Z30" s="688">
        <v>0.6</v>
      </c>
      <c r="AA30" s="688"/>
      <c r="AB30" s="688"/>
      <c r="AC30" s="688"/>
      <c r="AD30" s="689" t="s">
        <v>236</v>
      </c>
      <c r="AE30" s="689"/>
      <c r="AF30" s="689"/>
      <c r="AG30" s="689"/>
      <c r="AH30" s="689"/>
      <c r="AI30" s="689"/>
      <c r="AJ30" s="689"/>
      <c r="AK30" s="689"/>
      <c r="AL30" s="690" t="s">
        <v>180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4492260</v>
      </c>
      <c r="CS30" s="686"/>
      <c r="CT30" s="686"/>
      <c r="CU30" s="686"/>
      <c r="CV30" s="686"/>
      <c r="CW30" s="686"/>
      <c r="CX30" s="686"/>
      <c r="CY30" s="687"/>
      <c r="CZ30" s="690">
        <v>13.1</v>
      </c>
      <c r="DA30" s="720"/>
      <c r="DB30" s="720"/>
      <c r="DC30" s="724"/>
      <c r="DD30" s="694">
        <v>4074407</v>
      </c>
      <c r="DE30" s="686"/>
      <c r="DF30" s="686"/>
      <c r="DG30" s="686"/>
      <c r="DH30" s="686"/>
      <c r="DI30" s="686"/>
      <c r="DJ30" s="686"/>
      <c r="DK30" s="687"/>
      <c r="DL30" s="694">
        <v>3436207</v>
      </c>
      <c r="DM30" s="686"/>
      <c r="DN30" s="686"/>
      <c r="DO30" s="686"/>
      <c r="DP30" s="686"/>
      <c r="DQ30" s="686"/>
      <c r="DR30" s="686"/>
      <c r="DS30" s="686"/>
      <c r="DT30" s="686"/>
      <c r="DU30" s="686"/>
      <c r="DV30" s="687"/>
      <c r="DW30" s="690">
        <v>20.5</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7858900</v>
      </c>
      <c r="S31" s="686"/>
      <c r="T31" s="686"/>
      <c r="U31" s="686"/>
      <c r="V31" s="686"/>
      <c r="W31" s="686"/>
      <c r="X31" s="686"/>
      <c r="Y31" s="687"/>
      <c r="Z31" s="688">
        <v>22.6</v>
      </c>
      <c r="AA31" s="688"/>
      <c r="AB31" s="688"/>
      <c r="AC31" s="688"/>
      <c r="AD31" s="689" t="s">
        <v>236</v>
      </c>
      <c r="AE31" s="689"/>
      <c r="AF31" s="689"/>
      <c r="AG31" s="689"/>
      <c r="AH31" s="689"/>
      <c r="AI31" s="689"/>
      <c r="AJ31" s="689"/>
      <c r="AK31" s="689"/>
      <c r="AL31" s="690" t="s">
        <v>180</v>
      </c>
      <c r="AM31" s="691"/>
      <c r="AN31" s="691"/>
      <c r="AO31" s="692"/>
      <c r="AP31" s="739" t="s">
        <v>313</v>
      </c>
      <c r="AQ31" s="740"/>
      <c r="AR31" s="740"/>
      <c r="AS31" s="740"/>
      <c r="AT31" s="745" t="s">
        <v>314</v>
      </c>
      <c r="AU31" s="231"/>
      <c r="AV31" s="231"/>
      <c r="AW31" s="231"/>
      <c r="AX31" s="671" t="s">
        <v>188</v>
      </c>
      <c r="AY31" s="672"/>
      <c r="AZ31" s="672"/>
      <c r="BA31" s="672"/>
      <c r="BB31" s="672"/>
      <c r="BC31" s="672"/>
      <c r="BD31" s="672"/>
      <c r="BE31" s="672"/>
      <c r="BF31" s="673"/>
      <c r="BG31" s="753">
        <v>98.8</v>
      </c>
      <c r="BH31" s="737"/>
      <c r="BI31" s="737"/>
      <c r="BJ31" s="737"/>
      <c r="BK31" s="737"/>
      <c r="BL31" s="737"/>
      <c r="BM31" s="680">
        <v>94.4</v>
      </c>
      <c r="BN31" s="737"/>
      <c r="BO31" s="737"/>
      <c r="BP31" s="737"/>
      <c r="BQ31" s="738"/>
      <c r="BR31" s="753">
        <v>98.5</v>
      </c>
      <c r="BS31" s="737"/>
      <c r="BT31" s="737"/>
      <c r="BU31" s="737"/>
      <c r="BV31" s="737"/>
      <c r="BW31" s="737"/>
      <c r="BX31" s="680">
        <v>93.8</v>
      </c>
      <c r="BY31" s="737"/>
      <c r="BZ31" s="737"/>
      <c r="CA31" s="737"/>
      <c r="CB31" s="738"/>
      <c r="CD31" s="727"/>
      <c r="CE31" s="728"/>
      <c r="CF31" s="700" t="s">
        <v>315</v>
      </c>
      <c r="CG31" s="701"/>
      <c r="CH31" s="701"/>
      <c r="CI31" s="701"/>
      <c r="CJ31" s="701"/>
      <c r="CK31" s="701"/>
      <c r="CL31" s="701"/>
      <c r="CM31" s="701"/>
      <c r="CN31" s="701"/>
      <c r="CO31" s="701"/>
      <c r="CP31" s="701"/>
      <c r="CQ31" s="702"/>
      <c r="CR31" s="685">
        <v>293593</v>
      </c>
      <c r="CS31" s="722"/>
      <c r="CT31" s="722"/>
      <c r="CU31" s="722"/>
      <c r="CV31" s="722"/>
      <c r="CW31" s="722"/>
      <c r="CX31" s="722"/>
      <c r="CY31" s="723"/>
      <c r="CZ31" s="690">
        <v>0.9</v>
      </c>
      <c r="DA31" s="720"/>
      <c r="DB31" s="720"/>
      <c r="DC31" s="724"/>
      <c r="DD31" s="694">
        <v>293341</v>
      </c>
      <c r="DE31" s="722"/>
      <c r="DF31" s="722"/>
      <c r="DG31" s="722"/>
      <c r="DH31" s="722"/>
      <c r="DI31" s="722"/>
      <c r="DJ31" s="722"/>
      <c r="DK31" s="723"/>
      <c r="DL31" s="694">
        <v>293341</v>
      </c>
      <c r="DM31" s="722"/>
      <c r="DN31" s="722"/>
      <c r="DO31" s="722"/>
      <c r="DP31" s="722"/>
      <c r="DQ31" s="722"/>
      <c r="DR31" s="722"/>
      <c r="DS31" s="722"/>
      <c r="DT31" s="722"/>
      <c r="DU31" s="722"/>
      <c r="DV31" s="723"/>
      <c r="DW31" s="690">
        <v>1.8</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236</v>
      </c>
      <c r="S32" s="686"/>
      <c r="T32" s="686"/>
      <c r="U32" s="686"/>
      <c r="V32" s="686"/>
      <c r="W32" s="686"/>
      <c r="X32" s="686"/>
      <c r="Y32" s="687"/>
      <c r="Z32" s="688" t="s">
        <v>180</v>
      </c>
      <c r="AA32" s="688"/>
      <c r="AB32" s="688"/>
      <c r="AC32" s="688"/>
      <c r="AD32" s="689" t="s">
        <v>236</v>
      </c>
      <c r="AE32" s="689"/>
      <c r="AF32" s="689"/>
      <c r="AG32" s="689"/>
      <c r="AH32" s="689"/>
      <c r="AI32" s="689"/>
      <c r="AJ32" s="689"/>
      <c r="AK32" s="689"/>
      <c r="AL32" s="690" t="s">
        <v>236</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99.1</v>
      </c>
      <c r="BH32" s="722"/>
      <c r="BI32" s="722"/>
      <c r="BJ32" s="722"/>
      <c r="BK32" s="722"/>
      <c r="BL32" s="722"/>
      <c r="BM32" s="691">
        <v>95.4</v>
      </c>
      <c r="BN32" s="751"/>
      <c r="BO32" s="751"/>
      <c r="BP32" s="751"/>
      <c r="BQ32" s="752"/>
      <c r="BR32" s="754">
        <v>98.8</v>
      </c>
      <c r="BS32" s="722"/>
      <c r="BT32" s="722"/>
      <c r="BU32" s="722"/>
      <c r="BV32" s="722"/>
      <c r="BW32" s="722"/>
      <c r="BX32" s="691">
        <v>94.4</v>
      </c>
      <c r="BY32" s="751"/>
      <c r="BZ32" s="751"/>
      <c r="CA32" s="751"/>
      <c r="CB32" s="752"/>
      <c r="CD32" s="729"/>
      <c r="CE32" s="730"/>
      <c r="CF32" s="700" t="s">
        <v>319</v>
      </c>
      <c r="CG32" s="701"/>
      <c r="CH32" s="701"/>
      <c r="CI32" s="701"/>
      <c r="CJ32" s="701"/>
      <c r="CK32" s="701"/>
      <c r="CL32" s="701"/>
      <c r="CM32" s="701"/>
      <c r="CN32" s="701"/>
      <c r="CO32" s="701"/>
      <c r="CP32" s="701"/>
      <c r="CQ32" s="702"/>
      <c r="CR32" s="685">
        <v>291</v>
      </c>
      <c r="CS32" s="686"/>
      <c r="CT32" s="686"/>
      <c r="CU32" s="686"/>
      <c r="CV32" s="686"/>
      <c r="CW32" s="686"/>
      <c r="CX32" s="686"/>
      <c r="CY32" s="687"/>
      <c r="CZ32" s="690">
        <v>0</v>
      </c>
      <c r="DA32" s="720"/>
      <c r="DB32" s="720"/>
      <c r="DC32" s="724"/>
      <c r="DD32" s="694">
        <v>291</v>
      </c>
      <c r="DE32" s="686"/>
      <c r="DF32" s="686"/>
      <c r="DG32" s="686"/>
      <c r="DH32" s="686"/>
      <c r="DI32" s="686"/>
      <c r="DJ32" s="686"/>
      <c r="DK32" s="687"/>
      <c r="DL32" s="694">
        <v>291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1844677</v>
      </c>
      <c r="S33" s="686"/>
      <c r="T33" s="686"/>
      <c r="U33" s="686"/>
      <c r="V33" s="686"/>
      <c r="W33" s="686"/>
      <c r="X33" s="686"/>
      <c r="Y33" s="687"/>
      <c r="Z33" s="688">
        <v>5.3</v>
      </c>
      <c r="AA33" s="688"/>
      <c r="AB33" s="688"/>
      <c r="AC33" s="688"/>
      <c r="AD33" s="689" t="s">
        <v>236</v>
      </c>
      <c r="AE33" s="689"/>
      <c r="AF33" s="689"/>
      <c r="AG33" s="689"/>
      <c r="AH33" s="689"/>
      <c r="AI33" s="689"/>
      <c r="AJ33" s="689"/>
      <c r="AK33" s="689"/>
      <c r="AL33" s="690" t="s">
        <v>180</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98.4</v>
      </c>
      <c r="BH33" s="756"/>
      <c r="BI33" s="756"/>
      <c r="BJ33" s="756"/>
      <c r="BK33" s="756"/>
      <c r="BL33" s="756"/>
      <c r="BM33" s="757">
        <v>92.9</v>
      </c>
      <c r="BN33" s="756"/>
      <c r="BO33" s="756"/>
      <c r="BP33" s="756"/>
      <c r="BQ33" s="758"/>
      <c r="BR33" s="755">
        <v>98</v>
      </c>
      <c r="BS33" s="756"/>
      <c r="BT33" s="756"/>
      <c r="BU33" s="756"/>
      <c r="BV33" s="756"/>
      <c r="BW33" s="756"/>
      <c r="BX33" s="757">
        <v>92.5</v>
      </c>
      <c r="BY33" s="756"/>
      <c r="BZ33" s="756"/>
      <c r="CA33" s="756"/>
      <c r="CB33" s="758"/>
      <c r="CD33" s="700" t="s">
        <v>322</v>
      </c>
      <c r="CE33" s="701"/>
      <c r="CF33" s="701"/>
      <c r="CG33" s="701"/>
      <c r="CH33" s="701"/>
      <c r="CI33" s="701"/>
      <c r="CJ33" s="701"/>
      <c r="CK33" s="701"/>
      <c r="CL33" s="701"/>
      <c r="CM33" s="701"/>
      <c r="CN33" s="701"/>
      <c r="CO33" s="701"/>
      <c r="CP33" s="701"/>
      <c r="CQ33" s="702"/>
      <c r="CR33" s="685">
        <v>18211763</v>
      </c>
      <c r="CS33" s="722"/>
      <c r="CT33" s="722"/>
      <c r="CU33" s="722"/>
      <c r="CV33" s="722"/>
      <c r="CW33" s="722"/>
      <c r="CX33" s="722"/>
      <c r="CY33" s="723"/>
      <c r="CZ33" s="690">
        <v>53</v>
      </c>
      <c r="DA33" s="720"/>
      <c r="DB33" s="720"/>
      <c r="DC33" s="724"/>
      <c r="DD33" s="694">
        <v>9821650</v>
      </c>
      <c r="DE33" s="722"/>
      <c r="DF33" s="722"/>
      <c r="DG33" s="722"/>
      <c r="DH33" s="722"/>
      <c r="DI33" s="722"/>
      <c r="DJ33" s="722"/>
      <c r="DK33" s="723"/>
      <c r="DL33" s="694">
        <v>7075245</v>
      </c>
      <c r="DM33" s="722"/>
      <c r="DN33" s="722"/>
      <c r="DO33" s="722"/>
      <c r="DP33" s="722"/>
      <c r="DQ33" s="722"/>
      <c r="DR33" s="722"/>
      <c r="DS33" s="722"/>
      <c r="DT33" s="722"/>
      <c r="DU33" s="722"/>
      <c r="DV33" s="723"/>
      <c r="DW33" s="690">
        <v>42.2</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153362</v>
      </c>
      <c r="S34" s="686"/>
      <c r="T34" s="686"/>
      <c r="U34" s="686"/>
      <c r="V34" s="686"/>
      <c r="W34" s="686"/>
      <c r="X34" s="686"/>
      <c r="Y34" s="687"/>
      <c r="Z34" s="688">
        <v>0.4</v>
      </c>
      <c r="AA34" s="688"/>
      <c r="AB34" s="688"/>
      <c r="AC34" s="688"/>
      <c r="AD34" s="689" t="s">
        <v>236</v>
      </c>
      <c r="AE34" s="689"/>
      <c r="AF34" s="689"/>
      <c r="AG34" s="689"/>
      <c r="AH34" s="689"/>
      <c r="AI34" s="689"/>
      <c r="AJ34" s="689"/>
      <c r="AK34" s="689"/>
      <c r="AL34" s="690" t="s">
        <v>180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4440680</v>
      </c>
      <c r="CS34" s="686"/>
      <c r="CT34" s="686"/>
      <c r="CU34" s="686"/>
      <c r="CV34" s="686"/>
      <c r="CW34" s="686"/>
      <c r="CX34" s="686"/>
      <c r="CY34" s="687"/>
      <c r="CZ34" s="690">
        <v>12.9</v>
      </c>
      <c r="DA34" s="720"/>
      <c r="DB34" s="720"/>
      <c r="DC34" s="724"/>
      <c r="DD34" s="694">
        <v>2608374</v>
      </c>
      <c r="DE34" s="686"/>
      <c r="DF34" s="686"/>
      <c r="DG34" s="686"/>
      <c r="DH34" s="686"/>
      <c r="DI34" s="686"/>
      <c r="DJ34" s="686"/>
      <c r="DK34" s="687"/>
      <c r="DL34" s="694">
        <v>2118035</v>
      </c>
      <c r="DM34" s="686"/>
      <c r="DN34" s="686"/>
      <c r="DO34" s="686"/>
      <c r="DP34" s="686"/>
      <c r="DQ34" s="686"/>
      <c r="DR34" s="686"/>
      <c r="DS34" s="686"/>
      <c r="DT34" s="686"/>
      <c r="DU34" s="686"/>
      <c r="DV34" s="687"/>
      <c r="DW34" s="690">
        <v>12.6</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774083</v>
      </c>
      <c r="S35" s="686"/>
      <c r="T35" s="686"/>
      <c r="U35" s="686"/>
      <c r="V35" s="686"/>
      <c r="W35" s="686"/>
      <c r="X35" s="686"/>
      <c r="Y35" s="687"/>
      <c r="Z35" s="688">
        <v>2.2000000000000002</v>
      </c>
      <c r="AA35" s="688"/>
      <c r="AB35" s="688"/>
      <c r="AC35" s="688"/>
      <c r="AD35" s="689" t="s">
        <v>180</v>
      </c>
      <c r="AE35" s="689"/>
      <c r="AF35" s="689"/>
      <c r="AG35" s="689"/>
      <c r="AH35" s="689"/>
      <c r="AI35" s="689"/>
      <c r="AJ35" s="689"/>
      <c r="AK35" s="689"/>
      <c r="AL35" s="690" t="s">
        <v>180</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183126</v>
      </c>
      <c r="CS35" s="722"/>
      <c r="CT35" s="722"/>
      <c r="CU35" s="722"/>
      <c r="CV35" s="722"/>
      <c r="CW35" s="722"/>
      <c r="CX35" s="722"/>
      <c r="CY35" s="723"/>
      <c r="CZ35" s="690">
        <v>0.5</v>
      </c>
      <c r="DA35" s="720"/>
      <c r="DB35" s="720"/>
      <c r="DC35" s="724"/>
      <c r="DD35" s="694">
        <v>132320</v>
      </c>
      <c r="DE35" s="722"/>
      <c r="DF35" s="722"/>
      <c r="DG35" s="722"/>
      <c r="DH35" s="722"/>
      <c r="DI35" s="722"/>
      <c r="DJ35" s="722"/>
      <c r="DK35" s="723"/>
      <c r="DL35" s="694">
        <v>132320</v>
      </c>
      <c r="DM35" s="722"/>
      <c r="DN35" s="722"/>
      <c r="DO35" s="722"/>
      <c r="DP35" s="722"/>
      <c r="DQ35" s="722"/>
      <c r="DR35" s="722"/>
      <c r="DS35" s="722"/>
      <c r="DT35" s="722"/>
      <c r="DU35" s="722"/>
      <c r="DV35" s="723"/>
      <c r="DW35" s="690">
        <v>0.8</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1639013</v>
      </c>
      <c r="S36" s="686"/>
      <c r="T36" s="686"/>
      <c r="U36" s="686"/>
      <c r="V36" s="686"/>
      <c r="W36" s="686"/>
      <c r="X36" s="686"/>
      <c r="Y36" s="687"/>
      <c r="Z36" s="688">
        <v>4.7</v>
      </c>
      <c r="AA36" s="688"/>
      <c r="AB36" s="688"/>
      <c r="AC36" s="688"/>
      <c r="AD36" s="689" t="s">
        <v>180</v>
      </c>
      <c r="AE36" s="689"/>
      <c r="AF36" s="689"/>
      <c r="AG36" s="689"/>
      <c r="AH36" s="689"/>
      <c r="AI36" s="689"/>
      <c r="AJ36" s="689"/>
      <c r="AK36" s="689"/>
      <c r="AL36" s="690" t="s">
        <v>180</v>
      </c>
      <c r="AM36" s="691"/>
      <c r="AN36" s="691"/>
      <c r="AO36" s="692"/>
      <c r="AP36" s="235"/>
      <c r="AQ36" s="759" t="s">
        <v>330</v>
      </c>
      <c r="AR36" s="760"/>
      <c r="AS36" s="760"/>
      <c r="AT36" s="760"/>
      <c r="AU36" s="760"/>
      <c r="AV36" s="760"/>
      <c r="AW36" s="760"/>
      <c r="AX36" s="760"/>
      <c r="AY36" s="761"/>
      <c r="AZ36" s="674">
        <v>4994239</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1551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9730642</v>
      </c>
      <c r="CS36" s="686"/>
      <c r="CT36" s="686"/>
      <c r="CU36" s="686"/>
      <c r="CV36" s="686"/>
      <c r="CW36" s="686"/>
      <c r="CX36" s="686"/>
      <c r="CY36" s="687"/>
      <c r="CZ36" s="690">
        <v>28.3</v>
      </c>
      <c r="DA36" s="720"/>
      <c r="DB36" s="720"/>
      <c r="DC36" s="724"/>
      <c r="DD36" s="694">
        <v>4772134</v>
      </c>
      <c r="DE36" s="686"/>
      <c r="DF36" s="686"/>
      <c r="DG36" s="686"/>
      <c r="DH36" s="686"/>
      <c r="DI36" s="686"/>
      <c r="DJ36" s="686"/>
      <c r="DK36" s="687"/>
      <c r="DL36" s="694">
        <v>3118314</v>
      </c>
      <c r="DM36" s="686"/>
      <c r="DN36" s="686"/>
      <c r="DO36" s="686"/>
      <c r="DP36" s="686"/>
      <c r="DQ36" s="686"/>
      <c r="DR36" s="686"/>
      <c r="DS36" s="686"/>
      <c r="DT36" s="686"/>
      <c r="DU36" s="686"/>
      <c r="DV36" s="687"/>
      <c r="DW36" s="690">
        <v>18.600000000000001</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296748</v>
      </c>
      <c r="S37" s="686"/>
      <c r="T37" s="686"/>
      <c r="U37" s="686"/>
      <c r="V37" s="686"/>
      <c r="W37" s="686"/>
      <c r="X37" s="686"/>
      <c r="Y37" s="687"/>
      <c r="Z37" s="688">
        <v>0.9</v>
      </c>
      <c r="AA37" s="688"/>
      <c r="AB37" s="688"/>
      <c r="AC37" s="688"/>
      <c r="AD37" s="689" t="s">
        <v>180</v>
      </c>
      <c r="AE37" s="689"/>
      <c r="AF37" s="689"/>
      <c r="AG37" s="689"/>
      <c r="AH37" s="689"/>
      <c r="AI37" s="689"/>
      <c r="AJ37" s="689"/>
      <c r="AK37" s="689"/>
      <c r="AL37" s="690" t="s">
        <v>236</v>
      </c>
      <c r="AM37" s="691"/>
      <c r="AN37" s="691"/>
      <c r="AO37" s="692"/>
      <c r="AQ37" s="763" t="s">
        <v>334</v>
      </c>
      <c r="AR37" s="764"/>
      <c r="AS37" s="764"/>
      <c r="AT37" s="764"/>
      <c r="AU37" s="764"/>
      <c r="AV37" s="764"/>
      <c r="AW37" s="764"/>
      <c r="AX37" s="764"/>
      <c r="AY37" s="765"/>
      <c r="AZ37" s="685">
        <v>1621316</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-53716</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675389</v>
      </c>
      <c r="CS37" s="722"/>
      <c r="CT37" s="722"/>
      <c r="CU37" s="722"/>
      <c r="CV37" s="722"/>
      <c r="CW37" s="722"/>
      <c r="CX37" s="722"/>
      <c r="CY37" s="723"/>
      <c r="CZ37" s="690">
        <v>2</v>
      </c>
      <c r="DA37" s="720"/>
      <c r="DB37" s="720"/>
      <c r="DC37" s="724"/>
      <c r="DD37" s="694">
        <v>675267</v>
      </c>
      <c r="DE37" s="722"/>
      <c r="DF37" s="722"/>
      <c r="DG37" s="722"/>
      <c r="DH37" s="722"/>
      <c r="DI37" s="722"/>
      <c r="DJ37" s="722"/>
      <c r="DK37" s="723"/>
      <c r="DL37" s="694">
        <v>609543</v>
      </c>
      <c r="DM37" s="722"/>
      <c r="DN37" s="722"/>
      <c r="DO37" s="722"/>
      <c r="DP37" s="722"/>
      <c r="DQ37" s="722"/>
      <c r="DR37" s="722"/>
      <c r="DS37" s="722"/>
      <c r="DT37" s="722"/>
      <c r="DU37" s="722"/>
      <c r="DV37" s="723"/>
      <c r="DW37" s="690">
        <v>3.6</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538501</v>
      </c>
      <c r="S38" s="686"/>
      <c r="T38" s="686"/>
      <c r="U38" s="686"/>
      <c r="V38" s="686"/>
      <c r="W38" s="686"/>
      <c r="X38" s="686"/>
      <c r="Y38" s="687"/>
      <c r="Z38" s="688">
        <v>1.5</v>
      </c>
      <c r="AA38" s="688"/>
      <c r="AB38" s="688"/>
      <c r="AC38" s="688"/>
      <c r="AD38" s="689">
        <v>777</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935987</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7157</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2436936</v>
      </c>
      <c r="CS38" s="686"/>
      <c r="CT38" s="686"/>
      <c r="CU38" s="686"/>
      <c r="CV38" s="686"/>
      <c r="CW38" s="686"/>
      <c r="CX38" s="686"/>
      <c r="CY38" s="687"/>
      <c r="CZ38" s="690">
        <v>7.1</v>
      </c>
      <c r="DA38" s="720"/>
      <c r="DB38" s="720"/>
      <c r="DC38" s="724"/>
      <c r="DD38" s="694">
        <v>1873532</v>
      </c>
      <c r="DE38" s="686"/>
      <c r="DF38" s="686"/>
      <c r="DG38" s="686"/>
      <c r="DH38" s="686"/>
      <c r="DI38" s="686"/>
      <c r="DJ38" s="686"/>
      <c r="DK38" s="687"/>
      <c r="DL38" s="694">
        <v>1706576</v>
      </c>
      <c r="DM38" s="686"/>
      <c r="DN38" s="686"/>
      <c r="DO38" s="686"/>
      <c r="DP38" s="686"/>
      <c r="DQ38" s="686"/>
      <c r="DR38" s="686"/>
      <c r="DS38" s="686"/>
      <c r="DT38" s="686"/>
      <c r="DU38" s="686"/>
      <c r="DV38" s="687"/>
      <c r="DW38" s="690">
        <v>10.199999999999999</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3165400</v>
      </c>
      <c r="S39" s="686"/>
      <c r="T39" s="686"/>
      <c r="U39" s="686"/>
      <c r="V39" s="686"/>
      <c r="W39" s="686"/>
      <c r="X39" s="686"/>
      <c r="Y39" s="687"/>
      <c r="Z39" s="688">
        <v>9.1</v>
      </c>
      <c r="AA39" s="688"/>
      <c r="AB39" s="688"/>
      <c r="AC39" s="688"/>
      <c r="AD39" s="689" t="s">
        <v>236</v>
      </c>
      <c r="AE39" s="689"/>
      <c r="AF39" s="689"/>
      <c r="AG39" s="689"/>
      <c r="AH39" s="689"/>
      <c r="AI39" s="689"/>
      <c r="AJ39" s="689"/>
      <c r="AK39" s="689"/>
      <c r="AL39" s="690" t="s">
        <v>236</v>
      </c>
      <c r="AM39" s="691"/>
      <c r="AN39" s="691"/>
      <c r="AO39" s="692"/>
      <c r="AQ39" s="763" t="s">
        <v>342</v>
      </c>
      <c r="AR39" s="764"/>
      <c r="AS39" s="764"/>
      <c r="AT39" s="764"/>
      <c r="AU39" s="764"/>
      <c r="AV39" s="764"/>
      <c r="AW39" s="764"/>
      <c r="AX39" s="764"/>
      <c r="AY39" s="765"/>
      <c r="AZ39" s="685">
        <v>18410</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11667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1296367</v>
      </c>
      <c r="CS39" s="722"/>
      <c r="CT39" s="722"/>
      <c r="CU39" s="722"/>
      <c r="CV39" s="722"/>
      <c r="CW39" s="722"/>
      <c r="CX39" s="722"/>
      <c r="CY39" s="723"/>
      <c r="CZ39" s="690">
        <v>3.8</v>
      </c>
      <c r="DA39" s="720"/>
      <c r="DB39" s="720"/>
      <c r="DC39" s="724"/>
      <c r="DD39" s="694">
        <v>311278</v>
      </c>
      <c r="DE39" s="722"/>
      <c r="DF39" s="722"/>
      <c r="DG39" s="722"/>
      <c r="DH39" s="722"/>
      <c r="DI39" s="722"/>
      <c r="DJ39" s="722"/>
      <c r="DK39" s="723"/>
      <c r="DL39" s="694" t="s">
        <v>236</v>
      </c>
      <c r="DM39" s="722"/>
      <c r="DN39" s="722"/>
      <c r="DO39" s="722"/>
      <c r="DP39" s="722"/>
      <c r="DQ39" s="722"/>
      <c r="DR39" s="722"/>
      <c r="DS39" s="722"/>
      <c r="DT39" s="722"/>
      <c r="DU39" s="722"/>
      <c r="DV39" s="723"/>
      <c r="DW39" s="690" t="s">
        <v>180</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v>19200</v>
      </c>
      <c r="S40" s="686"/>
      <c r="T40" s="686"/>
      <c r="U40" s="686"/>
      <c r="V40" s="686"/>
      <c r="W40" s="686"/>
      <c r="X40" s="686"/>
      <c r="Y40" s="687"/>
      <c r="Z40" s="688">
        <v>0.1</v>
      </c>
      <c r="AA40" s="688"/>
      <c r="AB40" s="688"/>
      <c r="AC40" s="688"/>
      <c r="AD40" s="689" t="s">
        <v>180</v>
      </c>
      <c r="AE40" s="689"/>
      <c r="AF40" s="689"/>
      <c r="AG40" s="689"/>
      <c r="AH40" s="689"/>
      <c r="AI40" s="689"/>
      <c r="AJ40" s="689"/>
      <c r="AK40" s="689"/>
      <c r="AL40" s="690" t="s">
        <v>180</v>
      </c>
      <c r="AM40" s="691"/>
      <c r="AN40" s="691"/>
      <c r="AO40" s="692"/>
      <c r="AQ40" s="763" t="s">
        <v>346</v>
      </c>
      <c r="AR40" s="764"/>
      <c r="AS40" s="764"/>
      <c r="AT40" s="764"/>
      <c r="AU40" s="764"/>
      <c r="AV40" s="764"/>
      <c r="AW40" s="764"/>
      <c r="AX40" s="764"/>
      <c r="AY40" s="765"/>
      <c r="AZ40" s="685">
        <v>8465</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103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124012</v>
      </c>
      <c r="CS40" s="686"/>
      <c r="CT40" s="686"/>
      <c r="CU40" s="686"/>
      <c r="CV40" s="686"/>
      <c r="CW40" s="686"/>
      <c r="CX40" s="686"/>
      <c r="CY40" s="687"/>
      <c r="CZ40" s="690">
        <v>0.4</v>
      </c>
      <c r="DA40" s="720"/>
      <c r="DB40" s="720"/>
      <c r="DC40" s="724"/>
      <c r="DD40" s="694">
        <v>124012</v>
      </c>
      <c r="DE40" s="686"/>
      <c r="DF40" s="686"/>
      <c r="DG40" s="686"/>
      <c r="DH40" s="686"/>
      <c r="DI40" s="686"/>
      <c r="DJ40" s="686"/>
      <c r="DK40" s="687"/>
      <c r="DL40" s="694" t="s">
        <v>180</v>
      </c>
      <c r="DM40" s="686"/>
      <c r="DN40" s="686"/>
      <c r="DO40" s="686"/>
      <c r="DP40" s="686"/>
      <c r="DQ40" s="686"/>
      <c r="DR40" s="686"/>
      <c r="DS40" s="686"/>
      <c r="DT40" s="686"/>
      <c r="DU40" s="686"/>
      <c r="DV40" s="687"/>
      <c r="DW40" s="690" t="s">
        <v>180</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180</v>
      </c>
      <c r="S41" s="686"/>
      <c r="T41" s="686"/>
      <c r="U41" s="686"/>
      <c r="V41" s="686"/>
      <c r="W41" s="686"/>
      <c r="X41" s="686"/>
      <c r="Y41" s="687"/>
      <c r="Z41" s="688" t="s">
        <v>180</v>
      </c>
      <c r="AA41" s="688"/>
      <c r="AB41" s="688"/>
      <c r="AC41" s="688"/>
      <c r="AD41" s="689" t="s">
        <v>180</v>
      </c>
      <c r="AE41" s="689"/>
      <c r="AF41" s="689"/>
      <c r="AG41" s="689"/>
      <c r="AH41" s="689"/>
      <c r="AI41" s="689"/>
      <c r="AJ41" s="689"/>
      <c r="AK41" s="689"/>
      <c r="AL41" s="690" t="s">
        <v>180</v>
      </c>
      <c r="AM41" s="691"/>
      <c r="AN41" s="691"/>
      <c r="AO41" s="692"/>
      <c r="AQ41" s="763" t="s">
        <v>351</v>
      </c>
      <c r="AR41" s="764"/>
      <c r="AS41" s="764"/>
      <c r="AT41" s="764"/>
      <c r="AU41" s="764"/>
      <c r="AV41" s="764"/>
      <c r="AW41" s="764"/>
      <c r="AX41" s="764"/>
      <c r="AY41" s="765"/>
      <c r="AZ41" s="685">
        <v>513879</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4</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236</v>
      </c>
      <c r="CS41" s="722"/>
      <c r="CT41" s="722"/>
      <c r="CU41" s="722"/>
      <c r="CV41" s="722"/>
      <c r="CW41" s="722"/>
      <c r="CX41" s="722"/>
      <c r="CY41" s="723"/>
      <c r="CZ41" s="690" t="s">
        <v>236</v>
      </c>
      <c r="DA41" s="720"/>
      <c r="DB41" s="720"/>
      <c r="DC41" s="724"/>
      <c r="DD41" s="694" t="s">
        <v>180</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506300</v>
      </c>
      <c r="S42" s="686"/>
      <c r="T42" s="686"/>
      <c r="U42" s="686"/>
      <c r="V42" s="686"/>
      <c r="W42" s="686"/>
      <c r="X42" s="686"/>
      <c r="Y42" s="687"/>
      <c r="Z42" s="688">
        <v>1.5</v>
      </c>
      <c r="AA42" s="688"/>
      <c r="AB42" s="688"/>
      <c r="AC42" s="688"/>
      <c r="AD42" s="689" t="s">
        <v>180</v>
      </c>
      <c r="AE42" s="689"/>
      <c r="AF42" s="689"/>
      <c r="AG42" s="689"/>
      <c r="AH42" s="689"/>
      <c r="AI42" s="689"/>
      <c r="AJ42" s="689"/>
      <c r="AK42" s="689"/>
      <c r="AL42" s="690" t="s">
        <v>180</v>
      </c>
      <c r="AM42" s="691"/>
      <c r="AN42" s="691"/>
      <c r="AO42" s="692"/>
      <c r="AQ42" s="784" t="s">
        <v>355</v>
      </c>
      <c r="AR42" s="785"/>
      <c r="AS42" s="785"/>
      <c r="AT42" s="785"/>
      <c r="AU42" s="785"/>
      <c r="AV42" s="785"/>
      <c r="AW42" s="785"/>
      <c r="AX42" s="785"/>
      <c r="AY42" s="786"/>
      <c r="AZ42" s="776">
        <v>1896182</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316</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3714272</v>
      </c>
      <c r="CS42" s="686"/>
      <c r="CT42" s="686"/>
      <c r="CU42" s="686"/>
      <c r="CV42" s="686"/>
      <c r="CW42" s="686"/>
      <c r="CX42" s="686"/>
      <c r="CY42" s="687"/>
      <c r="CZ42" s="690">
        <v>10.8</v>
      </c>
      <c r="DA42" s="691"/>
      <c r="DB42" s="691"/>
      <c r="DC42" s="703"/>
      <c r="DD42" s="694">
        <v>621143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34804200</v>
      </c>
      <c r="S43" s="777"/>
      <c r="T43" s="777"/>
      <c r="U43" s="777"/>
      <c r="V43" s="777"/>
      <c r="W43" s="777"/>
      <c r="X43" s="777"/>
      <c r="Y43" s="778"/>
      <c r="Z43" s="779">
        <v>100</v>
      </c>
      <c r="AA43" s="779"/>
      <c r="AB43" s="779"/>
      <c r="AC43" s="779"/>
      <c r="AD43" s="780">
        <v>16235874</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95257</v>
      </c>
      <c r="CS43" s="722"/>
      <c r="CT43" s="722"/>
      <c r="CU43" s="722"/>
      <c r="CV43" s="722"/>
      <c r="CW43" s="722"/>
      <c r="CX43" s="722"/>
      <c r="CY43" s="723"/>
      <c r="CZ43" s="690">
        <v>0.3</v>
      </c>
      <c r="DA43" s="720"/>
      <c r="DB43" s="720"/>
      <c r="DC43" s="724"/>
      <c r="DD43" s="694">
        <v>94357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3645012</v>
      </c>
      <c r="CS44" s="686"/>
      <c r="CT44" s="686"/>
      <c r="CU44" s="686"/>
      <c r="CV44" s="686"/>
      <c r="CW44" s="686"/>
      <c r="CX44" s="686"/>
      <c r="CY44" s="687"/>
      <c r="CZ44" s="690">
        <v>10.6</v>
      </c>
      <c r="DA44" s="691"/>
      <c r="DB44" s="691"/>
      <c r="DC44" s="703"/>
      <c r="DD44" s="694">
        <v>592234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782183</v>
      </c>
      <c r="CS45" s="722"/>
      <c r="CT45" s="722"/>
      <c r="CU45" s="722"/>
      <c r="CV45" s="722"/>
      <c r="CW45" s="722"/>
      <c r="CX45" s="722"/>
      <c r="CY45" s="723"/>
      <c r="CZ45" s="690">
        <v>2.2999999999999998</v>
      </c>
      <c r="DA45" s="720"/>
      <c r="DB45" s="720"/>
      <c r="DC45" s="724"/>
      <c r="DD45" s="694">
        <v>54323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2777314</v>
      </c>
      <c r="CS46" s="686"/>
      <c r="CT46" s="686"/>
      <c r="CU46" s="686"/>
      <c r="CV46" s="686"/>
      <c r="CW46" s="686"/>
      <c r="CX46" s="686"/>
      <c r="CY46" s="687"/>
      <c r="CZ46" s="690">
        <v>8.1</v>
      </c>
      <c r="DA46" s="691"/>
      <c r="DB46" s="691"/>
      <c r="DC46" s="703"/>
      <c r="DD46" s="694">
        <v>472014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69260</v>
      </c>
      <c r="CS47" s="722"/>
      <c r="CT47" s="722"/>
      <c r="CU47" s="722"/>
      <c r="CV47" s="722"/>
      <c r="CW47" s="722"/>
      <c r="CX47" s="722"/>
      <c r="CY47" s="723"/>
      <c r="CZ47" s="690">
        <v>0.2</v>
      </c>
      <c r="DA47" s="720"/>
      <c r="DB47" s="720"/>
      <c r="DC47" s="724"/>
      <c r="DD47" s="694">
        <v>28909</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180</v>
      </c>
      <c r="CS48" s="686"/>
      <c r="CT48" s="686"/>
      <c r="CU48" s="686"/>
      <c r="CV48" s="686"/>
      <c r="CW48" s="686"/>
      <c r="CX48" s="686"/>
      <c r="CY48" s="687"/>
      <c r="CZ48" s="690" t="s">
        <v>180</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34377072</v>
      </c>
      <c r="CS49" s="756"/>
      <c r="CT49" s="756"/>
      <c r="CU49" s="756"/>
      <c r="CV49" s="756"/>
      <c r="CW49" s="756"/>
      <c r="CX49" s="756"/>
      <c r="CY49" s="787"/>
      <c r="CZ49" s="781">
        <v>100</v>
      </c>
      <c r="DA49" s="788"/>
      <c r="DB49" s="788"/>
      <c r="DC49" s="789"/>
      <c r="DD49" s="790">
        <v>19649529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V+UAbCmCl0WukuWnzQylp5Mqcd8lbzaJkgu+cqx+EHh2QGYdPLf8lnILcvbpQ5u9HIEG5Zo5CTFF6Y0Qn7ARA==" saltValue="hCz2oou8kAdvyVOWPeYN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34826</v>
      </c>
      <c r="R7" s="821"/>
      <c r="S7" s="821"/>
      <c r="T7" s="821"/>
      <c r="U7" s="821"/>
      <c r="V7" s="821">
        <v>34399</v>
      </c>
      <c r="W7" s="821"/>
      <c r="X7" s="821"/>
      <c r="Y7" s="821"/>
      <c r="Z7" s="821"/>
      <c r="AA7" s="821">
        <v>427</v>
      </c>
      <c r="AB7" s="821"/>
      <c r="AC7" s="821"/>
      <c r="AD7" s="821"/>
      <c r="AE7" s="822"/>
      <c r="AF7" s="823">
        <v>218</v>
      </c>
      <c r="AG7" s="824"/>
      <c r="AH7" s="824"/>
      <c r="AI7" s="824"/>
      <c r="AJ7" s="825"/>
      <c r="AK7" s="860">
        <v>1639</v>
      </c>
      <c r="AL7" s="861"/>
      <c r="AM7" s="861"/>
      <c r="AN7" s="861"/>
      <c r="AO7" s="861"/>
      <c r="AP7" s="861">
        <v>38517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1</v>
      </c>
      <c r="CI7" s="858"/>
      <c r="CJ7" s="858"/>
      <c r="CK7" s="858"/>
      <c r="CL7" s="859"/>
      <c r="CM7" s="857">
        <v>137</v>
      </c>
      <c r="CN7" s="858"/>
      <c r="CO7" s="858"/>
      <c r="CP7" s="858"/>
      <c r="CQ7" s="859"/>
      <c r="CR7" s="857">
        <v>100</v>
      </c>
      <c r="CS7" s="858"/>
      <c r="CT7" s="858"/>
      <c r="CU7" s="858"/>
      <c r="CV7" s="859"/>
      <c r="CW7" s="857" t="s">
        <v>592</v>
      </c>
      <c r="CX7" s="858"/>
      <c r="CY7" s="858"/>
      <c r="CZ7" s="858"/>
      <c r="DA7" s="859"/>
      <c r="DB7" s="857" t="s">
        <v>526</v>
      </c>
      <c r="DC7" s="858"/>
      <c r="DD7" s="858"/>
      <c r="DE7" s="858"/>
      <c r="DF7" s="859"/>
      <c r="DG7" s="857" t="s">
        <v>526</v>
      </c>
      <c r="DH7" s="858"/>
      <c r="DI7" s="858"/>
      <c r="DJ7" s="858"/>
      <c r="DK7" s="859"/>
      <c r="DL7" s="857" t="s">
        <v>526</v>
      </c>
      <c r="DM7" s="858"/>
      <c r="DN7" s="858"/>
      <c r="DO7" s="858"/>
      <c r="DP7" s="859"/>
      <c r="DQ7" s="857" t="s">
        <v>526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-9</v>
      </c>
      <c r="CI8" s="868"/>
      <c r="CJ8" s="868"/>
      <c r="CK8" s="868"/>
      <c r="CL8" s="869"/>
      <c r="CM8" s="867">
        <v>15</v>
      </c>
      <c r="CN8" s="868"/>
      <c r="CO8" s="868"/>
      <c r="CP8" s="868"/>
      <c r="CQ8" s="869"/>
      <c r="CR8" s="867">
        <v>160</v>
      </c>
      <c r="CS8" s="868"/>
      <c r="CT8" s="868"/>
      <c r="CU8" s="868"/>
      <c r="CV8" s="869"/>
      <c r="CW8" s="867" t="s">
        <v>592</v>
      </c>
      <c r="CX8" s="868"/>
      <c r="CY8" s="868"/>
      <c r="CZ8" s="868"/>
      <c r="DA8" s="869"/>
      <c r="DB8" s="867" t="s">
        <v>526</v>
      </c>
      <c r="DC8" s="868"/>
      <c r="DD8" s="868"/>
      <c r="DE8" s="868"/>
      <c r="DF8" s="869"/>
      <c r="DG8" s="867" t="s">
        <v>526</v>
      </c>
      <c r="DH8" s="868"/>
      <c r="DI8" s="868"/>
      <c r="DJ8" s="868"/>
      <c r="DK8" s="869"/>
      <c r="DL8" s="867" t="s">
        <v>526</v>
      </c>
      <c r="DM8" s="868"/>
      <c r="DN8" s="868"/>
      <c r="DO8" s="868"/>
      <c r="DP8" s="869"/>
      <c r="DQ8" s="867" t="s">
        <v>526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3</v>
      </c>
      <c r="CI9" s="868"/>
      <c r="CJ9" s="868"/>
      <c r="CK9" s="868"/>
      <c r="CL9" s="869"/>
      <c r="CM9" s="867">
        <v>56</v>
      </c>
      <c r="CN9" s="868"/>
      <c r="CO9" s="868"/>
      <c r="CP9" s="868"/>
      <c r="CQ9" s="869"/>
      <c r="CR9" s="867">
        <v>100</v>
      </c>
      <c r="CS9" s="868"/>
      <c r="CT9" s="868"/>
      <c r="CU9" s="868"/>
      <c r="CV9" s="869"/>
      <c r="CW9" s="867" t="s">
        <v>592</v>
      </c>
      <c r="CX9" s="868"/>
      <c r="CY9" s="868"/>
      <c r="CZ9" s="868"/>
      <c r="DA9" s="869"/>
      <c r="DB9" s="867" t="s">
        <v>526</v>
      </c>
      <c r="DC9" s="868"/>
      <c r="DD9" s="868"/>
      <c r="DE9" s="868"/>
      <c r="DF9" s="869"/>
      <c r="DG9" s="867" t="s">
        <v>526</v>
      </c>
      <c r="DH9" s="868"/>
      <c r="DI9" s="868"/>
      <c r="DJ9" s="868"/>
      <c r="DK9" s="869"/>
      <c r="DL9" s="867" t="s">
        <v>526</v>
      </c>
      <c r="DM9" s="868"/>
      <c r="DN9" s="868"/>
      <c r="DO9" s="868"/>
      <c r="DP9" s="869"/>
      <c r="DQ9" s="867" t="s">
        <v>526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34804</v>
      </c>
      <c r="R23" s="880"/>
      <c r="S23" s="880"/>
      <c r="T23" s="880"/>
      <c r="U23" s="880"/>
      <c r="V23" s="880">
        <v>34377</v>
      </c>
      <c r="W23" s="880"/>
      <c r="X23" s="880"/>
      <c r="Y23" s="880"/>
      <c r="Z23" s="880"/>
      <c r="AA23" s="880">
        <v>427</v>
      </c>
      <c r="AB23" s="880"/>
      <c r="AC23" s="880"/>
      <c r="AD23" s="880"/>
      <c r="AE23" s="881"/>
      <c r="AF23" s="882">
        <v>218</v>
      </c>
      <c r="AG23" s="880"/>
      <c r="AH23" s="880"/>
      <c r="AI23" s="880"/>
      <c r="AJ23" s="883"/>
      <c r="AK23" s="884"/>
      <c r="AL23" s="885"/>
      <c r="AM23" s="885"/>
      <c r="AN23" s="885"/>
      <c r="AO23" s="885"/>
      <c r="AP23" s="880">
        <v>38517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5658</v>
      </c>
      <c r="R28" s="909"/>
      <c r="S28" s="909"/>
      <c r="T28" s="909"/>
      <c r="U28" s="909"/>
      <c r="V28" s="909">
        <v>5656</v>
      </c>
      <c r="W28" s="909"/>
      <c r="X28" s="909"/>
      <c r="Y28" s="909"/>
      <c r="Z28" s="909"/>
      <c r="AA28" s="909">
        <v>2</v>
      </c>
      <c r="AB28" s="909"/>
      <c r="AC28" s="909"/>
      <c r="AD28" s="909"/>
      <c r="AE28" s="910"/>
      <c r="AF28" s="911">
        <v>2</v>
      </c>
      <c r="AG28" s="909"/>
      <c r="AH28" s="909"/>
      <c r="AI28" s="909"/>
      <c r="AJ28" s="912"/>
      <c r="AK28" s="913">
        <v>517</v>
      </c>
      <c r="AL28" s="904"/>
      <c r="AM28" s="904"/>
      <c r="AN28" s="904"/>
      <c r="AO28" s="904"/>
      <c r="AP28" s="904" t="s">
        <v>592</v>
      </c>
      <c r="AQ28" s="904"/>
      <c r="AR28" s="904"/>
      <c r="AS28" s="904"/>
      <c r="AT28" s="904"/>
      <c r="AU28" s="904" t="s">
        <v>592</v>
      </c>
      <c r="AV28" s="904"/>
      <c r="AW28" s="904"/>
      <c r="AX28" s="904"/>
      <c r="AY28" s="904"/>
      <c r="AZ28" s="905" t="s">
        <v>592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140</v>
      </c>
      <c r="R29" s="845"/>
      <c r="S29" s="845"/>
      <c r="T29" s="845"/>
      <c r="U29" s="845"/>
      <c r="V29" s="845">
        <v>140</v>
      </c>
      <c r="W29" s="845"/>
      <c r="X29" s="845"/>
      <c r="Y29" s="845"/>
      <c r="Z29" s="845"/>
      <c r="AA29" s="845" t="s">
        <v>592</v>
      </c>
      <c r="AB29" s="845"/>
      <c r="AC29" s="845"/>
      <c r="AD29" s="845"/>
      <c r="AE29" s="846"/>
      <c r="AF29" s="847" t="s">
        <v>408</v>
      </c>
      <c r="AG29" s="848"/>
      <c r="AH29" s="848"/>
      <c r="AI29" s="848"/>
      <c r="AJ29" s="849"/>
      <c r="AK29" s="916">
        <v>39</v>
      </c>
      <c r="AL29" s="917"/>
      <c r="AM29" s="917"/>
      <c r="AN29" s="917"/>
      <c r="AO29" s="917"/>
      <c r="AP29" s="917" t="s">
        <v>592</v>
      </c>
      <c r="AQ29" s="917"/>
      <c r="AR29" s="917"/>
      <c r="AS29" s="917"/>
      <c r="AT29" s="917"/>
      <c r="AU29" s="917" t="s">
        <v>592</v>
      </c>
      <c r="AV29" s="917"/>
      <c r="AW29" s="917"/>
      <c r="AX29" s="917"/>
      <c r="AY29" s="917"/>
      <c r="AZ29" s="918" t="s">
        <v>592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5495</v>
      </c>
      <c r="R30" s="845"/>
      <c r="S30" s="845"/>
      <c r="T30" s="845"/>
      <c r="U30" s="845"/>
      <c r="V30" s="845">
        <v>5358</v>
      </c>
      <c r="W30" s="845"/>
      <c r="X30" s="845"/>
      <c r="Y30" s="845"/>
      <c r="Z30" s="845"/>
      <c r="AA30" s="845">
        <v>137</v>
      </c>
      <c r="AB30" s="845"/>
      <c r="AC30" s="845"/>
      <c r="AD30" s="845"/>
      <c r="AE30" s="846"/>
      <c r="AF30" s="847">
        <v>137</v>
      </c>
      <c r="AG30" s="848"/>
      <c r="AH30" s="848"/>
      <c r="AI30" s="848"/>
      <c r="AJ30" s="849"/>
      <c r="AK30" s="916">
        <v>826</v>
      </c>
      <c r="AL30" s="917"/>
      <c r="AM30" s="917"/>
      <c r="AN30" s="917"/>
      <c r="AO30" s="917"/>
      <c r="AP30" s="917" t="s">
        <v>592</v>
      </c>
      <c r="AQ30" s="917"/>
      <c r="AR30" s="917"/>
      <c r="AS30" s="917"/>
      <c r="AT30" s="917"/>
      <c r="AU30" s="917" t="s">
        <v>592</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99</v>
      </c>
      <c r="R31" s="845"/>
      <c r="S31" s="845"/>
      <c r="T31" s="845"/>
      <c r="U31" s="845"/>
      <c r="V31" s="845">
        <v>99</v>
      </c>
      <c r="W31" s="845"/>
      <c r="X31" s="845"/>
      <c r="Y31" s="845"/>
      <c r="Z31" s="845"/>
      <c r="AA31" s="845" t="s">
        <v>592</v>
      </c>
      <c r="AB31" s="845"/>
      <c r="AC31" s="845"/>
      <c r="AD31" s="845"/>
      <c r="AE31" s="846"/>
      <c r="AF31" s="847" t="s">
        <v>411</v>
      </c>
      <c r="AG31" s="848"/>
      <c r="AH31" s="848"/>
      <c r="AI31" s="848"/>
      <c r="AJ31" s="849"/>
      <c r="AK31" s="916">
        <v>74</v>
      </c>
      <c r="AL31" s="917"/>
      <c r="AM31" s="917"/>
      <c r="AN31" s="917"/>
      <c r="AO31" s="917"/>
      <c r="AP31" s="917" t="s">
        <v>592</v>
      </c>
      <c r="AQ31" s="917"/>
      <c r="AR31" s="917"/>
      <c r="AS31" s="917"/>
      <c r="AT31" s="917"/>
      <c r="AU31" s="917" t="s">
        <v>592</v>
      </c>
      <c r="AV31" s="917"/>
      <c r="AW31" s="917"/>
      <c r="AX31" s="917"/>
      <c r="AY31" s="917"/>
      <c r="AZ31" s="918" t="s">
        <v>592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803</v>
      </c>
      <c r="R32" s="845"/>
      <c r="S32" s="845"/>
      <c r="T32" s="845"/>
      <c r="U32" s="845"/>
      <c r="V32" s="845">
        <v>778</v>
      </c>
      <c r="W32" s="845"/>
      <c r="X32" s="845"/>
      <c r="Y32" s="845"/>
      <c r="Z32" s="845"/>
      <c r="AA32" s="845">
        <v>25</v>
      </c>
      <c r="AB32" s="845"/>
      <c r="AC32" s="845"/>
      <c r="AD32" s="845"/>
      <c r="AE32" s="846"/>
      <c r="AF32" s="847">
        <v>25</v>
      </c>
      <c r="AG32" s="848"/>
      <c r="AH32" s="848"/>
      <c r="AI32" s="848"/>
      <c r="AJ32" s="849"/>
      <c r="AK32" s="916">
        <v>244</v>
      </c>
      <c r="AL32" s="917"/>
      <c r="AM32" s="917"/>
      <c r="AN32" s="917"/>
      <c r="AO32" s="917"/>
      <c r="AP32" s="917" t="s">
        <v>592</v>
      </c>
      <c r="AQ32" s="917"/>
      <c r="AR32" s="917"/>
      <c r="AS32" s="917"/>
      <c r="AT32" s="917"/>
      <c r="AU32" s="917" t="s">
        <v>592</v>
      </c>
      <c r="AV32" s="917"/>
      <c r="AW32" s="917"/>
      <c r="AX32" s="917"/>
      <c r="AY32" s="917"/>
      <c r="AZ32" s="918" t="s">
        <v>592</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2334</v>
      </c>
      <c r="R33" s="845"/>
      <c r="S33" s="845"/>
      <c r="T33" s="845"/>
      <c r="U33" s="845"/>
      <c r="V33" s="845">
        <v>2364</v>
      </c>
      <c r="W33" s="845"/>
      <c r="X33" s="845"/>
      <c r="Y33" s="845"/>
      <c r="Z33" s="845"/>
      <c r="AA33" s="845">
        <v>-30</v>
      </c>
      <c r="AB33" s="845"/>
      <c r="AC33" s="845"/>
      <c r="AD33" s="845"/>
      <c r="AE33" s="846"/>
      <c r="AF33" s="847">
        <v>101</v>
      </c>
      <c r="AG33" s="848"/>
      <c r="AH33" s="848"/>
      <c r="AI33" s="848"/>
      <c r="AJ33" s="849"/>
      <c r="AK33" s="916">
        <v>1614</v>
      </c>
      <c r="AL33" s="917"/>
      <c r="AM33" s="917"/>
      <c r="AN33" s="917"/>
      <c r="AO33" s="917"/>
      <c r="AP33" s="917">
        <v>22259</v>
      </c>
      <c r="AQ33" s="917"/>
      <c r="AR33" s="917"/>
      <c r="AS33" s="917"/>
      <c r="AT33" s="917"/>
      <c r="AU33" s="917">
        <v>18453</v>
      </c>
      <c r="AV33" s="917"/>
      <c r="AW33" s="917"/>
      <c r="AX33" s="917"/>
      <c r="AY33" s="917"/>
      <c r="AZ33" s="918" t="s">
        <v>592</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23</v>
      </c>
      <c r="R34" s="845"/>
      <c r="S34" s="845"/>
      <c r="T34" s="845"/>
      <c r="U34" s="845"/>
      <c r="V34" s="845">
        <v>16</v>
      </c>
      <c r="W34" s="845"/>
      <c r="X34" s="845"/>
      <c r="Y34" s="845"/>
      <c r="Z34" s="845"/>
      <c r="AA34" s="845">
        <v>6</v>
      </c>
      <c r="AB34" s="845"/>
      <c r="AC34" s="845"/>
      <c r="AD34" s="845"/>
      <c r="AE34" s="846"/>
      <c r="AF34" s="847">
        <v>6</v>
      </c>
      <c r="AG34" s="848"/>
      <c r="AH34" s="848"/>
      <c r="AI34" s="848"/>
      <c r="AJ34" s="849"/>
      <c r="AK34" s="916" t="s">
        <v>592</v>
      </c>
      <c r="AL34" s="917"/>
      <c r="AM34" s="917"/>
      <c r="AN34" s="917"/>
      <c r="AO34" s="917"/>
      <c r="AP34" s="917">
        <v>17</v>
      </c>
      <c r="AQ34" s="917"/>
      <c r="AR34" s="917"/>
      <c r="AS34" s="917"/>
      <c r="AT34" s="917"/>
      <c r="AU34" s="917" t="s">
        <v>592</v>
      </c>
      <c r="AV34" s="917"/>
      <c r="AW34" s="917"/>
      <c r="AX34" s="917"/>
      <c r="AY34" s="917"/>
      <c r="AZ34" s="918" t="s">
        <v>592</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5</v>
      </c>
      <c r="R35" s="845"/>
      <c r="S35" s="845"/>
      <c r="T35" s="845"/>
      <c r="U35" s="845"/>
      <c r="V35" s="845">
        <v>5</v>
      </c>
      <c r="W35" s="845"/>
      <c r="X35" s="845"/>
      <c r="Y35" s="845"/>
      <c r="Z35" s="845"/>
      <c r="AA35" s="845">
        <v>0</v>
      </c>
      <c r="AB35" s="845"/>
      <c r="AC35" s="845"/>
      <c r="AD35" s="845"/>
      <c r="AE35" s="846"/>
      <c r="AF35" s="847">
        <v>0</v>
      </c>
      <c r="AG35" s="848"/>
      <c r="AH35" s="848"/>
      <c r="AI35" s="848"/>
      <c r="AJ35" s="849"/>
      <c r="AK35" s="916">
        <v>2</v>
      </c>
      <c r="AL35" s="917"/>
      <c r="AM35" s="917"/>
      <c r="AN35" s="917"/>
      <c r="AO35" s="917"/>
      <c r="AP35" s="917" t="s">
        <v>592</v>
      </c>
      <c r="AQ35" s="917"/>
      <c r="AR35" s="917"/>
      <c r="AS35" s="917"/>
      <c r="AT35" s="917"/>
      <c r="AU35" s="917" t="s">
        <v>592</v>
      </c>
      <c r="AV35" s="917"/>
      <c r="AW35" s="917"/>
      <c r="AX35" s="917"/>
      <c r="AY35" s="917"/>
      <c r="AZ35" s="918" t="s">
        <v>592</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418</v>
      </c>
      <c r="C36" s="842"/>
      <c r="D36" s="842"/>
      <c r="E36" s="842"/>
      <c r="F36" s="842"/>
      <c r="G36" s="842"/>
      <c r="H36" s="842"/>
      <c r="I36" s="842"/>
      <c r="J36" s="842"/>
      <c r="K36" s="842"/>
      <c r="L36" s="842"/>
      <c r="M36" s="842"/>
      <c r="N36" s="842"/>
      <c r="O36" s="842"/>
      <c r="P36" s="843"/>
      <c r="Q36" s="844">
        <v>19</v>
      </c>
      <c r="R36" s="845"/>
      <c r="S36" s="845"/>
      <c r="T36" s="845"/>
      <c r="U36" s="845"/>
      <c r="V36" s="845">
        <v>19</v>
      </c>
      <c r="W36" s="845"/>
      <c r="X36" s="845"/>
      <c r="Y36" s="845"/>
      <c r="Z36" s="845"/>
      <c r="AA36" s="845" t="s">
        <v>592</v>
      </c>
      <c r="AB36" s="845"/>
      <c r="AC36" s="845"/>
      <c r="AD36" s="845"/>
      <c r="AE36" s="846"/>
      <c r="AF36" s="847" t="s">
        <v>419</v>
      </c>
      <c r="AG36" s="848"/>
      <c r="AH36" s="848"/>
      <c r="AI36" s="848"/>
      <c r="AJ36" s="849"/>
      <c r="AK36" s="916">
        <v>8</v>
      </c>
      <c r="AL36" s="917"/>
      <c r="AM36" s="917"/>
      <c r="AN36" s="917"/>
      <c r="AO36" s="917"/>
      <c r="AP36" s="917" t="s">
        <v>592</v>
      </c>
      <c r="AQ36" s="917"/>
      <c r="AR36" s="917"/>
      <c r="AS36" s="917"/>
      <c r="AT36" s="917"/>
      <c r="AU36" s="917" t="s">
        <v>592</v>
      </c>
      <c r="AV36" s="917"/>
      <c r="AW36" s="917"/>
      <c r="AX36" s="917"/>
      <c r="AY36" s="917"/>
      <c r="AZ36" s="918" t="s">
        <v>592</v>
      </c>
      <c r="BA36" s="918"/>
      <c r="BB36" s="918"/>
      <c r="BC36" s="918"/>
      <c r="BD36" s="918"/>
      <c r="BE36" s="914" t="s">
        <v>420</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421</v>
      </c>
      <c r="C37" s="842"/>
      <c r="D37" s="842"/>
      <c r="E37" s="842"/>
      <c r="F37" s="842"/>
      <c r="G37" s="842"/>
      <c r="H37" s="842"/>
      <c r="I37" s="842"/>
      <c r="J37" s="842"/>
      <c r="K37" s="842"/>
      <c r="L37" s="842"/>
      <c r="M37" s="842"/>
      <c r="N37" s="842"/>
      <c r="O37" s="842"/>
      <c r="P37" s="843"/>
      <c r="Q37" s="844">
        <v>9</v>
      </c>
      <c r="R37" s="845"/>
      <c r="S37" s="845"/>
      <c r="T37" s="845"/>
      <c r="U37" s="845"/>
      <c r="V37" s="845">
        <v>5</v>
      </c>
      <c r="W37" s="845"/>
      <c r="X37" s="845"/>
      <c r="Y37" s="845"/>
      <c r="Z37" s="845"/>
      <c r="AA37" s="845">
        <v>4</v>
      </c>
      <c r="AB37" s="845"/>
      <c r="AC37" s="845"/>
      <c r="AD37" s="845"/>
      <c r="AE37" s="846"/>
      <c r="AF37" s="847">
        <v>4</v>
      </c>
      <c r="AG37" s="848"/>
      <c r="AH37" s="848"/>
      <c r="AI37" s="848"/>
      <c r="AJ37" s="849"/>
      <c r="AK37" s="916" t="s">
        <v>592</v>
      </c>
      <c r="AL37" s="917"/>
      <c r="AM37" s="917"/>
      <c r="AN37" s="917"/>
      <c r="AO37" s="917"/>
      <c r="AP37" s="917" t="s">
        <v>592</v>
      </c>
      <c r="AQ37" s="917"/>
      <c r="AR37" s="917"/>
      <c r="AS37" s="917"/>
      <c r="AT37" s="917"/>
      <c r="AU37" s="917" t="s">
        <v>592</v>
      </c>
      <c r="AV37" s="917"/>
      <c r="AW37" s="917"/>
      <c r="AX37" s="917"/>
      <c r="AY37" s="917"/>
      <c r="AZ37" s="918" t="s">
        <v>592</v>
      </c>
      <c r="BA37" s="918"/>
      <c r="BB37" s="918"/>
      <c r="BC37" s="918"/>
      <c r="BD37" s="918"/>
      <c r="BE37" s="914" t="s">
        <v>416</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275</v>
      </c>
      <c r="AG63" s="928"/>
      <c r="AH63" s="928"/>
      <c r="AI63" s="928"/>
      <c r="AJ63" s="929"/>
      <c r="AK63" s="930"/>
      <c r="AL63" s="925"/>
      <c r="AM63" s="925"/>
      <c r="AN63" s="925"/>
      <c r="AO63" s="925"/>
      <c r="AP63" s="928">
        <v>22276</v>
      </c>
      <c r="AQ63" s="928"/>
      <c r="AR63" s="928"/>
      <c r="AS63" s="928"/>
      <c r="AT63" s="928"/>
      <c r="AU63" s="928">
        <v>18453</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401</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11860</v>
      </c>
      <c r="R68" s="952"/>
      <c r="S68" s="952"/>
      <c r="T68" s="952"/>
      <c r="U68" s="952"/>
      <c r="V68" s="952">
        <v>9384</v>
      </c>
      <c r="W68" s="952"/>
      <c r="X68" s="952"/>
      <c r="Y68" s="952"/>
      <c r="Z68" s="952"/>
      <c r="AA68" s="952">
        <v>2475</v>
      </c>
      <c r="AB68" s="952"/>
      <c r="AC68" s="952"/>
      <c r="AD68" s="952"/>
      <c r="AE68" s="952"/>
      <c r="AF68" s="952">
        <v>2475</v>
      </c>
      <c r="AG68" s="952"/>
      <c r="AH68" s="952"/>
      <c r="AI68" s="952"/>
      <c r="AJ68" s="952"/>
      <c r="AK68" s="952" t="s">
        <v>604</v>
      </c>
      <c r="AL68" s="952"/>
      <c r="AM68" s="952"/>
      <c r="AN68" s="952"/>
      <c r="AO68" s="952"/>
      <c r="AP68" s="952" t="s">
        <v>604</v>
      </c>
      <c r="AQ68" s="952"/>
      <c r="AR68" s="952"/>
      <c r="AS68" s="952"/>
      <c r="AT68" s="952"/>
      <c r="AU68" s="952" t="s">
        <v>604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12</v>
      </c>
      <c r="R69" s="917"/>
      <c r="S69" s="917"/>
      <c r="T69" s="917"/>
      <c r="U69" s="917"/>
      <c r="V69" s="917">
        <v>11</v>
      </c>
      <c r="W69" s="917"/>
      <c r="X69" s="917"/>
      <c r="Y69" s="917"/>
      <c r="Z69" s="917"/>
      <c r="AA69" s="917">
        <v>1</v>
      </c>
      <c r="AB69" s="917"/>
      <c r="AC69" s="917"/>
      <c r="AD69" s="917"/>
      <c r="AE69" s="917"/>
      <c r="AF69" s="917">
        <v>1</v>
      </c>
      <c r="AG69" s="917"/>
      <c r="AH69" s="917"/>
      <c r="AI69" s="917"/>
      <c r="AJ69" s="917"/>
      <c r="AK69" s="917" t="s">
        <v>604</v>
      </c>
      <c r="AL69" s="917"/>
      <c r="AM69" s="917"/>
      <c r="AN69" s="917"/>
      <c r="AO69" s="917"/>
      <c r="AP69" s="917" t="s">
        <v>604</v>
      </c>
      <c r="AQ69" s="917"/>
      <c r="AR69" s="917"/>
      <c r="AS69" s="917"/>
      <c r="AT69" s="917"/>
      <c r="AU69" s="917" t="s">
        <v>604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43</v>
      </c>
      <c r="R70" s="917"/>
      <c r="S70" s="917"/>
      <c r="T70" s="917"/>
      <c r="U70" s="917"/>
      <c r="V70" s="917">
        <v>42</v>
      </c>
      <c r="W70" s="917"/>
      <c r="X70" s="917"/>
      <c r="Y70" s="917"/>
      <c r="Z70" s="917"/>
      <c r="AA70" s="917">
        <v>1</v>
      </c>
      <c r="AB70" s="917"/>
      <c r="AC70" s="917"/>
      <c r="AD70" s="917"/>
      <c r="AE70" s="917"/>
      <c r="AF70" s="917">
        <v>1</v>
      </c>
      <c r="AG70" s="917"/>
      <c r="AH70" s="917"/>
      <c r="AI70" s="917"/>
      <c r="AJ70" s="917"/>
      <c r="AK70" s="917">
        <v>43</v>
      </c>
      <c r="AL70" s="917"/>
      <c r="AM70" s="917"/>
      <c r="AN70" s="917"/>
      <c r="AO70" s="917"/>
      <c r="AP70" s="917" t="s">
        <v>604</v>
      </c>
      <c r="AQ70" s="917"/>
      <c r="AR70" s="917"/>
      <c r="AS70" s="917"/>
      <c r="AT70" s="917"/>
      <c r="AU70" s="917" t="s">
        <v>604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545</v>
      </c>
      <c r="R71" s="917"/>
      <c r="S71" s="917"/>
      <c r="T71" s="917"/>
      <c r="U71" s="917"/>
      <c r="V71" s="917">
        <v>171</v>
      </c>
      <c r="W71" s="917"/>
      <c r="X71" s="917"/>
      <c r="Y71" s="917"/>
      <c r="Z71" s="917"/>
      <c r="AA71" s="917">
        <v>373</v>
      </c>
      <c r="AB71" s="917"/>
      <c r="AC71" s="917"/>
      <c r="AD71" s="917"/>
      <c r="AE71" s="917"/>
      <c r="AF71" s="917">
        <v>373</v>
      </c>
      <c r="AG71" s="917"/>
      <c r="AH71" s="917"/>
      <c r="AI71" s="917"/>
      <c r="AJ71" s="917"/>
      <c r="AK71" s="917" t="s">
        <v>604</v>
      </c>
      <c r="AL71" s="917"/>
      <c r="AM71" s="917"/>
      <c r="AN71" s="917"/>
      <c r="AO71" s="917"/>
      <c r="AP71" s="917" t="s">
        <v>604</v>
      </c>
      <c r="AQ71" s="917"/>
      <c r="AR71" s="917"/>
      <c r="AS71" s="917"/>
      <c r="AT71" s="917"/>
      <c r="AU71" s="917" t="s">
        <v>604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c r="D72" s="960"/>
      <c r="E72" s="960"/>
      <c r="F72" s="960"/>
      <c r="G72" s="960"/>
      <c r="H72" s="960"/>
      <c r="I72" s="960"/>
      <c r="J72" s="960"/>
      <c r="K72" s="960"/>
      <c r="L72" s="960"/>
      <c r="M72" s="960"/>
      <c r="N72" s="960"/>
      <c r="O72" s="960"/>
      <c r="P72" s="961"/>
      <c r="Q72" s="962">
        <v>800628</v>
      </c>
      <c r="R72" s="917"/>
      <c r="S72" s="917"/>
      <c r="T72" s="917"/>
      <c r="U72" s="917"/>
      <c r="V72" s="917">
        <v>751836</v>
      </c>
      <c r="W72" s="917"/>
      <c r="X72" s="917"/>
      <c r="Y72" s="917"/>
      <c r="Z72" s="917"/>
      <c r="AA72" s="917">
        <v>48793</v>
      </c>
      <c r="AB72" s="917"/>
      <c r="AC72" s="917"/>
      <c r="AD72" s="917"/>
      <c r="AE72" s="917"/>
      <c r="AF72" s="917">
        <v>48793</v>
      </c>
      <c r="AG72" s="917"/>
      <c r="AH72" s="917"/>
      <c r="AI72" s="917"/>
      <c r="AJ72" s="917"/>
      <c r="AK72" s="917">
        <v>5806</v>
      </c>
      <c r="AL72" s="917"/>
      <c r="AM72" s="917"/>
      <c r="AN72" s="917"/>
      <c r="AO72" s="917"/>
      <c r="AP72" s="917" t="s">
        <v>604</v>
      </c>
      <c r="AQ72" s="917"/>
      <c r="AR72" s="917"/>
      <c r="AS72" s="917"/>
      <c r="AT72" s="917"/>
      <c r="AU72" s="917" t="s">
        <v>604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c r="D73" s="960"/>
      <c r="E73" s="960"/>
      <c r="F73" s="960"/>
      <c r="G73" s="960"/>
      <c r="H73" s="960"/>
      <c r="I73" s="960"/>
      <c r="J73" s="960"/>
      <c r="K73" s="960"/>
      <c r="L73" s="960"/>
      <c r="M73" s="960"/>
      <c r="N73" s="960"/>
      <c r="O73" s="960"/>
      <c r="P73" s="961"/>
      <c r="Q73" s="962">
        <v>504</v>
      </c>
      <c r="R73" s="917"/>
      <c r="S73" s="917"/>
      <c r="T73" s="917"/>
      <c r="U73" s="917"/>
      <c r="V73" s="917">
        <v>460</v>
      </c>
      <c r="W73" s="917"/>
      <c r="X73" s="917"/>
      <c r="Y73" s="917"/>
      <c r="Z73" s="917"/>
      <c r="AA73" s="917">
        <v>44</v>
      </c>
      <c r="AB73" s="917"/>
      <c r="AC73" s="917"/>
      <c r="AD73" s="917"/>
      <c r="AE73" s="917"/>
      <c r="AF73" s="917">
        <v>27</v>
      </c>
      <c r="AG73" s="917"/>
      <c r="AH73" s="917"/>
      <c r="AI73" s="917"/>
      <c r="AJ73" s="917"/>
      <c r="AK73" s="917">
        <v>5</v>
      </c>
      <c r="AL73" s="917"/>
      <c r="AM73" s="917"/>
      <c r="AN73" s="917"/>
      <c r="AO73" s="917"/>
      <c r="AP73" s="917">
        <v>77</v>
      </c>
      <c r="AQ73" s="917"/>
      <c r="AR73" s="917"/>
      <c r="AS73" s="917"/>
      <c r="AT73" s="917"/>
      <c r="AU73" s="917">
        <v>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599</v>
      </c>
      <c r="C74" s="960"/>
      <c r="D74" s="960"/>
      <c r="E74" s="960"/>
      <c r="F74" s="960"/>
      <c r="G74" s="960"/>
      <c r="H74" s="960"/>
      <c r="I74" s="960"/>
      <c r="J74" s="960"/>
      <c r="K74" s="960"/>
      <c r="L74" s="960"/>
      <c r="M74" s="960"/>
      <c r="N74" s="960"/>
      <c r="O74" s="960"/>
      <c r="P74" s="961"/>
      <c r="Q74" s="962">
        <v>9</v>
      </c>
      <c r="R74" s="917"/>
      <c r="S74" s="917"/>
      <c r="T74" s="917"/>
      <c r="U74" s="917"/>
      <c r="V74" s="917">
        <v>9</v>
      </c>
      <c r="W74" s="917"/>
      <c r="X74" s="917"/>
      <c r="Y74" s="917"/>
      <c r="Z74" s="917"/>
      <c r="AA74" s="917">
        <v>0</v>
      </c>
      <c r="AB74" s="917"/>
      <c r="AC74" s="917"/>
      <c r="AD74" s="917"/>
      <c r="AE74" s="917"/>
      <c r="AF74" s="917">
        <v>0</v>
      </c>
      <c r="AG74" s="917"/>
      <c r="AH74" s="917"/>
      <c r="AI74" s="917"/>
      <c r="AJ74" s="917"/>
      <c r="AK74" s="917">
        <v>6</v>
      </c>
      <c r="AL74" s="917"/>
      <c r="AM74" s="917"/>
      <c r="AN74" s="917"/>
      <c r="AO74" s="917"/>
      <c r="AP74" s="917" t="s">
        <v>604</v>
      </c>
      <c r="AQ74" s="917"/>
      <c r="AR74" s="917"/>
      <c r="AS74" s="917"/>
      <c r="AT74" s="917"/>
      <c r="AU74" s="917" t="s">
        <v>604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600</v>
      </c>
      <c r="C75" s="960"/>
      <c r="D75" s="960"/>
      <c r="E75" s="960"/>
      <c r="F75" s="960"/>
      <c r="G75" s="960"/>
      <c r="H75" s="960"/>
      <c r="I75" s="960"/>
      <c r="J75" s="960"/>
      <c r="K75" s="960"/>
      <c r="L75" s="960"/>
      <c r="M75" s="960"/>
      <c r="N75" s="960"/>
      <c r="O75" s="960"/>
      <c r="P75" s="961"/>
      <c r="Q75" s="965">
        <v>1</v>
      </c>
      <c r="R75" s="966"/>
      <c r="S75" s="966"/>
      <c r="T75" s="966"/>
      <c r="U75" s="916"/>
      <c r="V75" s="967">
        <v>0</v>
      </c>
      <c r="W75" s="966"/>
      <c r="X75" s="966"/>
      <c r="Y75" s="966"/>
      <c r="Z75" s="916"/>
      <c r="AA75" s="967">
        <v>1</v>
      </c>
      <c r="AB75" s="966"/>
      <c r="AC75" s="966"/>
      <c r="AD75" s="966"/>
      <c r="AE75" s="916"/>
      <c r="AF75" s="967">
        <v>1</v>
      </c>
      <c r="AG75" s="966"/>
      <c r="AH75" s="966"/>
      <c r="AI75" s="966"/>
      <c r="AJ75" s="916"/>
      <c r="AK75" s="967" t="s">
        <v>604</v>
      </c>
      <c r="AL75" s="966"/>
      <c r="AM75" s="966"/>
      <c r="AN75" s="966"/>
      <c r="AO75" s="916"/>
      <c r="AP75" s="967" t="s">
        <v>604</v>
      </c>
      <c r="AQ75" s="966"/>
      <c r="AR75" s="966"/>
      <c r="AS75" s="966"/>
      <c r="AT75" s="916"/>
      <c r="AU75" s="967" t="s">
        <v>604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601</v>
      </c>
      <c r="C76" s="960"/>
      <c r="D76" s="960"/>
      <c r="E76" s="960"/>
      <c r="F76" s="960"/>
      <c r="G76" s="960"/>
      <c r="H76" s="960"/>
      <c r="I76" s="960"/>
      <c r="J76" s="960"/>
      <c r="K76" s="960"/>
      <c r="L76" s="960"/>
      <c r="M76" s="960"/>
      <c r="N76" s="960"/>
      <c r="O76" s="960"/>
      <c r="P76" s="961"/>
      <c r="Q76" s="965">
        <v>91</v>
      </c>
      <c r="R76" s="966"/>
      <c r="S76" s="966"/>
      <c r="T76" s="966"/>
      <c r="U76" s="916"/>
      <c r="V76" s="967">
        <v>81</v>
      </c>
      <c r="W76" s="966"/>
      <c r="X76" s="966"/>
      <c r="Y76" s="966"/>
      <c r="Z76" s="916"/>
      <c r="AA76" s="967">
        <v>10</v>
      </c>
      <c r="AB76" s="966"/>
      <c r="AC76" s="966"/>
      <c r="AD76" s="966"/>
      <c r="AE76" s="916"/>
      <c r="AF76" s="967">
        <v>10</v>
      </c>
      <c r="AG76" s="966"/>
      <c r="AH76" s="966"/>
      <c r="AI76" s="966"/>
      <c r="AJ76" s="916"/>
      <c r="AK76" s="967">
        <v>1</v>
      </c>
      <c r="AL76" s="966"/>
      <c r="AM76" s="966"/>
      <c r="AN76" s="966"/>
      <c r="AO76" s="916"/>
      <c r="AP76" s="967" t="s">
        <v>604</v>
      </c>
      <c r="AQ76" s="966"/>
      <c r="AR76" s="966"/>
      <c r="AS76" s="966"/>
      <c r="AT76" s="916"/>
      <c r="AU76" s="967" t="s">
        <v>604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602</v>
      </c>
      <c r="C77" s="960"/>
      <c r="D77" s="960"/>
      <c r="E77" s="960"/>
      <c r="F77" s="960"/>
      <c r="G77" s="960"/>
      <c r="H77" s="960"/>
      <c r="I77" s="960"/>
      <c r="J77" s="960"/>
      <c r="K77" s="960"/>
      <c r="L77" s="960"/>
      <c r="M77" s="960"/>
      <c r="N77" s="960"/>
      <c r="O77" s="960"/>
      <c r="P77" s="961"/>
      <c r="Q77" s="965">
        <v>2318</v>
      </c>
      <c r="R77" s="966"/>
      <c r="S77" s="966"/>
      <c r="T77" s="966"/>
      <c r="U77" s="916"/>
      <c r="V77" s="967">
        <v>2288</v>
      </c>
      <c r="W77" s="966"/>
      <c r="X77" s="966"/>
      <c r="Y77" s="966"/>
      <c r="Z77" s="916"/>
      <c r="AA77" s="967">
        <v>30</v>
      </c>
      <c r="AB77" s="966"/>
      <c r="AC77" s="966"/>
      <c r="AD77" s="966"/>
      <c r="AE77" s="916"/>
      <c r="AF77" s="967">
        <v>30</v>
      </c>
      <c r="AG77" s="966"/>
      <c r="AH77" s="966"/>
      <c r="AI77" s="966"/>
      <c r="AJ77" s="916"/>
      <c r="AK77" s="967" t="s">
        <v>604</v>
      </c>
      <c r="AL77" s="966"/>
      <c r="AM77" s="966"/>
      <c r="AN77" s="966"/>
      <c r="AO77" s="916"/>
      <c r="AP77" s="967">
        <v>1510</v>
      </c>
      <c r="AQ77" s="966"/>
      <c r="AR77" s="966"/>
      <c r="AS77" s="966"/>
      <c r="AT77" s="916"/>
      <c r="AU77" s="967">
        <v>495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603</v>
      </c>
      <c r="C78" s="960"/>
      <c r="D78" s="960"/>
      <c r="E78" s="960"/>
      <c r="F78" s="960"/>
      <c r="G78" s="960"/>
      <c r="H78" s="960"/>
      <c r="I78" s="960"/>
      <c r="J78" s="960"/>
      <c r="K78" s="960"/>
      <c r="L78" s="960"/>
      <c r="M78" s="960"/>
      <c r="N78" s="960"/>
      <c r="O78" s="960"/>
      <c r="P78" s="961"/>
      <c r="Q78" s="962">
        <v>6359</v>
      </c>
      <c r="R78" s="917"/>
      <c r="S78" s="917"/>
      <c r="T78" s="917"/>
      <c r="U78" s="917"/>
      <c r="V78" s="917">
        <v>6223</v>
      </c>
      <c r="W78" s="917"/>
      <c r="X78" s="917"/>
      <c r="Y78" s="917"/>
      <c r="Z78" s="917"/>
      <c r="AA78" s="917">
        <v>136</v>
      </c>
      <c r="AB78" s="917"/>
      <c r="AC78" s="917"/>
      <c r="AD78" s="917"/>
      <c r="AE78" s="917"/>
      <c r="AF78" s="917">
        <v>7185</v>
      </c>
      <c r="AG78" s="917"/>
      <c r="AH78" s="917"/>
      <c r="AI78" s="917"/>
      <c r="AJ78" s="917"/>
      <c r="AK78" s="917" t="s">
        <v>604</v>
      </c>
      <c r="AL78" s="917"/>
      <c r="AM78" s="917"/>
      <c r="AN78" s="917"/>
      <c r="AO78" s="917"/>
      <c r="AP78" s="917">
        <v>14988</v>
      </c>
      <c r="AQ78" s="917"/>
      <c r="AR78" s="917"/>
      <c r="AS78" s="917"/>
      <c r="AT78" s="917"/>
      <c r="AU78" s="917">
        <v>7851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58895</v>
      </c>
      <c r="AG88" s="928"/>
      <c r="AH88" s="928"/>
      <c r="AI88" s="928"/>
      <c r="AJ88" s="928"/>
      <c r="AK88" s="925"/>
      <c r="AL88" s="925"/>
      <c r="AM88" s="925"/>
      <c r="AN88" s="925"/>
      <c r="AO88" s="925"/>
      <c r="AP88" s="928">
        <v>16575</v>
      </c>
      <c r="AQ88" s="928"/>
      <c r="AR88" s="928"/>
      <c r="AS88" s="928"/>
      <c r="AT88" s="928"/>
      <c r="AU88" s="928">
        <v>8371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360</v>
      </c>
      <c r="CS102" s="936"/>
      <c r="CT102" s="936"/>
      <c r="CU102" s="936"/>
      <c r="CV102" s="979"/>
      <c r="CW102" s="978" t="s">
        <v>604</v>
      </c>
      <c r="CX102" s="936"/>
      <c r="CY102" s="936"/>
      <c r="CZ102" s="936"/>
      <c r="DA102" s="979"/>
      <c r="DB102" s="978" t="s">
        <v>604</v>
      </c>
      <c r="DC102" s="936"/>
      <c r="DD102" s="936"/>
      <c r="DE102" s="936"/>
      <c r="DF102" s="979"/>
      <c r="DG102" s="978" t="s">
        <v>604</v>
      </c>
      <c r="DH102" s="936"/>
      <c r="DI102" s="936"/>
      <c r="DJ102" s="936"/>
      <c r="DK102" s="979"/>
      <c r="DL102" s="978" t="s">
        <v>604</v>
      </c>
      <c r="DM102" s="936"/>
      <c r="DN102" s="936"/>
      <c r="DO102" s="936"/>
      <c r="DP102" s="979"/>
      <c r="DQ102" s="978" t="s">
        <v>604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309</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309</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309</v>
      </c>
      <c r="DR109" s="981"/>
      <c r="DS109" s="981"/>
      <c r="DT109" s="981"/>
      <c r="DU109" s="982"/>
      <c r="DV109" s="980" t="s">
        <v>444</v>
      </c>
      <c r="DW109" s="981"/>
      <c r="DX109" s="981"/>
      <c r="DY109" s="981"/>
      <c r="DZ109" s="983"/>
    </row>
    <row r="110" spans="1:131" s="248" customFormat="1" ht="26.25" customHeight="1" x14ac:dyDescent="0.15">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4165970</v>
      </c>
      <c r="AB110" s="988"/>
      <c r="AC110" s="988"/>
      <c r="AD110" s="988"/>
      <c r="AE110" s="989"/>
      <c r="AF110" s="990">
        <v>4176633</v>
      </c>
      <c r="AG110" s="988"/>
      <c r="AH110" s="988"/>
      <c r="AI110" s="988"/>
      <c r="AJ110" s="989"/>
      <c r="AK110" s="990">
        <v>4147632</v>
      </c>
      <c r="AL110" s="988"/>
      <c r="AM110" s="988"/>
      <c r="AN110" s="988"/>
      <c r="AO110" s="989"/>
      <c r="AP110" s="991">
        <v>32.1</v>
      </c>
      <c r="AQ110" s="992"/>
      <c r="AR110" s="992"/>
      <c r="AS110" s="992"/>
      <c r="AT110" s="993"/>
      <c r="AU110" s="994" t="s">
        <v>72</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40993596</v>
      </c>
      <c r="BR110" s="1023"/>
      <c r="BS110" s="1023"/>
      <c r="BT110" s="1023"/>
      <c r="BU110" s="1023"/>
      <c r="BV110" s="1023">
        <v>39895791</v>
      </c>
      <c r="BW110" s="1023"/>
      <c r="BX110" s="1023"/>
      <c r="BY110" s="1023"/>
      <c r="BZ110" s="1023"/>
      <c r="CA110" s="1023">
        <v>38516725</v>
      </c>
      <c r="CB110" s="1023"/>
      <c r="CC110" s="1023"/>
      <c r="CD110" s="1023"/>
      <c r="CE110" s="1023"/>
      <c r="CF110" s="1037">
        <v>298.39999999999998</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450</v>
      </c>
      <c r="DH110" s="1023"/>
      <c r="DI110" s="1023"/>
      <c r="DJ110" s="1023"/>
      <c r="DK110" s="1023"/>
      <c r="DL110" s="1023" t="s">
        <v>450</v>
      </c>
      <c r="DM110" s="1023"/>
      <c r="DN110" s="1023"/>
      <c r="DO110" s="1023"/>
      <c r="DP110" s="1023"/>
      <c r="DQ110" s="1023" t="s">
        <v>450</v>
      </c>
      <c r="DR110" s="1023"/>
      <c r="DS110" s="1023"/>
      <c r="DT110" s="1023"/>
      <c r="DU110" s="1023"/>
      <c r="DV110" s="1024" t="s">
        <v>450</v>
      </c>
      <c r="DW110" s="1024"/>
      <c r="DX110" s="1024"/>
      <c r="DY110" s="1024"/>
      <c r="DZ110" s="1025"/>
    </row>
    <row r="111" spans="1:131" s="248" customFormat="1" ht="26.25" customHeight="1" x14ac:dyDescent="0.15">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450</v>
      </c>
      <c r="AG111" s="1030"/>
      <c r="AH111" s="1030"/>
      <c r="AI111" s="1030"/>
      <c r="AJ111" s="1031"/>
      <c r="AK111" s="1032" t="s">
        <v>450</v>
      </c>
      <c r="AL111" s="1030"/>
      <c r="AM111" s="1030"/>
      <c r="AN111" s="1030"/>
      <c r="AO111" s="1031"/>
      <c r="AP111" s="1033" t="s">
        <v>450</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450</v>
      </c>
      <c r="BR111" s="1016"/>
      <c r="BS111" s="1016"/>
      <c r="BT111" s="1016"/>
      <c r="BU111" s="1016"/>
      <c r="BV111" s="1016" t="s">
        <v>450</v>
      </c>
      <c r="BW111" s="1016"/>
      <c r="BX111" s="1016"/>
      <c r="BY111" s="1016"/>
      <c r="BZ111" s="1016"/>
      <c r="CA111" s="1016" t="s">
        <v>450</v>
      </c>
      <c r="CB111" s="1016"/>
      <c r="CC111" s="1016"/>
      <c r="CD111" s="1016"/>
      <c r="CE111" s="1016"/>
      <c r="CF111" s="1010" t="s">
        <v>450</v>
      </c>
      <c r="CG111" s="1011"/>
      <c r="CH111" s="1011"/>
      <c r="CI111" s="1011"/>
      <c r="CJ111" s="1011"/>
      <c r="CK111" s="1041"/>
      <c r="CL111" s="1042"/>
      <c r="CM111" s="1012" t="s">
        <v>453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450</v>
      </c>
      <c r="DM111" s="1016"/>
      <c r="DN111" s="1016"/>
      <c r="DO111" s="1016"/>
      <c r="DP111" s="1016"/>
      <c r="DQ111" s="1016" t="s">
        <v>450</v>
      </c>
      <c r="DR111" s="1016"/>
      <c r="DS111" s="1016"/>
      <c r="DT111" s="1016"/>
      <c r="DU111" s="1016"/>
      <c r="DV111" s="1017" t="s">
        <v>450</v>
      </c>
      <c r="DW111" s="1017"/>
      <c r="DX111" s="1017"/>
      <c r="DY111" s="1017"/>
      <c r="DZ111" s="1018"/>
    </row>
    <row r="112" spans="1:131" s="248" customFormat="1" ht="26.25" customHeight="1" x14ac:dyDescent="0.15">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450</v>
      </c>
      <c r="AG112" s="1055"/>
      <c r="AH112" s="1055"/>
      <c r="AI112" s="1055"/>
      <c r="AJ112" s="1056"/>
      <c r="AK112" s="1057" t="s">
        <v>450</v>
      </c>
      <c r="AL112" s="1055"/>
      <c r="AM112" s="1055"/>
      <c r="AN112" s="1055"/>
      <c r="AO112" s="1056"/>
      <c r="AP112" s="1058" t="s">
        <v>450</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21174005</v>
      </c>
      <c r="BR112" s="1016"/>
      <c r="BS112" s="1016"/>
      <c r="BT112" s="1016"/>
      <c r="BU112" s="1016"/>
      <c r="BV112" s="1016">
        <v>19600188</v>
      </c>
      <c r="BW112" s="1016"/>
      <c r="BX112" s="1016"/>
      <c r="BY112" s="1016"/>
      <c r="BZ112" s="1016"/>
      <c r="CA112" s="1016">
        <v>18453107</v>
      </c>
      <c r="CB112" s="1016"/>
      <c r="CC112" s="1016"/>
      <c r="CD112" s="1016"/>
      <c r="CE112" s="1016"/>
      <c r="CF112" s="1010">
        <v>143</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450</v>
      </c>
      <c r="DM112" s="1016"/>
      <c r="DN112" s="1016"/>
      <c r="DO112" s="1016"/>
      <c r="DP112" s="1016"/>
      <c r="DQ112" s="1016" t="s">
        <v>450</v>
      </c>
      <c r="DR112" s="1016"/>
      <c r="DS112" s="1016"/>
      <c r="DT112" s="1016"/>
      <c r="DU112" s="1016"/>
      <c r="DV112" s="1017" t="s">
        <v>450</v>
      </c>
      <c r="DW112" s="1017"/>
      <c r="DX112" s="1017"/>
      <c r="DY112" s="1017"/>
      <c r="DZ112" s="1018"/>
    </row>
    <row r="113" spans="1:130" s="248" customFormat="1" ht="26.25" customHeight="1" x14ac:dyDescent="0.15">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1344681</v>
      </c>
      <c r="AB113" s="1030"/>
      <c r="AC113" s="1030"/>
      <c r="AD113" s="1030"/>
      <c r="AE113" s="1031"/>
      <c r="AF113" s="1032">
        <v>1225294</v>
      </c>
      <c r="AG113" s="1030"/>
      <c r="AH113" s="1030"/>
      <c r="AI113" s="1030"/>
      <c r="AJ113" s="1031"/>
      <c r="AK113" s="1032">
        <v>1202024</v>
      </c>
      <c r="AL113" s="1030"/>
      <c r="AM113" s="1030"/>
      <c r="AN113" s="1030"/>
      <c r="AO113" s="1031"/>
      <c r="AP113" s="1033">
        <v>9.3000000000000007</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9455074</v>
      </c>
      <c r="BR113" s="1016"/>
      <c r="BS113" s="1016"/>
      <c r="BT113" s="1016"/>
      <c r="BU113" s="1016"/>
      <c r="BV113" s="1016">
        <v>8930072</v>
      </c>
      <c r="BW113" s="1016"/>
      <c r="BX113" s="1016"/>
      <c r="BY113" s="1016"/>
      <c r="BZ113" s="1016"/>
      <c r="CA113" s="1016">
        <v>8371247</v>
      </c>
      <c r="CB113" s="1016"/>
      <c r="CC113" s="1016"/>
      <c r="CD113" s="1016"/>
      <c r="CE113" s="1016"/>
      <c r="CF113" s="1010">
        <v>64.900000000000006</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450</v>
      </c>
      <c r="DH113" s="1055"/>
      <c r="DI113" s="1055"/>
      <c r="DJ113" s="1055"/>
      <c r="DK113" s="1056"/>
      <c r="DL113" s="1057" t="s">
        <v>450</v>
      </c>
      <c r="DM113" s="1055"/>
      <c r="DN113" s="1055"/>
      <c r="DO113" s="1055"/>
      <c r="DP113" s="1056"/>
      <c r="DQ113" s="1057" t="s">
        <v>450</v>
      </c>
      <c r="DR113" s="1055"/>
      <c r="DS113" s="1055"/>
      <c r="DT113" s="1055"/>
      <c r="DU113" s="1056"/>
      <c r="DV113" s="1058" t="s">
        <v>450</v>
      </c>
      <c r="DW113" s="1059"/>
      <c r="DX113" s="1059"/>
      <c r="DY113" s="1059"/>
      <c r="DZ113" s="1060"/>
    </row>
    <row r="114" spans="1:130" s="248" customFormat="1" ht="26.25" customHeight="1" x14ac:dyDescent="0.15">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968082</v>
      </c>
      <c r="AB114" s="1055"/>
      <c r="AC114" s="1055"/>
      <c r="AD114" s="1055"/>
      <c r="AE114" s="1056"/>
      <c r="AF114" s="1057">
        <v>902249</v>
      </c>
      <c r="AG114" s="1055"/>
      <c r="AH114" s="1055"/>
      <c r="AI114" s="1055"/>
      <c r="AJ114" s="1056"/>
      <c r="AK114" s="1057">
        <v>915410</v>
      </c>
      <c r="AL114" s="1055"/>
      <c r="AM114" s="1055"/>
      <c r="AN114" s="1055"/>
      <c r="AO114" s="1056"/>
      <c r="AP114" s="1058">
        <v>7.1</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5060650</v>
      </c>
      <c r="BR114" s="1016"/>
      <c r="BS114" s="1016"/>
      <c r="BT114" s="1016"/>
      <c r="BU114" s="1016"/>
      <c r="BV114" s="1016">
        <v>4713244</v>
      </c>
      <c r="BW114" s="1016"/>
      <c r="BX114" s="1016"/>
      <c r="BY114" s="1016"/>
      <c r="BZ114" s="1016"/>
      <c r="CA114" s="1016">
        <v>4537541</v>
      </c>
      <c r="CB114" s="1016"/>
      <c r="CC114" s="1016"/>
      <c r="CD114" s="1016"/>
      <c r="CE114" s="1016"/>
      <c r="CF114" s="1010">
        <v>35.200000000000003</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450</v>
      </c>
      <c r="DH114" s="1055"/>
      <c r="DI114" s="1055"/>
      <c r="DJ114" s="1055"/>
      <c r="DK114" s="1056"/>
      <c r="DL114" s="1057" t="s">
        <v>450</v>
      </c>
      <c r="DM114" s="1055"/>
      <c r="DN114" s="1055"/>
      <c r="DO114" s="1055"/>
      <c r="DP114" s="1056"/>
      <c r="DQ114" s="1057" t="s">
        <v>450</v>
      </c>
      <c r="DR114" s="1055"/>
      <c r="DS114" s="1055"/>
      <c r="DT114" s="1055"/>
      <c r="DU114" s="1056"/>
      <c r="DV114" s="1058" t="s">
        <v>450</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450</v>
      </c>
      <c r="AB115" s="1030"/>
      <c r="AC115" s="1030"/>
      <c r="AD115" s="1030"/>
      <c r="AE115" s="1031"/>
      <c r="AF115" s="1032" t="s">
        <v>450</v>
      </c>
      <c r="AG115" s="1030"/>
      <c r="AH115" s="1030"/>
      <c r="AI115" s="1030"/>
      <c r="AJ115" s="1031"/>
      <c r="AK115" s="1032" t="s">
        <v>450</v>
      </c>
      <c r="AL115" s="1030"/>
      <c r="AM115" s="1030"/>
      <c r="AN115" s="1030"/>
      <c r="AO115" s="1031"/>
      <c r="AP115" s="1033" t="s">
        <v>450</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t="s">
        <v>450</v>
      </c>
      <c r="BR115" s="1016"/>
      <c r="BS115" s="1016"/>
      <c r="BT115" s="1016"/>
      <c r="BU115" s="1016"/>
      <c r="BV115" s="1016" t="s">
        <v>450</v>
      </c>
      <c r="BW115" s="1016"/>
      <c r="BX115" s="1016"/>
      <c r="BY115" s="1016"/>
      <c r="BZ115" s="1016"/>
      <c r="CA115" s="1016" t="s">
        <v>450</v>
      </c>
      <c r="CB115" s="1016"/>
      <c r="CC115" s="1016"/>
      <c r="CD115" s="1016"/>
      <c r="CE115" s="1016"/>
      <c r="CF115" s="1010" t="s">
        <v>450</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450</v>
      </c>
      <c r="DH115" s="1055"/>
      <c r="DI115" s="1055"/>
      <c r="DJ115" s="1055"/>
      <c r="DK115" s="1056"/>
      <c r="DL115" s="1057" t="s">
        <v>450</v>
      </c>
      <c r="DM115" s="1055"/>
      <c r="DN115" s="1055"/>
      <c r="DO115" s="1055"/>
      <c r="DP115" s="1056"/>
      <c r="DQ115" s="1057" t="s">
        <v>450</v>
      </c>
      <c r="DR115" s="1055"/>
      <c r="DS115" s="1055"/>
      <c r="DT115" s="1055"/>
      <c r="DU115" s="1056"/>
      <c r="DV115" s="1058" t="s">
        <v>450</v>
      </c>
      <c r="DW115" s="1059"/>
      <c r="DX115" s="1059"/>
      <c r="DY115" s="1059"/>
      <c r="DZ115" s="1060"/>
    </row>
    <row r="116" spans="1:130" s="248" customFormat="1" ht="26.25" customHeight="1" x14ac:dyDescent="0.15">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435</v>
      </c>
      <c r="AB116" s="1055"/>
      <c r="AC116" s="1055"/>
      <c r="AD116" s="1055"/>
      <c r="AE116" s="1056"/>
      <c r="AF116" s="1057">
        <v>234</v>
      </c>
      <c r="AG116" s="1055"/>
      <c r="AH116" s="1055"/>
      <c r="AI116" s="1055"/>
      <c r="AJ116" s="1056"/>
      <c r="AK116" s="1057">
        <v>312</v>
      </c>
      <c r="AL116" s="1055"/>
      <c r="AM116" s="1055"/>
      <c r="AN116" s="1055"/>
      <c r="AO116" s="1056"/>
      <c r="AP116" s="1058">
        <v>0</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450</v>
      </c>
      <c r="BR116" s="1016"/>
      <c r="BS116" s="1016"/>
      <c r="BT116" s="1016"/>
      <c r="BU116" s="1016"/>
      <c r="BV116" s="1016" t="s">
        <v>450</v>
      </c>
      <c r="BW116" s="1016"/>
      <c r="BX116" s="1016"/>
      <c r="BY116" s="1016"/>
      <c r="BZ116" s="1016"/>
      <c r="CA116" s="1016" t="s">
        <v>450</v>
      </c>
      <c r="CB116" s="1016"/>
      <c r="CC116" s="1016"/>
      <c r="CD116" s="1016"/>
      <c r="CE116" s="1016"/>
      <c r="CF116" s="1010" t="s">
        <v>450</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450</v>
      </c>
      <c r="DM116" s="1055"/>
      <c r="DN116" s="1055"/>
      <c r="DO116" s="1055"/>
      <c r="DP116" s="1056"/>
      <c r="DQ116" s="1057" t="s">
        <v>450</v>
      </c>
      <c r="DR116" s="1055"/>
      <c r="DS116" s="1055"/>
      <c r="DT116" s="1055"/>
      <c r="DU116" s="1056"/>
      <c r="DV116" s="1058" t="s">
        <v>450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6479168</v>
      </c>
      <c r="AB117" s="1073"/>
      <c r="AC117" s="1073"/>
      <c r="AD117" s="1073"/>
      <c r="AE117" s="1074"/>
      <c r="AF117" s="1075">
        <v>6304410</v>
      </c>
      <c r="AG117" s="1073"/>
      <c r="AH117" s="1073"/>
      <c r="AI117" s="1073"/>
      <c r="AJ117" s="1074"/>
      <c r="AK117" s="1075">
        <v>6265378</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450</v>
      </c>
      <c r="BR117" s="1016"/>
      <c r="BS117" s="1016"/>
      <c r="BT117" s="1016"/>
      <c r="BU117" s="1016"/>
      <c r="BV117" s="1016" t="s">
        <v>450</v>
      </c>
      <c r="BW117" s="1016"/>
      <c r="BX117" s="1016"/>
      <c r="BY117" s="1016"/>
      <c r="BZ117" s="1016"/>
      <c r="CA117" s="1016" t="s">
        <v>450</v>
      </c>
      <c r="CB117" s="1016"/>
      <c r="CC117" s="1016"/>
      <c r="CD117" s="1016"/>
      <c r="CE117" s="1016"/>
      <c r="CF117" s="1010" t="s">
        <v>450</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450</v>
      </c>
      <c r="DH117" s="1055"/>
      <c r="DI117" s="1055"/>
      <c r="DJ117" s="1055"/>
      <c r="DK117" s="1056"/>
      <c r="DL117" s="1057" t="s">
        <v>450</v>
      </c>
      <c r="DM117" s="1055"/>
      <c r="DN117" s="1055"/>
      <c r="DO117" s="1055"/>
      <c r="DP117" s="1056"/>
      <c r="DQ117" s="1057" t="s">
        <v>450</v>
      </c>
      <c r="DR117" s="1055"/>
      <c r="DS117" s="1055"/>
      <c r="DT117" s="1055"/>
      <c r="DU117" s="1056"/>
      <c r="DV117" s="1058" t="s">
        <v>450</v>
      </c>
      <c r="DW117" s="1059"/>
      <c r="DX117" s="1059"/>
      <c r="DY117" s="1059"/>
      <c r="DZ117" s="1060"/>
    </row>
    <row r="118" spans="1:130" s="248" customFormat="1" ht="26.25" customHeight="1" x14ac:dyDescent="0.15">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309</v>
      </c>
      <c r="AL118" s="981"/>
      <c r="AM118" s="981"/>
      <c r="AN118" s="981"/>
      <c r="AO118" s="982"/>
      <c r="AP118" s="1067" t="s">
        <v>444</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450</v>
      </c>
      <c r="BW118" s="1094"/>
      <c r="BX118" s="1094"/>
      <c r="BY118" s="1094"/>
      <c r="BZ118" s="1094"/>
      <c r="CA118" s="1094" t="s">
        <v>450</v>
      </c>
      <c r="CB118" s="1094"/>
      <c r="CC118" s="1094"/>
      <c r="CD118" s="1094"/>
      <c r="CE118" s="1094"/>
      <c r="CF118" s="1010" t="s">
        <v>450</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450</v>
      </c>
      <c r="DH118" s="1055"/>
      <c r="DI118" s="1055"/>
      <c r="DJ118" s="1055"/>
      <c r="DK118" s="1056"/>
      <c r="DL118" s="1057" t="s">
        <v>450</v>
      </c>
      <c r="DM118" s="1055"/>
      <c r="DN118" s="1055"/>
      <c r="DO118" s="1055"/>
      <c r="DP118" s="1056"/>
      <c r="DQ118" s="1057" t="s">
        <v>450</v>
      </c>
      <c r="DR118" s="1055"/>
      <c r="DS118" s="1055"/>
      <c r="DT118" s="1055"/>
      <c r="DU118" s="1056"/>
      <c r="DV118" s="1058" t="s">
        <v>450</v>
      </c>
      <c r="DW118" s="1059"/>
      <c r="DX118" s="1059"/>
      <c r="DY118" s="1059"/>
      <c r="DZ118" s="1060"/>
    </row>
    <row r="119" spans="1:130" s="248" customFormat="1" ht="26.25" customHeight="1" x14ac:dyDescent="0.15">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450</v>
      </c>
      <c r="AG119" s="988"/>
      <c r="AH119" s="988"/>
      <c r="AI119" s="988"/>
      <c r="AJ119" s="989"/>
      <c r="AK119" s="990" t="s">
        <v>450</v>
      </c>
      <c r="AL119" s="988"/>
      <c r="AM119" s="988"/>
      <c r="AN119" s="988"/>
      <c r="AO119" s="989"/>
      <c r="AP119" s="991" t="s">
        <v>450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475</v>
      </c>
      <c r="BP119" s="1102"/>
      <c r="BQ119" s="1093">
        <v>76683325</v>
      </c>
      <c r="BR119" s="1094"/>
      <c r="BS119" s="1094"/>
      <c r="BT119" s="1094"/>
      <c r="BU119" s="1094"/>
      <c r="BV119" s="1094">
        <v>73139295</v>
      </c>
      <c r="BW119" s="1094"/>
      <c r="BX119" s="1094"/>
      <c r="BY119" s="1094"/>
      <c r="BZ119" s="1094"/>
      <c r="CA119" s="1094">
        <v>69878620</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450</v>
      </c>
      <c r="DH119" s="1080"/>
      <c r="DI119" s="1080"/>
      <c r="DJ119" s="1080"/>
      <c r="DK119" s="1081"/>
      <c r="DL119" s="1079" t="s">
        <v>450</v>
      </c>
      <c r="DM119" s="1080"/>
      <c r="DN119" s="1080"/>
      <c r="DO119" s="1080"/>
      <c r="DP119" s="1081"/>
      <c r="DQ119" s="1079" t="s">
        <v>450</v>
      </c>
      <c r="DR119" s="1080"/>
      <c r="DS119" s="1080"/>
      <c r="DT119" s="1080"/>
      <c r="DU119" s="1081"/>
      <c r="DV119" s="1082" t="s">
        <v>450</v>
      </c>
      <c r="DW119" s="1083"/>
      <c r="DX119" s="1083"/>
      <c r="DY119" s="1083"/>
      <c r="DZ119" s="1084"/>
    </row>
    <row r="120" spans="1:130" s="248" customFormat="1" ht="26.25" customHeight="1" x14ac:dyDescent="0.15">
      <c r="A120" s="1155"/>
      <c r="B120" s="1042"/>
      <c r="C120" s="1012" t="s">
        <v>453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450</v>
      </c>
      <c r="AB120" s="1055"/>
      <c r="AC120" s="1055"/>
      <c r="AD120" s="1055"/>
      <c r="AE120" s="1056"/>
      <c r="AF120" s="1057" t="s">
        <v>450</v>
      </c>
      <c r="AG120" s="1055"/>
      <c r="AH120" s="1055"/>
      <c r="AI120" s="1055"/>
      <c r="AJ120" s="1056"/>
      <c r="AK120" s="1057" t="s">
        <v>450</v>
      </c>
      <c r="AL120" s="1055"/>
      <c r="AM120" s="1055"/>
      <c r="AN120" s="1055"/>
      <c r="AO120" s="1056"/>
      <c r="AP120" s="1058" t="s">
        <v>450</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9853132</v>
      </c>
      <c r="BR120" s="1023"/>
      <c r="BS120" s="1023"/>
      <c r="BT120" s="1023"/>
      <c r="BU120" s="1023"/>
      <c r="BV120" s="1023">
        <v>9961709</v>
      </c>
      <c r="BW120" s="1023"/>
      <c r="BX120" s="1023"/>
      <c r="BY120" s="1023"/>
      <c r="BZ120" s="1023"/>
      <c r="CA120" s="1023">
        <v>9955200</v>
      </c>
      <c r="CB120" s="1023"/>
      <c r="CC120" s="1023"/>
      <c r="CD120" s="1023"/>
      <c r="CE120" s="1023"/>
      <c r="CF120" s="1037">
        <v>77.099999999999994</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450</v>
      </c>
      <c r="DH120" s="1023"/>
      <c r="DI120" s="1023"/>
      <c r="DJ120" s="1023"/>
      <c r="DK120" s="1023"/>
      <c r="DL120" s="1023">
        <v>19600188</v>
      </c>
      <c r="DM120" s="1023"/>
      <c r="DN120" s="1023"/>
      <c r="DO120" s="1023"/>
      <c r="DP120" s="1023"/>
      <c r="DQ120" s="1023">
        <v>18453107</v>
      </c>
      <c r="DR120" s="1023"/>
      <c r="DS120" s="1023"/>
      <c r="DT120" s="1023"/>
      <c r="DU120" s="1023"/>
      <c r="DV120" s="1024">
        <v>143</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450</v>
      </c>
      <c r="AB121" s="1055"/>
      <c r="AC121" s="1055"/>
      <c r="AD121" s="1055"/>
      <c r="AE121" s="1056"/>
      <c r="AF121" s="1057" t="s">
        <v>450</v>
      </c>
      <c r="AG121" s="1055"/>
      <c r="AH121" s="1055"/>
      <c r="AI121" s="1055"/>
      <c r="AJ121" s="1056"/>
      <c r="AK121" s="1057" t="s">
        <v>450</v>
      </c>
      <c r="AL121" s="1055"/>
      <c r="AM121" s="1055"/>
      <c r="AN121" s="1055"/>
      <c r="AO121" s="1056"/>
      <c r="AP121" s="1058" t="s">
        <v>450</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3465600</v>
      </c>
      <c r="BR121" s="1016"/>
      <c r="BS121" s="1016"/>
      <c r="BT121" s="1016"/>
      <c r="BU121" s="1016"/>
      <c r="BV121" s="1016">
        <v>3072826</v>
      </c>
      <c r="BW121" s="1016"/>
      <c r="BX121" s="1016"/>
      <c r="BY121" s="1016"/>
      <c r="BZ121" s="1016"/>
      <c r="CA121" s="1016">
        <v>2652948</v>
      </c>
      <c r="CB121" s="1016"/>
      <c r="CC121" s="1016"/>
      <c r="CD121" s="1016"/>
      <c r="CE121" s="1016"/>
      <c r="CF121" s="1010">
        <v>20.6</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450</v>
      </c>
      <c r="DH121" s="1016"/>
      <c r="DI121" s="1016"/>
      <c r="DJ121" s="1016"/>
      <c r="DK121" s="1016"/>
      <c r="DL121" s="1016" t="s">
        <v>450</v>
      </c>
      <c r="DM121" s="1016"/>
      <c r="DN121" s="1016"/>
      <c r="DO121" s="1016"/>
      <c r="DP121" s="1016"/>
      <c r="DQ121" s="1016" t="s">
        <v>450</v>
      </c>
      <c r="DR121" s="1016"/>
      <c r="DS121" s="1016"/>
      <c r="DT121" s="1016"/>
      <c r="DU121" s="1016"/>
      <c r="DV121" s="1017" t="s">
        <v>450</v>
      </c>
      <c r="DW121" s="1017"/>
      <c r="DX121" s="1017"/>
      <c r="DY121" s="1017"/>
      <c r="DZ121" s="1018"/>
    </row>
    <row r="122" spans="1:130" s="248" customFormat="1" ht="26.25" customHeight="1" x14ac:dyDescent="0.15">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450</v>
      </c>
      <c r="AB122" s="1055"/>
      <c r="AC122" s="1055"/>
      <c r="AD122" s="1055"/>
      <c r="AE122" s="1056"/>
      <c r="AF122" s="1057" t="s">
        <v>450</v>
      </c>
      <c r="AG122" s="1055"/>
      <c r="AH122" s="1055"/>
      <c r="AI122" s="1055"/>
      <c r="AJ122" s="1056"/>
      <c r="AK122" s="1057" t="s">
        <v>450</v>
      </c>
      <c r="AL122" s="1055"/>
      <c r="AM122" s="1055"/>
      <c r="AN122" s="1055"/>
      <c r="AO122" s="1056"/>
      <c r="AP122" s="1058" t="s">
        <v>450</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40608575</v>
      </c>
      <c r="BR122" s="1094"/>
      <c r="BS122" s="1094"/>
      <c r="BT122" s="1094"/>
      <c r="BU122" s="1094"/>
      <c r="BV122" s="1094">
        <v>40072484</v>
      </c>
      <c r="BW122" s="1094"/>
      <c r="BX122" s="1094"/>
      <c r="BY122" s="1094"/>
      <c r="BZ122" s="1094"/>
      <c r="CA122" s="1094">
        <v>39075590</v>
      </c>
      <c r="CB122" s="1094"/>
      <c r="CC122" s="1094"/>
      <c r="CD122" s="1094"/>
      <c r="CE122" s="1094"/>
      <c r="CF122" s="1114">
        <v>302.7</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450</v>
      </c>
      <c r="DH122" s="1016"/>
      <c r="DI122" s="1016"/>
      <c r="DJ122" s="1016"/>
      <c r="DK122" s="1016"/>
      <c r="DL122" s="1016" t="s">
        <v>450</v>
      </c>
      <c r="DM122" s="1016"/>
      <c r="DN122" s="1016"/>
      <c r="DO122" s="1016"/>
      <c r="DP122" s="1016"/>
      <c r="DQ122" s="1016" t="s">
        <v>450</v>
      </c>
      <c r="DR122" s="1016"/>
      <c r="DS122" s="1016"/>
      <c r="DT122" s="1016"/>
      <c r="DU122" s="1016"/>
      <c r="DV122" s="1017" t="s">
        <v>450</v>
      </c>
      <c r="DW122" s="1017"/>
      <c r="DX122" s="1017"/>
      <c r="DY122" s="1017"/>
      <c r="DZ122" s="1018"/>
    </row>
    <row r="123" spans="1:130" s="248" customFormat="1" ht="26.25" customHeight="1" x14ac:dyDescent="0.15">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450</v>
      </c>
      <c r="AB123" s="1055"/>
      <c r="AC123" s="1055"/>
      <c r="AD123" s="1055"/>
      <c r="AE123" s="1056"/>
      <c r="AF123" s="1057" t="s">
        <v>450</v>
      </c>
      <c r="AG123" s="1055"/>
      <c r="AH123" s="1055"/>
      <c r="AI123" s="1055"/>
      <c r="AJ123" s="1056"/>
      <c r="AK123" s="1057" t="s">
        <v>450</v>
      </c>
      <c r="AL123" s="1055"/>
      <c r="AM123" s="1055"/>
      <c r="AN123" s="1055"/>
      <c r="AO123" s="1056"/>
      <c r="AP123" s="1058" t="s">
        <v>450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486</v>
      </c>
      <c r="BP123" s="1102"/>
      <c r="BQ123" s="1161">
        <v>53927307</v>
      </c>
      <c r="BR123" s="1162"/>
      <c r="BS123" s="1162"/>
      <c r="BT123" s="1162"/>
      <c r="BU123" s="1162"/>
      <c r="BV123" s="1162">
        <v>53107019</v>
      </c>
      <c r="BW123" s="1162"/>
      <c r="BX123" s="1162"/>
      <c r="BY123" s="1162"/>
      <c r="BZ123" s="1162"/>
      <c r="CA123" s="1162">
        <v>51683738</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450</v>
      </c>
      <c r="DH123" s="1055"/>
      <c r="DI123" s="1055"/>
      <c r="DJ123" s="1055"/>
      <c r="DK123" s="1056"/>
      <c r="DL123" s="1057" t="s">
        <v>450</v>
      </c>
      <c r="DM123" s="1055"/>
      <c r="DN123" s="1055"/>
      <c r="DO123" s="1055"/>
      <c r="DP123" s="1056"/>
      <c r="DQ123" s="1057" t="s">
        <v>450</v>
      </c>
      <c r="DR123" s="1055"/>
      <c r="DS123" s="1055"/>
      <c r="DT123" s="1055"/>
      <c r="DU123" s="1056"/>
      <c r="DV123" s="1058" t="s">
        <v>450</v>
      </c>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450</v>
      </c>
      <c r="AB124" s="1055"/>
      <c r="AC124" s="1055"/>
      <c r="AD124" s="1055"/>
      <c r="AE124" s="1056"/>
      <c r="AF124" s="1057" t="s">
        <v>450</v>
      </c>
      <c r="AG124" s="1055"/>
      <c r="AH124" s="1055"/>
      <c r="AI124" s="1055"/>
      <c r="AJ124" s="1056"/>
      <c r="AK124" s="1057" t="s">
        <v>450</v>
      </c>
      <c r="AL124" s="1055"/>
      <c r="AM124" s="1055"/>
      <c r="AN124" s="1055"/>
      <c r="AO124" s="1056"/>
      <c r="AP124" s="1058" t="s">
        <v>450</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173.9</v>
      </c>
      <c r="BR124" s="1124"/>
      <c r="BS124" s="1124"/>
      <c r="BT124" s="1124"/>
      <c r="BU124" s="1124"/>
      <c r="BV124" s="1124">
        <v>157.5</v>
      </c>
      <c r="BW124" s="1124"/>
      <c r="BX124" s="1124"/>
      <c r="BY124" s="1124"/>
      <c r="BZ124" s="1124"/>
      <c r="CA124" s="1124">
        <v>140.9</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21174005</v>
      </c>
      <c r="DH124" s="1080"/>
      <c r="DI124" s="1080"/>
      <c r="DJ124" s="1080"/>
      <c r="DK124" s="1081"/>
      <c r="DL124" s="1079" t="s">
        <v>450</v>
      </c>
      <c r="DM124" s="1080"/>
      <c r="DN124" s="1080"/>
      <c r="DO124" s="1080"/>
      <c r="DP124" s="1081"/>
      <c r="DQ124" s="1079" t="s">
        <v>450</v>
      </c>
      <c r="DR124" s="1080"/>
      <c r="DS124" s="1080"/>
      <c r="DT124" s="1080"/>
      <c r="DU124" s="1081"/>
      <c r="DV124" s="1082" t="s">
        <v>450</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450</v>
      </c>
      <c r="AB125" s="1055"/>
      <c r="AC125" s="1055"/>
      <c r="AD125" s="1055"/>
      <c r="AE125" s="1056"/>
      <c r="AF125" s="1057" t="s">
        <v>450</v>
      </c>
      <c r="AG125" s="1055"/>
      <c r="AH125" s="1055"/>
      <c r="AI125" s="1055"/>
      <c r="AJ125" s="1056"/>
      <c r="AK125" s="1057" t="s">
        <v>450</v>
      </c>
      <c r="AL125" s="1055"/>
      <c r="AM125" s="1055"/>
      <c r="AN125" s="1055"/>
      <c r="AO125" s="1056"/>
      <c r="AP125" s="1058" t="s">
        <v>450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450</v>
      </c>
      <c r="DH125" s="1023"/>
      <c r="DI125" s="1023"/>
      <c r="DJ125" s="1023"/>
      <c r="DK125" s="1023"/>
      <c r="DL125" s="1023" t="s">
        <v>450</v>
      </c>
      <c r="DM125" s="1023"/>
      <c r="DN125" s="1023"/>
      <c r="DO125" s="1023"/>
      <c r="DP125" s="1023"/>
      <c r="DQ125" s="1023" t="s">
        <v>450</v>
      </c>
      <c r="DR125" s="1023"/>
      <c r="DS125" s="1023"/>
      <c r="DT125" s="1023"/>
      <c r="DU125" s="1023"/>
      <c r="DV125" s="1024" t="s">
        <v>450</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450</v>
      </c>
      <c r="AB126" s="1055"/>
      <c r="AC126" s="1055"/>
      <c r="AD126" s="1055"/>
      <c r="AE126" s="1056"/>
      <c r="AF126" s="1057" t="s">
        <v>450</v>
      </c>
      <c r="AG126" s="1055"/>
      <c r="AH126" s="1055"/>
      <c r="AI126" s="1055"/>
      <c r="AJ126" s="1056"/>
      <c r="AK126" s="1057" t="s">
        <v>450</v>
      </c>
      <c r="AL126" s="1055"/>
      <c r="AM126" s="1055"/>
      <c r="AN126" s="1055"/>
      <c r="AO126" s="1056"/>
      <c r="AP126" s="1058" t="s">
        <v>450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450</v>
      </c>
      <c r="DH126" s="1016"/>
      <c r="DI126" s="1016"/>
      <c r="DJ126" s="1016"/>
      <c r="DK126" s="1016"/>
      <c r="DL126" s="1016" t="s">
        <v>450</v>
      </c>
      <c r="DM126" s="1016"/>
      <c r="DN126" s="1016"/>
      <c r="DO126" s="1016"/>
      <c r="DP126" s="1016"/>
      <c r="DQ126" s="1016" t="s">
        <v>450</v>
      </c>
      <c r="DR126" s="1016"/>
      <c r="DS126" s="1016"/>
      <c r="DT126" s="1016"/>
      <c r="DU126" s="1016"/>
      <c r="DV126" s="1017" t="s">
        <v>450</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450</v>
      </c>
      <c r="AB127" s="1055"/>
      <c r="AC127" s="1055"/>
      <c r="AD127" s="1055"/>
      <c r="AE127" s="1056"/>
      <c r="AF127" s="1057" t="s">
        <v>450</v>
      </c>
      <c r="AG127" s="1055"/>
      <c r="AH127" s="1055"/>
      <c r="AI127" s="1055"/>
      <c r="AJ127" s="1056"/>
      <c r="AK127" s="1057" t="s">
        <v>450</v>
      </c>
      <c r="AL127" s="1055"/>
      <c r="AM127" s="1055"/>
      <c r="AN127" s="1055"/>
      <c r="AO127" s="1056"/>
      <c r="AP127" s="1058" t="s">
        <v>450</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450</v>
      </c>
      <c r="DH127" s="1016"/>
      <c r="DI127" s="1016"/>
      <c r="DJ127" s="1016"/>
      <c r="DK127" s="1016"/>
      <c r="DL127" s="1016" t="s">
        <v>450</v>
      </c>
      <c r="DM127" s="1016"/>
      <c r="DN127" s="1016"/>
      <c r="DO127" s="1016"/>
      <c r="DP127" s="1016"/>
      <c r="DQ127" s="1016" t="s">
        <v>450</v>
      </c>
      <c r="DR127" s="1016"/>
      <c r="DS127" s="1016"/>
      <c r="DT127" s="1016"/>
      <c r="DU127" s="1016"/>
      <c r="DV127" s="1017" t="s">
        <v>450</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466079</v>
      </c>
      <c r="AB128" s="1144"/>
      <c r="AC128" s="1144"/>
      <c r="AD128" s="1144"/>
      <c r="AE128" s="1145"/>
      <c r="AF128" s="1146">
        <v>439078</v>
      </c>
      <c r="AG128" s="1144"/>
      <c r="AH128" s="1144"/>
      <c r="AI128" s="1144"/>
      <c r="AJ128" s="1145"/>
      <c r="AK128" s="1146">
        <v>418105</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450</v>
      </c>
      <c r="BG128" s="1151"/>
      <c r="BH128" s="1151"/>
      <c r="BI128" s="1151"/>
      <c r="BJ128" s="1151"/>
      <c r="BK128" s="1151"/>
      <c r="BL128" s="1152"/>
      <c r="BM128" s="1150">
        <v>12.66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450</v>
      </c>
      <c r="DH128" s="1136"/>
      <c r="DI128" s="1136"/>
      <c r="DJ128" s="1136"/>
      <c r="DK128" s="1136"/>
      <c r="DL128" s="1136" t="s">
        <v>503</v>
      </c>
      <c r="DM128" s="1136"/>
      <c r="DN128" s="1136"/>
      <c r="DO128" s="1136"/>
      <c r="DP128" s="1136"/>
      <c r="DQ128" s="1136" t="s">
        <v>504</v>
      </c>
      <c r="DR128" s="1136"/>
      <c r="DS128" s="1136"/>
      <c r="DT128" s="1136"/>
      <c r="DU128" s="1136"/>
      <c r="DV128" s="1137" t="s">
        <v>450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17174454</v>
      </c>
      <c r="AB129" s="1055"/>
      <c r="AC129" s="1055"/>
      <c r="AD129" s="1055"/>
      <c r="AE129" s="1056"/>
      <c r="AF129" s="1057">
        <v>16680098</v>
      </c>
      <c r="AG129" s="1055"/>
      <c r="AH129" s="1055"/>
      <c r="AI129" s="1055"/>
      <c r="AJ129" s="1056"/>
      <c r="AK129" s="1057">
        <v>16807897</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450</v>
      </c>
      <c r="BG129" s="1165"/>
      <c r="BH129" s="1165"/>
      <c r="BI129" s="1165"/>
      <c r="BJ129" s="1165"/>
      <c r="BK129" s="1165"/>
      <c r="BL129" s="1166"/>
      <c r="BM129" s="1164">
        <v>17.66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4095317</v>
      </c>
      <c r="AB130" s="1055"/>
      <c r="AC130" s="1055"/>
      <c r="AD130" s="1055"/>
      <c r="AE130" s="1056"/>
      <c r="AF130" s="1057">
        <v>3962904</v>
      </c>
      <c r="AG130" s="1055"/>
      <c r="AH130" s="1055"/>
      <c r="AI130" s="1055"/>
      <c r="AJ130" s="1056"/>
      <c r="AK130" s="1057">
        <v>3900875</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14.9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13079137</v>
      </c>
      <c r="AB131" s="1080"/>
      <c r="AC131" s="1080"/>
      <c r="AD131" s="1080"/>
      <c r="AE131" s="1081"/>
      <c r="AF131" s="1079">
        <v>12717194</v>
      </c>
      <c r="AG131" s="1080"/>
      <c r="AH131" s="1080"/>
      <c r="AI131" s="1080"/>
      <c r="AJ131" s="1081"/>
      <c r="AK131" s="1079">
        <v>12907022</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140.9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14.66283288</v>
      </c>
      <c r="AB132" s="1196"/>
      <c r="AC132" s="1196"/>
      <c r="AD132" s="1196"/>
      <c r="AE132" s="1197"/>
      <c r="AF132" s="1198">
        <v>14.959495</v>
      </c>
      <c r="AG132" s="1196"/>
      <c r="AH132" s="1196"/>
      <c r="AI132" s="1196"/>
      <c r="AJ132" s="1197"/>
      <c r="AK132" s="1198">
        <v>15.080147849999999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14.7</v>
      </c>
      <c r="AB133" s="1179"/>
      <c r="AC133" s="1179"/>
      <c r="AD133" s="1179"/>
      <c r="AE133" s="1180"/>
      <c r="AF133" s="1178">
        <v>14.5</v>
      </c>
      <c r="AG133" s="1179"/>
      <c r="AH133" s="1179"/>
      <c r="AI133" s="1179"/>
      <c r="AJ133" s="1180"/>
      <c r="AK133" s="1178">
        <v>14.9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Sa8q+xfATD7wyhLWabjWZYdii9NnphbGRh55GR9rJk/vEsslfZif7+W9FyZUE6d0H47JOuAL39uiIzilBXEQA==" saltValue="WF7hz/oYZDaoH2CB5zi3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tvOYpvzfYYQdw2WFFJRmj2apeg0ABhjnOH5I9JJIxoGxkoGjMHR+gPqB5eTFWKb8MU1aEZJU44hXUCWVn02WQ==" saltValue="kVoKKcC1LHg/0e3SWhdn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xQ1wSnJV+OGHLbGi6FZd+b/1+OBHprC0729yGCyDKZNHL5IBfpdXkZKTO1Weog9zoRo/FXF9UM9TSqiE59+pg==" saltValue="gvNTZlE2/DIDlAJ6vReP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4423019</v>
      </c>
      <c r="AP9" s="314">
        <v>102548</v>
      </c>
      <c r="AQ9" s="315">
        <v>100177</v>
      </c>
      <c r="AR9" s="316">
        <v>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452241</v>
      </c>
      <c r="AP10" s="317">
        <v>10485</v>
      </c>
      <c r="AQ10" s="318">
        <v>9943</v>
      </c>
      <c r="AR10" s="319">
        <v>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1487</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v>23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123956</v>
      </c>
      <c r="AP13" s="317">
        <v>2874</v>
      </c>
      <c r="AQ13" s="318">
        <v>4025</v>
      </c>
      <c r="AR13" s="319">
        <v>-28.6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95257</v>
      </c>
      <c r="AP14" s="317">
        <v>2209</v>
      </c>
      <c r="AQ14" s="318">
        <v>2366</v>
      </c>
      <c r="AR14" s="319">
        <v>-6.6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-492745</v>
      </c>
      <c r="AP15" s="317">
        <v>-11424</v>
      </c>
      <c r="AQ15" s="318">
        <v>-7732</v>
      </c>
      <c r="AR15" s="319">
        <v>47.7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4601728</v>
      </c>
      <c r="AP16" s="317">
        <v>106692</v>
      </c>
      <c r="AQ16" s="318">
        <v>110288</v>
      </c>
      <c r="AR16" s="319">
        <v>-3.3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8.65</v>
      </c>
      <c r="AP21" s="331">
        <v>10.26</v>
      </c>
      <c r="AQ21" s="332">
        <v>-1.61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98.3</v>
      </c>
      <c r="AP22" s="336">
        <v>97.6</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4147632</v>
      </c>
      <c r="AP32" s="345">
        <v>96164</v>
      </c>
      <c r="AQ32" s="346">
        <v>68741</v>
      </c>
      <c r="AR32" s="347">
        <v>39.9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1202024</v>
      </c>
      <c r="AP35" s="345">
        <v>27869</v>
      </c>
      <c r="AQ35" s="346">
        <v>17075</v>
      </c>
      <c r="AR35" s="347">
        <v>63.2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915410</v>
      </c>
      <c r="AP36" s="345">
        <v>21224</v>
      </c>
      <c r="AQ36" s="346">
        <v>2445</v>
      </c>
      <c r="AR36" s="347">
        <v>768.1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621</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v>312</v>
      </c>
      <c r="AP38" s="348">
        <v>7</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-418105</v>
      </c>
      <c r="AP39" s="345">
        <v>-9694</v>
      </c>
      <c r="AQ39" s="346">
        <v>-4161</v>
      </c>
      <c r="AR39" s="347">
        <v>133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-3900875</v>
      </c>
      <c r="AP40" s="345">
        <v>-90442</v>
      </c>
      <c r="AQ40" s="346">
        <v>-59663</v>
      </c>
      <c r="AR40" s="347">
        <v>51.6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1946398</v>
      </c>
      <c r="AP41" s="345">
        <v>45128</v>
      </c>
      <c r="AQ41" s="346">
        <v>25063</v>
      </c>
      <c r="AR41" s="347">
        <v>80.099999999999994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2746374</v>
      </c>
      <c r="AN51" s="367">
        <v>60654</v>
      </c>
      <c r="AO51" s="368">
        <v>-32.5</v>
      </c>
      <c r="AP51" s="369">
        <v>83280</v>
      </c>
      <c r="AQ51" s="370">
        <v>-2.5</v>
      </c>
      <c r="AR51" s="371">
        <v>-30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1666274</v>
      </c>
      <c r="AN52" s="375">
        <v>36800</v>
      </c>
      <c r="AO52" s="376">
        <v>-40.799999999999997</v>
      </c>
      <c r="AP52" s="377">
        <v>43123</v>
      </c>
      <c r="AQ52" s="378">
        <v>-2.8</v>
      </c>
      <c r="AR52" s="379">
        <v>-38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3669990</v>
      </c>
      <c r="AN53" s="367">
        <v>81881</v>
      </c>
      <c r="AO53" s="368">
        <v>35</v>
      </c>
      <c r="AP53" s="369">
        <v>88968</v>
      </c>
      <c r="AQ53" s="370">
        <v>6.8</v>
      </c>
      <c r="AR53" s="371">
        <v>28.2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2082342</v>
      </c>
      <c r="AN54" s="375">
        <v>46459</v>
      </c>
      <c r="AO54" s="376">
        <v>26.2</v>
      </c>
      <c r="AP54" s="377">
        <v>45482</v>
      </c>
      <c r="AQ54" s="378">
        <v>5.5</v>
      </c>
      <c r="AR54" s="379">
        <v>20.7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2303333</v>
      </c>
      <c r="AN55" s="367">
        <v>52302</v>
      </c>
      <c r="AO55" s="368">
        <v>-36.1</v>
      </c>
      <c r="AP55" s="369">
        <v>85173</v>
      </c>
      <c r="AQ55" s="370">
        <v>-4.3</v>
      </c>
      <c r="AR55" s="371">
        <v>-31.8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1378363</v>
      </c>
      <c r="AN56" s="375">
        <v>31299</v>
      </c>
      <c r="AO56" s="376">
        <v>-32.6</v>
      </c>
      <c r="AP56" s="377">
        <v>43913</v>
      </c>
      <c r="AQ56" s="378">
        <v>-3.4</v>
      </c>
      <c r="AR56" s="379">
        <v>-29.2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3661483</v>
      </c>
      <c r="AN57" s="367">
        <v>84052</v>
      </c>
      <c r="AO57" s="368">
        <v>60.7</v>
      </c>
      <c r="AP57" s="369">
        <v>94081</v>
      </c>
      <c r="AQ57" s="370">
        <v>10.5</v>
      </c>
      <c r="AR57" s="371">
        <v>50.2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2699047</v>
      </c>
      <c r="AN58" s="375">
        <v>61959</v>
      </c>
      <c r="AO58" s="376">
        <v>98</v>
      </c>
      <c r="AP58" s="377">
        <v>48949</v>
      </c>
      <c r="AQ58" s="378">
        <v>11.5</v>
      </c>
      <c r="AR58" s="379">
        <v>86.5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3645012</v>
      </c>
      <c r="AN59" s="367">
        <v>84510</v>
      </c>
      <c r="AO59" s="368">
        <v>0.5</v>
      </c>
      <c r="AP59" s="369">
        <v>92632</v>
      </c>
      <c r="AQ59" s="370">
        <v>-1.5</v>
      </c>
      <c r="AR59" s="371">
        <v>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2777314</v>
      </c>
      <c r="AN60" s="375">
        <v>64393</v>
      </c>
      <c r="AO60" s="376">
        <v>3.9</v>
      </c>
      <c r="AP60" s="377">
        <v>47978</v>
      </c>
      <c r="AQ60" s="378">
        <v>-2</v>
      </c>
      <c r="AR60" s="379">
        <v>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3205238</v>
      </c>
      <c r="AN61" s="382">
        <v>72680</v>
      </c>
      <c r="AO61" s="383">
        <v>5.5</v>
      </c>
      <c r="AP61" s="384">
        <v>88827</v>
      </c>
      <c r="AQ61" s="385">
        <v>1.8</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2120668</v>
      </c>
      <c r="AN62" s="375">
        <v>48182</v>
      </c>
      <c r="AO62" s="376">
        <v>10.9</v>
      </c>
      <c r="AP62" s="377">
        <v>45889</v>
      </c>
      <c r="AQ62" s="378">
        <v>1.8</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LKp55XvwhkyEexs1gR5S5S1qRzHW8T1toTtOLHYNQUe3oEJedVmBoR19KPMY3Eewqpc6A5QQs6Rz1WGSFTxng==" saltValue="N0SIHqfehNRoKlf7L771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vN3VQN2W7ytjYVf3EgkHhufukYKSEVXZRsEugE3gW1vLHBtyZu9nR2qmFogBtv3ZDfJdQoFayrdT6pvE3Hpakg==" saltValue="O+xoAJwWhXOcbQ15G5ou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OUJXbRtkUFFADsI90OJiHK4kHCnwDRJWdQITbQhWZ9XxtxthsQRp4Ek3gRj9njULrlIozw7HN9B6VYhY2p8c2A==" saltValue="ZsXpJ18rK7lQkmQpQSRz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13.71</v>
      </c>
      <c r="G47" s="12">
        <v>15.34</v>
      </c>
      <c r="H47" s="12">
        <v>16.82</v>
      </c>
      <c r="I47" s="12">
        <v>17.66</v>
      </c>
      <c r="J47" s="13">
        <v>17.03</v>
      </c>
    </row>
    <row r="48" spans="2:10" ht="57.75" customHeight="1" x14ac:dyDescent="0.15">
      <c r="B48" s="14"/>
      <c r="C48" s="1240" t="s">
        <v>4</v>
      </c>
      <c r="D48" s="1240"/>
      <c r="E48" s="1241"/>
      <c r="F48" s="15">
        <v>2.77</v>
      </c>
      <c r="G48" s="16">
        <v>2.34</v>
      </c>
      <c r="H48" s="16">
        <v>0.6</v>
      </c>
      <c r="I48" s="16">
        <v>1.36</v>
      </c>
      <c r="J48" s="17">
        <v>1.3</v>
      </c>
    </row>
    <row r="49" spans="2:10" ht="57.75" customHeight="1" thickBot="1" x14ac:dyDescent="0.2">
      <c r="B49" s="18"/>
      <c r="C49" s="1242" t="s">
        <v>5</v>
      </c>
      <c r="D49" s="1242"/>
      <c r="E49" s="1243"/>
      <c r="F49" s="19">
        <v>9.14</v>
      </c>
      <c r="G49" s="20">
        <v>6.8</v>
      </c>
      <c r="H49" s="20">
        <v>6.93</v>
      </c>
      <c r="I49" s="20">
        <v>4.13</v>
      </c>
      <c r="J49" s="21">
        <v>3.25</v>
      </c>
    </row>
    <row r="50" spans="2:10" ht="13.5" customHeight="1" x14ac:dyDescent="0.15"/>
  </sheetData>
  <sheetProtection algorithmName="SHA-512" hashValue="8loKj8K5BaGDsm9ZGvk6EPhLKtRCd3ZO0xU/A4dXDSmETwG/5YwPOjDgd4idvFnrztU8I0kYyWx6OC4fTKPVxQ==" saltValue="1MC1VW3/NYCeF3UGn/LH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2022-03-08T00:38:54Z</cp:lastPrinted>
  <dcterms:created xsi:type="dcterms:W3CDTF">2022-02-02T06:01:41Z</dcterms:created>
  <dcterms:modified xsi:type="dcterms:W3CDTF">2022-09-23T03:18:35Z</dcterms:modified>
  <cp:category/>
</cp:coreProperties>
</file>