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F82C2BE2-F2C3-4519-8148-A0BFB4ED6B1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36" i="10"/>
  <c r="CO35" i="10"/>
  <c r="BE35" i="10"/>
  <c r="C35" i="10"/>
  <c r="CO34" i="10"/>
  <c r="BE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alcChain>
</file>

<file path=xl/sharedStrings.xml><?xml version="1.0" encoding="utf-8"?>
<sst xmlns="http://schemas.openxmlformats.org/spreadsheetml/2006/main" count="1093" uniqueCount="634">
  <si>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</si>
  <si>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</si>
  <si>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</si>
  <si>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</si>
  <si>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</si>
  <si>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</si>
  <si>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</si>
  <si>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</si>
  <si>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</si>
  <si>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</si>
  <si>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</si>
  <si>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</si>
  <si>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</si>
  <si>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</si>
  <si>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</si>
  <si>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</si>
  <si>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</si>
  <si>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</si>
  <si>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</si>
  <si>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</si>
  <si>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</si>
  <si>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</si>
  <si>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</si>
  <si>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</si>
  <si>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</si>
  <si>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</si>
  <si>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</si>
  <si>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</si>
  <si>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</si>
  <si>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</si>
  <si>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</si>
  <si>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</si>
  <si>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</si>
  <si>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</si>
  <si>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</si>
  <si>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</si>
  <si>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</si>
  <si>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</si>
  <si>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</si>
  <si>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</si>
  <si>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</si>
  <si>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</si>
  <si>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</si>
  <si>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</si>
  <si>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</si>
  <si>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</si>
  <si>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</si>
  <si>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</si>
  <si>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</si>
  <si>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</si>
  <si>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</si>
  <si>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</si>
  <si>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</si>
  <si>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</si>
  <si>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</si>
  <si>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</si>
  <si>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</si>
  <si>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</si>
  <si>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</si>
  <si>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</si>
  <si>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</si>
  <si>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</si>
  <si>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</si>
  <si>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</si>
  <si>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</si>
  <si>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</si>
  <si>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</si>
  <si>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</si>
  <si>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</si>
  <si>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</si>
  <si>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</si>
  <si>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</si>
  <si>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</si>
  <si>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</si>
  <si>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</si>
  <si>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</si>
  <si>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</si>
  <si>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</si>
  <si>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</si>
  <si>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</si>
  <si>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</si>
  <si>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</si>
  <si>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</si>
  <si>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</si>
  <si>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</si>
  <si>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</si>
  <si>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</si>
  <si>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</si>
  <si>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</si>
  <si>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</si>
  <si>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</si>
  <si>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</si>
  <si>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</si>
  <si>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</si>
  <si>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</si>
  <si>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</si>
  <si>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</si>
  <si>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</si>
  <si>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</si>
  <si>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</si>
  <si>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</si>
  <si>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</si>
  <si>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</si>
  <si>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</si>
  <si>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</si>
  <si>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</si>
  <si>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</si>
  <si>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</si>
  <si>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</si>
  <si>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</si>
  <si>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</si>
  <si>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</si>
  <si>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</si>
  <si>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</si>
  <si>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</si>
  <si>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</si>
  <si>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</si>
  <si>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</si>
  <si>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</si>
  <si>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</si>
  <si>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</si>
  <si>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</si>
  <si>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</si>
  <si>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</si>
  <si>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</si>
  <si>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</si>
  <si>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</si>
  <si>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</si>
  <si>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</si>
  <si>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</si>
  <si>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</si>
  <si>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</si>
  <si>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</si>
  <si>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</si>
  <si>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</si>
  <si>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</si>
  <si>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</si>
  <si>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</si>
  <si>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</si>
  <si>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</si>
  <si>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</si>
  <si>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</si>
  <si>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</si>
  <si>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</si>
  <si>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</si>
  <si>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</si>
  <si>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</si>
  <si>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</si>
  <si>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</si>
  <si>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</si>
  <si>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</si>
  <si>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</si>
  <si>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</si>
  <si>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</si>
  <si>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</si>
  <si>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</si>
  <si>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</si>
  <si>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</si>
  <si>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</si>
  <si>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</si>
  <si>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</si>
  <si>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</si>
  <si>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</si>
  <si>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</si>
  <si>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</si>
  <si>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</si>
  <si>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</si>
  <si>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</si>
  <si>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</si>
  <si>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</si>
  <si>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</si>
  <si>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</si>
  <si>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</si>
  <si>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</si>
  <si>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</si>
  <si>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</si>
  <si>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</si>
  <si>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</si>
  <si>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</si>
  <si>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</si>
  <si>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</si>
  <si>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</si>
  <si>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</si>
  <si>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</si>
  <si>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</si>
  <si>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</si>
  <si>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</si>
  <si>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</si>
  <si>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</si>
  <si>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</si>
  <si>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</si>
  <si>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</si>
  <si>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</si>
  <si>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</si>
  <si>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</si>
  <si>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</si>
  <si>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</si>
  <si>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</si>
  <si>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</si>
  <si>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</si>
  <si>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</si>
  <si>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</si>
  <si>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</si>
  <si>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</si>
  <si>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</si>
  <si>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</si>
  <si>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</si>
  <si>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</si>
  <si>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</si>
  <si>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</si>
  <si>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</si>
  <si>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</si>
  <si>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</si>
  <si>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</si>
  <si>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</si>
  <si>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</si>
  <si>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兵庫県宍粟市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</si>
  <si>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</si>
  <si>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</si>
  <si>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</si>
  <si>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</si>
  <si>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</si>
  <si>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</si>
  <si>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</si>
  <si>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</si>
  <si>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</si>
  <si>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</si>
  <si>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</si>
  <si>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</si>
  <si>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</si>
  <si>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</si>
  <si>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</si>
  <si>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</si>
  <si>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</si>
  <si>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</si>
  <si>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</si>
  <si>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</si>
  <si>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</si>
  <si>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</si>
  <si>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</si>
  <si>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</si>
  <si>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</si>
  <si>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</si>
  <si>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</si>
  <si>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</si>
  <si>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</si>
  <si>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</si>
  <si>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</si>
  <si>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</si>
  <si>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</si>
  <si>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</si>
  <si>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</si>
  <si>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</si>
  <si>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</si>
  <si>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</si>
  <si>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</si>
  <si>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</si>
  <si>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</si>
  <si>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</si>
  <si>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</si>
  <si>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</si>
  <si>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</si>
  <si>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</si>
  <si>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</si>
  <si>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</si>
  <si>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</si>
  <si>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</si>
  <si>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</si>
  <si>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</si>
  <si>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</si>
  <si>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</si>
  <si>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</si>
  <si>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</si>
  <si>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</si>
  <si>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</si>
  <si>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</si>
  <si>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</si>
  <si>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</si>
  <si>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</si>
  <si>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</si>
  <si>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</si>
  <si>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</si>
  <si>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</si>
  <si>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</si>
  <si>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</si>
  <si>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</si>
  <si>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</si>
  <si>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</si>
  <si>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</si>
  <si>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</si>
  <si>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</si>
  <si>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</si>
  <si>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</si>
  <si>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</si>
  <si>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</si>
  <si>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</si>
  <si>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</si>
  <si>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</si>
  <si>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</si>
  <si>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</si>
  <si>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</si>
  <si>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</si>
  <si>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</si>
  <si>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</si>
  <si>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</si>
  <si>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</si>
  <si>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</si>
  <si>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</si>
  <si>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</si>
  <si>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</si>
  <si>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</si>
  <si>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</si>
  <si>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</si>
  <si>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</si>
  <si>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</si>
  <si>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</si>
  <si>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</si>
  <si>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</si>
  <si>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</si>
  <si>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</si>
  <si>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</si>
  <si>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</si>
  <si>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</si>
  <si>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</si>
  <si>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</si>
  <si>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</si>
  <si>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</si>
  <si>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</si>
  <si>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</si>
  <si>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</si>
  <si>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</si>
  <si>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</si>
  <si>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</si>
  <si>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</si>
  <si>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</si>
  <si>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</si>
  <si>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</si>
  <si>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</si>
  <si>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</si>
  <si>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</si>
  <si>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</si>
  <si>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</si>
  <si>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</si>
  <si>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</si>
  <si>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</si>
  <si>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</si>
  <si>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</si>
  <si>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</si>
  <si>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</si>
  <si>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</si>
  <si>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</si>
  <si>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</si>
  <si>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</si>
  <si>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</si>
  <si>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</si>
  <si>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</si>
  <si>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</si>
  <si>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</si>
  <si>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</si>
  <si>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</si>
  <si>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</si>
  <si>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</si>
  <si>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</si>
  <si>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</si>
  <si>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</si>
  <si>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</si>
  <si>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</si>
  <si>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</si>
  <si>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</si>
  <si>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</si>
  <si>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兵庫県宍粟市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</si>
  <si>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</si>
  <si>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</si>
  <si>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</si>
  <si>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</si>
  <si>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</si>
  <si>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</si>
  <si>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</si>
  <si>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</si>
  <si>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</si>
  <si>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</si>
  <si>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</si>
  <si>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</si>
  <si>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</si>
  <si>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</si>
  <si>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</si>
  <si>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</si>
  <si>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</si>
  <si>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</si>
  <si>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</si>
  <si>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</si>
  <si>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</si>
  <si>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</si>
  <si>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</si>
  <si>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</si>
  <si>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</si>
  <si>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</si>
  <si>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</si>
  <si>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</si>
  <si>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</si>
  <si>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</si>
  <si>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</si>
  <si>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</si>
  <si>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</si>
  <si>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</si>
  <si>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</si>
  <si>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</si>
  <si>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後期高齢者医療事業特別会計</t>
    <phoneticPr fontId="5"/>
  </si>
  <si>
    <t>介護保険事業特別会計</t>
    <phoneticPr fontId="5"/>
  </si>
  <si>
    <t>訪問看護事業特別会計</t>
    <phoneticPr fontId="5"/>
  </si>
  <si>
    <t>下水道事業特別会計</t>
    <phoneticPr fontId="5"/>
  </si>
  <si>
    <t>-</t>
    <phoneticPr fontId="5"/>
  </si>
  <si>
    <t>法適用企業</t>
    <phoneticPr fontId="5"/>
  </si>
  <si>
    <t>病院事業特別会計</t>
    <phoneticPr fontId="5"/>
  </si>
  <si>
    <t>法適用企業</t>
    <phoneticPr fontId="5"/>
  </si>
  <si>
    <t>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</si>
  <si>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</si>
  <si>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</si>
  <si>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</si>
  <si>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</si>
  <si>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</si>
  <si>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</si>
  <si>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</si>
  <si>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</si>
  <si>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</si>
  <si>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</si>
  <si>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</si>
  <si>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</si>
  <si>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</si>
  <si>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</si>
  <si>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</si>
  <si>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</si>
  <si>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</si>
  <si>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</si>
  <si>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</si>
  <si>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</si>
  <si>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</si>
  <si>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</si>
  <si>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</si>
  <si>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</si>
  <si>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</si>
  <si>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</si>
  <si>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</si>
  <si>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</si>
  <si>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</si>
  <si>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</si>
  <si>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</si>
  <si>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</si>
  <si>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</si>
  <si>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</si>
  <si>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</si>
  <si>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</si>
  <si>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</si>
  <si>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</si>
  <si>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</si>
  <si>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</si>
  <si>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</si>
  <si>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</si>
  <si>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</si>
  <si>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</si>
  <si>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</si>
  <si>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</si>
  <si>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</si>
  <si>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</si>
  <si>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</si>
  <si>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</si>
  <si>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</si>
  <si>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</si>
  <si>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</si>
  <si>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</si>
  <si>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</si>
  <si>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</si>
  <si>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</si>
  <si>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</si>
  <si>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</si>
  <si>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</si>
  <si>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</si>
  <si>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</si>
  <si>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</si>
  <si>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</si>
  <si>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</si>
  <si>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</si>
  <si>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</si>
  <si>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</si>
  <si>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</si>
  <si>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</si>
  <si>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</si>
  <si>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</si>
  <si>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</si>
  <si>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</si>
  <si>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</si>
  <si>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</si>
  <si>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病院事業特別会計</t>
    <phoneticPr fontId="5"/>
  </si>
  <si>
    <t>(Ｆ)</t>
    <phoneticPr fontId="5"/>
  </si>
  <si>
    <t>国民健康保険診療所特別会計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</si>
  <si>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</si>
  <si>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</si>
  <si>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</si>
  <si>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</si>
  <si>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</si>
  <si>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</si>
  <si>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</si>
  <si>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</si>
  <si>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</si>
  <si>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</si>
  <si>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</si>
  <si>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</si>
  <si>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</si>
  <si>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</si>
  <si>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</si>
  <si>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</si>
  <si>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</si>
  <si>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</si>
  <si>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</si>
  <si>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</si>
  <si>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</si>
  <si>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</si>
  <si>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</si>
  <si>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</si>
  <si>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</si>
  <si>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</si>
  <si>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</si>
  <si>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</si>
  <si>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</si>
  <si>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</si>
  <si>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</si>
  <si>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</si>
  <si>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</si>
  <si>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</si>
  <si>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</si>
  <si>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</si>
  <si>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</si>
  <si>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</si>
  <si>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</si>
  <si>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</si>
  <si>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</si>
  <si>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</si>
  <si>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</si>
  <si>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</si>
  <si>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</si>
  <si>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</si>
  <si>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</si>
  <si>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</si>
  <si>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</si>
  <si>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</si>
  <si>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</si>
  <si>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</si>
  <si>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</si>
  <si>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</si>
  <si>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</si>
  <si>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</si>
  <si>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</si>
  <si>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</si>
  <si>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</si>
  <si>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</si>
  <si>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</si>
  <si>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</si>
  <si>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</si>
  <si>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</si>
  <si>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</si>
  <si>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</si>
  <si>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</si>
  <si>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</si>
  <si>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</si>
  <si>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</si>
  <si>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</si>
  <si>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</si>
  <si>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</si>
  <si>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</si>
  <si>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</si>
  <si>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</si>
  <si>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</si>
  <si>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</si>
  <si>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</si>
  <si>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</si>
  <si>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</si>
  <si>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</si>
  <si>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</si>
  <si>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0.09</t>
  </si>
  <si>
    <t>一般会計</t>
  </si>
  <si>
    <t>水道事業特別会計</t>
  </si>
  <si>
    <t>病院事業特別会計</t>
  </si>
  <si>
    <t>介護保険事業特別会計</t>
  </si>
  <si>
    <t>国民健康保険事業特別会計</t>
  </si>
  <si>
    <t>後期高齢者医療事業特別会計</t>
  </si>
  <si>
    <t>国民健康保険診療所特別会計</t>
  </si>
  <si>
    <t>訪問看護事業特別会計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</si>
  <si>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</si>
  <si>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</si>
  <si>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</si>
  <si>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</si>
  <si>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</si>
  <si>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</si>
  <si>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</si>
  <si>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</si>
  <si>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</si>
  <si>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</si>
  <si>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</si>
  <si>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</si>
  <si>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にしはりま環境事務組合</t>
    <rPh sb="5" eb="7">
      <t>カンキョウ</t>
    </rPh>
    <rPh sb="7" eb="9">
      <t>ジム</t>
    </rPh>
    <rPh sb="9" eb="11">
      <t>クミアイ</t>
    </rPh>
    <phoneticPr fontId="2"/>
  </si>
  <si>
    <t>西はりま消防組合</t>
    <rPh sb="0" eb="1">
      <t>ニシ</t>
    </rPh>
    <rPh sb="4" eb="6">
      <t>ショウボウ</t>
    </rPh>
    <rPh sb="6" eb="8">
      <t>クミアイ</t>
    </rPh>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</si>
  <si>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</si>
  <si>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</si>
  <si>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</si>
  <si>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</si>
  <si>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</si>
  <si>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公共施設等整備基金</t>
    <rPh sb="0" eb="2">
      <t>コウキョウ</t>
    </rPh>
    <rPh sb="2" eb="4">
      <t>シセツ</t>
    </rPh>
    <rPh sb="4" eb="5">
      <t>トウ</t>
    </rPh>
    <rPh sb="5" eb="7">
      <t>セイビ</t>
    </rPh>
    <rPh sb="7" eb="9">
      <t>キキン</t>
    </rPh>
    <phoneticPr fontId="2"/>
  </si>
  <si>
    <t>森林文化創造基金</t>
    <rPh sb="0" eb="2">
      <t>シンリン</t>
    </rPh>
    <rPh sb="2" eb="4">
      <t>ブンカ</t>
    </rPh>
    <rPh sb="4" eb="6">
      <t>ソウゾウ</t>
    </rPh>
    <rPh sb="6" eb="8">
      <t>キキン</t>
    </rPh>
    <phoneticPr fontId="2"/>
  </si>
  <si>
    <t>ブナ基金</t>
    <rPh sb="2" eb="4">
      <t>キキン</t>
    </rPh>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</si>
  <si>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9">
      <t>イッパンカイケイ</t>
    </rPh>
    <phoneticPr fontId="2"/>
  </si>
  <si>
    <t>兵庫県後期高齢者医療広域連合（特別会計）</t>
    <rPh sb="7" eb="8">
      <t>シャ</t>
    </rPh>
    <rPh sb="15" eb="17">
      <t>トクベツ</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</si>
  <si>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</si>
  <si>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</si>
  <si>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</si>
  <si>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</si>
  <si>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</si>
  <si>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</si>
  <si>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</si>
  <si>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</si>
  <si>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</si>
  <si>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過去からの積極的な繰上償還の実施と下水道事業が公営企業化したことにより繰出金が減少したことに加え、災害復旧事業をはじめとした地方債の発行額が減少したことにより将来負担比率は減少に転じている。また、有形固定資産減価償却率は増加しているものの、過去５年間の推移は類似団体と比べ緩やかな増加となっており、公共施設の集約化等が一定の効果として表れている。
　しかしながら、依然として類似団体と比べ将来負担比率は高い水準にあるため、引き続き投資事業の抑制に取り組みながらも公共施設の集約化や施設の長寿命化、老朽化対策について、継続的に検討していく必要がある。</t>
    <rPh sb="1" eb="3">
      <t>カコ</t>
    </rPh>
    <rPh sb="6" eb="9">
      <t>セッキョクテキ</t>
    </rPh>
    <rPh sb="10" eb="12">
      <t>クリアゲ</t>
    </rPh>
    <rPh sb="12" eb="14">
      <t>ショウカン</t>
    </rPh>
    <rPh sb="15" eb="17">
      <t>ジッシ</t>
    </rPh>
    <rPh sb="47" eb="48">
      <t>クワ</t>
    </rPh>
    <rPh sb="50" eb="52">
      <t>サイガイ</t>
    </rPh>
    <rPh sb="52" eb="54">
      <t>フッキュウ</t>
    </rPh>
    <rPh sb="54" eb="56">
      <t>ジギョウ</t>
    </rPh>
    <rPh sb="63" eb="66">
      <t>チホウサイ</t>
    </rPh>
    <rPh sb="67" eb="70">
      <t>ハッコウガク</t>
    </rPh>
    <rPh sb="71" eb="73">
      <t>ゲンショウ</t>
    </rPh>
    <rPh sb="80" eb="82">
      <t>ショウライ</t>
    </rPh>
    <rPh sb="82" eb="84">
      <t>フタン</t>
    </rPh>
    <rPh sb="84" eb="86">
      <t>ヒリツ</t>
    </rPh>
    <rPh sb="87" eb="89">
      <t>ゲンショウ</t>
    </rPh>
    <rPh sb="90" eb="91">
      <t>テン</t>
    </rPh>
    <rPh sb="99" eb="101">
      <t>ユウケイ</t>
    </rPh>
    <rPh sb="101" eb="103">
      <t>コテイ</t>
    </rPh>
    <rPh sb="103" eb="105">
      <t>シサン</t>
    </rPh>
    <rPh sb="105" eb="107">
      <t>ゲンカ</t>
    </rPh>
    <rPh sb="107" eb="109">
      <t>ショウキャク</t>
    </rPh>
    <rPh sb="109" eb="110">
      <t>リツ</t>
    </rPh>
    <rPh sb="111" eb="113">
      <t>ゾウカ</t>
    </rPh>
    <rPh sb="121" eb="123">
      <t>カコ</t>
    </rPh>
    <rPh sb="124" eb="126">
      <t>ネンカン</t>
    </rPh>
    <rPh sb="127" eb="129">
      <t>スイイ</t>
    </rPh>
    <rPh sb="130" eb="132">
      <t>ルイジ</t>
    </rPh>
    <rPh sb="132" eb="134">
      <t>ダンタイ</t>
    </rPh>
    <rPh sb="135" eb="136">
      <t>クラ</t>
    </rPh>
    <rPh sb="137" eb="138">
      <t>ユル</t>
    </rPh>
    <rPh sb="141" eb="143">
      <t>ゾウカ</t>
    </rPh>
    <rPh sb="150" eb="152">
      <t>コウキョウ</t>
    </rPh>
    <rPh sb="152" eb="154">
      <t>シセツ</t>
    </rPh>
    <rPh sb="155" eb="158">
      <t>シュウヤクカ</t>
    </rPh>
    <rPh sb="158" eb="159">
      <t>トウ</t>
    </rPh>
    <rPh sb="160" eb="162">
      <t>イッテイ</t>
    </rPh>
    <rPh sb="163" eb="165">
      <t>コウカ</t>
    </rPh>
    <rPh sb="168" eb="169">
      <t>アラワ</t>
    </rPh>
    <rPh sb="183" eb="185">
      <t>イゼン</t>
    </rPh>
    <rPh sb="188" eb="190">
      <t>ルイジ</t>
    </rPh>
    <rPh sb="190" eb="192">
      <t>ダンタイ</t>
    </rPh>
    <rPh sb="193" eb="194">
      <t>クラ</t>
    </rPh>
    <rPh sb="195" eb="197">
      <t>ショウライ</t>
    </rPh>
    <rPh sb="197" eb="199">
      <t>フタン</t>
    </rPh>
    <rPh sb="199" eb="201">
      <t>ヒリツ</t>
    </rPh>
    <rPh sb="202" eb="203">
      <t>タカ</t>
    </rPh>
    <rPh sb="204" eb="206">
      <t>スイジュン</t>
    </rPh>
    <rPh sb="212" eb="213">
      <t>ヒ</t>
    </rPh>
    <rPh sb="214" eb="215">
      <t>ツヅ</t>
    </rPh>
    <rPh sb="216" eb="218">
      <t>トウシ</t>
    </rPh>
    <rPh sb="218" eb="220">
      <t>ジギョウ</t>
    </rPh>
    <rPh sb="221" eb="223">
      <t>ヨクセイ</t>
    </rPh>
    <rPh sb="224" eb="225">
      <t>ト</t>
    </rPh>
    <rPh sb="226" eb="227">
      <t>ク</t>
    </rPh>
    <rPh sb="232" eb="234">
      <t>コウキョウ</t>
    </rPh>
    <rPh sb="234" eb="236">
      <t>シセツ</t>
    </rPh>
    <rPh sb="237" eb="240">
      <t>シュウヤクカ</t>
    </rPh>
    <rPh sb="241" eb="243">
      <t>シセツ</t>
    </rPh>
    <rPh sb="244" eb="248">
      <t>チョウジュミョウカ</t>
    </rPh>
    <rPh sb="249" eb="252">
      <t>ロウキュウカ</t>
    </rPh>
    <rPh sb="252" eb="254">
      <t>タイサク</t>
    </rPh>
    <rPh sb="259" eb="261">
      <t>ケイゾク</t>
    </rPh>
    <rPh sb="261" eb="262">
      <t>テキ</t>
    </rPh>
    <rPh sb="263" eb="265">
      <t>ケントウ</t>
    </rPh>
    <rPh sb="269" eb="27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</si>
  <si>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</si>
  <si>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</si>
  <si>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</si>
  <si>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</si>
  <si>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</si>
  <si>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</si>
  <si>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</si>
  <si>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</si>
  <si>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繰上償還の実施により、実質公債費比率・将来負担比率とも減少しているが、依然として地理的要因等によりインフラ整備に多額の地方債発行を必要としており、類似団体と比較して高い比率となっている。実質公債費比率については、地方債の発行が償還額を上回らない限り同水準で推移するものと想定されるため、引き続き投資事業の抑制を図る必要がある。</t>
    <rPh sb="1" eb="3">
      <t>カコ</t>
    </rPh>
    <rPh sb="4" eb="6">
      <t>クリアゲ</t>
    </rPh>
    <rPh sb="6" eb="8">
      <t>ショウカン</t>
    </rPh>
    <rPh sb="9" eb="11">
      <t>ジッシ</t>
    </rPh>
    <rPh sb="15" eb="17">
      <t>ジッシツ</t>
    </rPh>
    <rPh sb="17" eb="19">
      <t>コウサイ</t>
    </rPh>
    <rPh sb="19" eb="20">
      <t>ヒ</t>
    </rPh>
    <rPh sb="20" eb="22">
      <t>ヒリツ</t>
    </rPh>
    <rPh sb="23" eb="25">
      <t>ショウライ</t>
    </rPh>
    <rPh sb="25" eb="27">
      <t>フタン</t>
    </rPh>
    <rPh sb="27" eb="29">
      <t>ヒリツ</t>
    </rPh>
    <rPh sb="31" eb="33">
      <t>ゲンショウ</t>
    </rPh>
    <rPh sb="39" eb="41">
      <t>イゼン</t>
    </rPh>
    <rPh sb="44" eb="47">
      <t>チリテキ</t>
    </rPh>
    <rPh sb="47" eb="49">
      <t>ヨウイン</t>
    </rPh>
    <rPh sb="49" eb="50">
      <t>トウ</t>
    </rPh>
    <rPh sb="57" eb="59">
      <t>セイビ</t>
    </rPh>
    <rPh sb="60" eb="62">
      <t>タガク</t>
    </rPh>
    <rPh sb="63" eb="66">
      <t>チホウサイ</t>
    </rPh>
    <rPh sb="66" eb="68">
      <t>ハッコウ</t>
    </rPh>
    <rPh sb="69" eb="71">
      <t>ヒツヨウ</t>
    </rPh>
    <rPh sb="77" eb="79">
      <t>ルイジ</t>
    </rPh>
    <rPh sb="79" eb="81">
      <t>ダンタイ</t>
    </rPh>
    <rPh sb="82" eb="84">
      <t>ヒカク</t>
    </rPh>
    <rPh sb="86" eb="87">
      <t>タカ</t>
    </rPh>
    <rPh sb="88" eb="90">
      <t>ヒリツ</t>
    </rPh>
    <rPh sb="97" eb="99">
      <t>ジッシツ</t>
    </rPh>
    <rPh sb="99" eb="101">
      <t>コウサイ</t>
    </rPh>
    <rPh sb="101" eb="102">
      <t>ヒ</t>
    </rPh>
    <rPh sb="102" eb="104">
      <t>ヒリツ</t>
    </rPh>
    <rPh sb="110" eb="113">
      <t>チホウサイ</t>
    </rPh>
    <rPh sb="114" eb="116">
      <t>ハッコウ</t>
    </rPh>
    <rPh sb="117" eb="119">
      <t>ショウカン</t>
    </rPh>
    <rPh sb="119" eb="120">
      <t>ガク</t>
    </rPh>
    <rPh sb="121" eb="123">
      <t>ウワマワ</t>
    </rPh>
    <rPh sb="126" eb="127">
      <t>カギ</t>
    </rPh>
    <rPh sb="128" eb="131">
      <t>ドウスイジュン</t>
    </rPh>
    <rPh sb="132" eb="134">
      <t>スイイ</t>
    </rPh>
    <rPh sb="139" eb="141">
      <t>ソウテイ</t>
    </rPh>
    <rPh sb="147" eb="148">
      <t>ヒ</t>
    </rPh>
    <rPh sb="149" eb="150">
      <t>ツヅ</t>
    </rPh>
    <rPh sb="151" eb="153">
      <t>トウシ</t>
    </rPh>
    <rPh sb="153" eb="155">
      <t>ジギョウ</t>
    </rPh>
    <rPh sb="156" eb="158">
      <t>ヨクセイ</t>
    </rPh>
    <rPh sb="159" eb="160">
      <t>ハカ</t>
    </rPh>
    <rPh sb="161" eb="163">
      <t>ヒツヨウ</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</si>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</sst>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C075-47A9-BDDC-FF85960E61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62743</c:v>
                </c:pt>
                <c:pt idx="1">
                  <c:v>77993</c:v>
                </c:pt>
                <c:pt idx="2">
                  <c:v>75825</c:v>
                </c:pt>
                <c:pt idx="3">
                  <c:v>75186</c:v>
                </c:pt>
                <c:pt idx="4">
                  <c:v>61321</c:v>
                </c:pt>
              </c:numCache>
            </c:numRef>
          </c:val>
          <c:smooth val="0"/>
          <c:extLst>
            <c:ext xmlns:c16="http://schemas.microsoft.com/office/drawing/2014/chart" uri="{C3380CC4-5D6E-409C-BE32-E72D297353CC}">
              <c16:uniqueId val="{00000001-C075-47A9-BDDC-FF85960E61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2.92</c:v>
                </c:pt>
                <c:pt idx="1">
                  <c:v>3.01</c:v>
                </c:pt>
                <c:pt idx="2">
                  <c:v>2.95</c:v>
                </c:pt>
                <c:pt idx="3">
                  <c:v>4.0599999999999996</c:v>
                </c:pt>
                <c:pt idx="4">
                  <c:v>5.63</c:v>
                </c:pt>
              </c:numCache>
            </c:numRef>
          </c:val>
          <c:extLst>
            <c:ext xmlns:c16="http://schemas.microsoft.com/office/drawing/2014/chart" uri="{C3380CC4-5D6E-409C-BE32-E72D297353CC}">
              <c16:uniqueId val="{00000000-93EE-403E-BE79-497C0B4074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20.18</c:v>
                </c:pt>
                <c:pt idx="1">
                  <c:v>20.84</c:v>
                </c:pt>
                <c:pt idx="2">
                  <c:v>20.99</c:v>
                </c:pt>
                <c:pt idx="3">
                  <c:v>18.420000000000002</c:v>
                </c:pt>
                <c:pt idx="4">
                  <c:v>19.23</c:v>
                </c:pt>
              </c:numCache>
            </c:numRef>
          </c:val>
          <c:extLst>
            <c:ext xmlns:c16="http://schemas.microsoft.com/office/drawing/2014/chart" uri="{C3380CC4-5D6E-409C-BE32-E72D297353CC}">
              <c16:uniqueId val="{00000001-93EE-403E-BE79-497C0B4074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2.33</c:v>
                </c:pt>
                <c:pt idx="2">
                  <c:v>2.67</c:v>
                </c:pt>
                <c:pt idx="3">
                  <c:v>-0.09</c:v>
                </c:pt>
                <c:pt idx="4">
                  <c:v>8.68</c:v>
                </c:pt>
              </c:numCache>
            </c:numRef>
          </c:val>
          <c:smooth val="0"/>
          <c:extLst>
            <c:ext xmlns:c16="http://schemas.microsoft.com/office/drawing/2014/chart" uri="{C3380CC4-5D6E-409C-BE32-E72D297353CC}">
              <c16:uniqueId val="{00000002-93EE-403E-BE79-497C0B4074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c:v>
                </c:pt>
                <c:pt idx="2">
                  <c:v>#N/A</c:v>
                </c:pt>
                <c:pt idx="3">
                  <c:v>0.4</c:v>
                </c:pt>
                <c:pt idx="4">
                  <c:v>#N/A</c:v>
                </c:pt>
                <c:pt idx="5">
                  <c:v>0.41</c:v>
                </c:pt>
                <c:pt idx="6">
                  <c:v>#N/A</c:v>
                </c:pt>
                <c:pt idx="7">
                  <c:v>0.97</c:v>
                </c:pt>
                <c:pt idx="8">
                  <c:v>#N/A</c:v>
                </c:pt>
                <c:pt idx="9">
                  <c:v>0</c:v>
                </c:pt>
              </c:numCache>
            </c:numRef>
          </c:val>
          <c:extLst>
            <c:ext xmlns:c16="http://schemas.microsoft.com/office/drawing/2014/chart" uri="{C3380CC4-5D6E-409C-BE32-E72D297353CC}">
              <c16:uniqueId val="{00000000-BC5E-41C8-A051-080D249F98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5E-41C8-A051-080D249F9878}"/>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5E-41C8-A051-080D249F9878}"/>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5E-41C8-A051-080D249F987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0.06</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4-BC5E-41C8-A051-080D249F987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1.1599999999999999</c:v>
                </c:pt>
                <c:pt idx="4">
                  <c:v>#N/A</c:v>
                </c:pt>
                <c:pt idx="5">
                  <c:v>0.63</c:v>
                </c:pt>
                <c:pt idx="6">
                  <c:v>#N/A</c:v>
                </c:pt>
                <c:pt idx="7">
                  <c:v>0.26</c:v>
                </c:pt>
                <c:pt idx="8">
                  <c:v>#N/A</c:v>
                </c:pt>
                <c:pt idx="9">
                  <c:v>0.16</c:v>
                </c:pt>
              </c:numCache>
            </c:numRef>
          </c:val>
          <c:extLst>
            <c:ext xmlns:c16="http://schemas.microsoft.com/office/drawing/2014/chart" uri="{C3380CC4-5D6E-409C-BE32-E72D297353CC}">
              <c16:uniqueId val="{00000005-BC5E-41C8-A051-080D249F987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0.28000000000000003</c:v>
                </c:pt>
                <c:pt idx="2">
                  <c:v>#N/A</c:v>
                </c:pt>
                <c:pt idx="3">
                  <c:v>0.41</c:v>
                </c:pt>
                <c:pt idx="4">
                  <c:v>#N/A</c:v>
                </c:pt>
                <c:pt idx="5">
                  <c:v>0.25</c:v>
                </c:pt>
                <c:pt idx="6">
                  <c:v>#N/A</c:v>
                </c:pt>
                <c:pt idx="7">
                  <c:v>0.28999999999999998</c:v>
                </c:pt>
                <c:pt idx="8">
                  <c:v>#N/A</c:v>
                </c:pt>
                <c:pt idx="9">
                  <c:v>0.54</c:v>
                </c:pt>
              </c:numCache>
            </c:numRef>
          </c:val>
          <c:extLst>
            <c:ext xmlns:c16="http://schemas.microsoft.com/office/drawing/2014/chart" uri="{C3380CC4-5D6E-409C-BE32-E72D297353CC}">
              <c16:uniqueId val="{00000006-BC5E-41C8-A051-080D249F9878}"/>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2.6</c:v>
                </c:pt>
              </c:numCache>
            </c:numRef>
          </c:val>
          <c:extLst>
            <c:ext xmlns:c16="http://schemas.microsoft.com/office/drawing/2014/chart" uri="{C3380CC4-5D6E-409C-BE32-E72D297353CC}">
              <c16:uniqueId val="{00000007-BC5E-41C8-A051-080D249F9878}"/>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4.51</c:v>
                </c:pt>
                <c:pt idx="2">
                  <c:v>#N/A</c:v>
                </c:pt>
                <c:pt idx="3">
                  <c:v>4.3</c:v>
                </c:pt>
                <c:pt idx="4">
                  <c:v>#N/A</c:v>
                </c:pt>
                <c:pt idx="5">
                  <c:v>3.9</c:v>
                </c:pt>
                <c:pt idx="6">
                  <c:v>#N/A</c:v>
                </c:pt>
                <c:pt idx="7">
                  <c:v>3.92</c:v>
                </c:pt>
                <c:pt idx="8">
                  <c:v>#N/A</c:v>
                </c:pt>
                <c:pt idx="9">
                  <c:v>5.48</c:v>
                </c:pt>
              </c:numCache>
            </c:numRef>
          </c:val>
          <c:extLst>
            <c:ext xmlns:c16="http://schemas.microsoft.com/office/drawing/2014/chart" uri="{C3380CC4-5D6E-409C-BE32-E72D297353CC}">
              <c16:uniqueId val="{00000008-BC5E-41C8-A051-080D249F98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2.91</c:v>
                </c:pt>
                <c:pt idx="2">
                  <c:v>#N/A</c:v>
                </c:pt>
                <c:pt idx="3">
                  <c:v>3</c:v>
                </c:pt>
                <c:pt idx="4">
                  <c:v>#N/A</c:v>
                </c:pt>
                <c:pt idx="5">
                  <c:v>2.94</c:v>
                </c:pt>
                <c:pt idx="6">
                  <c:v>#N/A</c:v>
                </c:pt>
                <c:pt idx="7">
                  <c:v>4.0599999999999996</c:v>
                </c:pt>
                <c:pt idx="8">
                  <c:v>#N/A</c:v>
                </c:pt>
                <c:pt idx="9">
                  <c:v>5.63</c:v>
                </c:pt>
              </c:numCache>
            </c:numRef>
          </c:val>
          <c:extLst>
            <c:ext xmlns:c16="http://schemas.microsoft.com/office/drawing/2014/chart" uri="{C3380CC4-5D6E-409C-BE32-E72D297353CC}">
              <c16:uniqueId val="{00000009-BC5E-41C8-A051-080D249F98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3735</c:v>
                </c:pt>
                <c:pt idx="5">
                  <c:v>3597</c:v>
                </c:pt>
                <c:pt idx="8">
                  <c:v>3632</c:v>
                </c:pt>
                <c:pt idx="11">
                  <c:v>3645</c:v>
                </c:pt>
                <c:pt idx="14">
                  <c:v>3437</c:v>
                </c:pt>
              </c:numCache>
            </c:numRef>
          </c:val>
          <c:extLst>
            <c:ext xmlns:c16="http://schemas.microsoft.com/office/drawing/2014/chart" uri="{C3380CC4-5D6E-409C-BE32-E72D297353CC}">
              <c16:uniqueId val="{00000000-A664-419C-9047-30E221E523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1-A664-419C-9047-30E221E523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64-419C-9047-30E221E523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212</c:v>
                </c:pt>
                <c:pt idx="3">
                  <c:v>213</c:v>
                </c:pt>
                <c:pt idx="6">
                  <c:v>213</c:v>
                </c:pt>
                <c:pt idx="9">
                  <c:v>213</c:v>
                </c:pt>
                <c:pt idx="12">
                  <c:v>226</c:v>
                </c:pt>
              </c:numCache>
            </c:numRef>
          </c:val>
          <c:extLst>
            <c:ext xmlns:c16="http://schemas.microsoft.com/office/drawing/2014/chart" uri="{C3380CC4-5D6E-409C-BE32-E72D297353CC}">
              <c16:uniqueId val="{00000003-A664-419C-9047-30E221E523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1957</c:v>
                </c:pt>
                <c:pt idx="3">
                  <c:v>1922</c:v>
                </c:pt>
                <c:pt idx="6">
                  <c:v>1883</c:v>
                </c:pt>
                <c:pt idx="9">
                  <c:v>1826</c:v>
                </c:pt>
                <c:pt idx="12">
                  <c:v>1387</c:v>
                </c:pt>
              </c:numCache>
            </c:numRef>
          </c:val>
          <c:extLst>
            <c:ext xmlns:c16="http://schemas.microsoft.com/office/drawing/2014/chart" uri="{C3380CC4-5D6E-409C-BE32-E72D297353CC}">
              <c16:uniqueId val="{00000004-A664-419C-9047-30E221E523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64-419C-9047-30E221E523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64-419C-9047-30E221E523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3221</c:v>
                </c:pt>
                <c:pt idx="3">
                  <c:v>2763</c:v>
                </c:pt>
                <c:pt idx="6">
                  <c:v>2581</c:v>
                </c:pt>
                <c:pt idx="9">
                  <c:v>2601</c:v>
                </c:pt>
                <c:pt idx="12">
                  <c:v>2492</c:v>
                </c:pt>
              </c:numCache>
            </c:numRef>
          </c:val>
          <c:extLst>
            <c:ext xmlns:c16="http://schemas.microsoft.com/office/drawing/2014/chart" uri="{C3380CC4-5D6E-409C-BE32-E72D297353CC}">
              <c16:uniqueId val="{00000007-A664-419C-9047-30E221E523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1656</c:v>
                </c:pt>
                <c:pt idx="2">
                  <c:v>#N/A</c:v>
                </c:pt>
                <c:pt idx="3">
                  <c:v>#N/A</c:v>
                </c:pt>
                <c:pt idx="4">
                  <c:v>1303</c:v>
                </c:pt>
                <c:pt idx="5">
                  <c:v>#N/A</c:v>
                </c:pt>
                <c:pt idx="6">
                  <c:v>#N/A</c:v>
                </c:pt>
                <c:pt idx="7">
                  <c:v>1046</c:v>
                </c:pt>
                <c:pt idx="8">
                  <c:v>#N/A</c:v>
                </c:pt>
                <c:pt idx="9">
                  <c:v>#N/A</c:v>
                </c:pt>
                <c:pt idx="10">
                  <c:v>996</c:v>
                </c:pt>
                <c:pt idx="11">
                  <c:v>#N/A</c:v>
                </c:pt>
                <c:pt idx="12">
                  <c:v>#N/A</c:v>
                </c:pt>
                <c:pt idx="13">
                  <c:v>669</c:v>
                </c:pt>
                <c:pt idx="14">
                  <c:v>#N/A</c:v>
                </c:pt>
              </c:numCache>
            </c:numRef>
          </c:val>
          <c:smooth val="0"/>
          <c:extLst>
            <c:ext xmlns:c16="http://schemas.microsoft.com/office/drawing/2014/chart" uri="{C3380CC4-5D6E-409C-BE32-E72D297353CC}">
              <c16:uniqueId val="{00000008-A664-419C-9047-30E221E523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39398</c:v>
                </c:pt>
                <c:pt idx="5">
                  <c:v>38277</c:v>
                </c:pt>
                <c:pt idx="8">
                  <c:v>37151</c:v>
                </c:pt>
                <c:pt idx="11">
                  <c:v>36186</c:v>
                </c:pt>
                <c:pt idx="14">
                  <c:v>35767</c:v>
                </c:pt>
              </c:numCache>
            </c:numRef>
          </c:val>
          <c:extLst>
            <c:ext xmlns:c16="http://schemas.microsoft.com/office/drawing/2014/chart" uri="{C3380CC4-5D6E-409C-BE32-E72D297353CC}">
              <c16:uniqueId val="{00000000-5836-478A-94F5-2EA5B85C93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2313</c:v>
                </c:pt>
                <c:pt idx="5">
                  <c:v>2132</c:v>
                </c:pt>
                <c:pt idx="8">
                  <c:v>1956</c:v>
                </c:pt>
                <c:pt idx="11">
                  <c:v>571</c:v>
                </c:pt>
                <c:pt idx="14">
                  <c:v>490</c:v>
                </c:pt>
              </c:numCache>
            </c:numRef>
          </c:val>
          <c:extLst>
            <c:ext xmlns:c16="http://schemas.microsoft.com/office/drawing/2014/chart" uri="{C3380CC4-5D6E-409C-BE32-E72D297353CC}">
              <c16:uniqueId val="{00000001-5836-478A-94F5-2EA5B85C93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5688</c:v>
                </c:pt>
                <c:pt idx="5">
                  <c:v>5692</c:v>
                </c:pt>
                <c:pt idx="8">
                  <c:v>5997</c:v>
                </c:pt>
                <c:pt idx="11">
                  <c:v>5628</c:v>
                </c:pt>
                <c:pt idx="14">
                  <c:v>5940</c:v>
                </c:pt>
              </c:numCache>
            </c:numRef>
          </c:val>
          <c:extLst>
            <c:ext xmlns:c16="http://schemas.microsoft.com/office/drawing/2014/chart" uri="{C3380CC4-5D6E-409C-BE32-E72D297353CC}">
              <c16:uniqueId val="{00000002-5836-478A-94F5-2EA5B85C93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36-478A-94F5-2EA5B85C93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36-478A-94F5-2EA5B85C93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36-478A-94F5-2EA5B85C93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2773</c:v>
                </c:pt>
                <c:pt idx="3">
                  <c:v>2909</c:v>
                </c:pt>
                <c:pt idx="6">
                  <c:v>2658</c:v>
                </c:pt>
                <c:pt idx="9">
                  <c:v>2720</c:v>
                </c:pt>
                <c:pt idx="12">
                  <c:v>2778</c:v>
                </c:pt>
              </c:numCache>
            </c:numRef>
          </c:val>
          <c:extLst>
            <c:ext xmlns:c16="http://schemas.microsoft.com/office/drawing/2014/chart" uri="{C3380CC4-5D6E-409C-BE32-E72D297353CC}">
              <c16:uniqueId val="{00000006-5836-478A-94F5-2EA5B85C93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2035</c:v>
                </c:pt>
                <c:pt idx="3">
                  <c:v>1839</c:v>
                </c:pt>
                <c:pt idx="6">
                  <c:v>1642</c:v>
                </c:pt>
                <c:pt idx="9">
                  <c:v>1443</c:v>
                </c:pt>
                <c:pt idx="12">
                  <c:v>1323</c:v>
                </c:pt>
              </c:numCache>
            </c:numRef>
          </c:val>
          <c:extLst>
            <c:ext xmlns:c16="http://schemas.microsoft.com/office/drawing/2014/chart" uri="{C3380CC4-5D6E-409C-BE32-E72D297353CC}">
              <c16:uniqueId val="{00000007-5836-478A-94F5-2EA5B85C93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25625</c:v>
                </c:pt>
                <c:pt idx="3">
                  <c:v>23840</c:v>
                </c:pt>
                <c:pt idx="6">
                  <c:v>21797</c:v>
                </c:pt>
                <c:pt idx="9">
                  <c:v>20252</c:v>
                </c:pt>
                <c:pt idx="12">
                  <c:v>17444</c:v>
                </c:pt>
              </c:numCache>
            </c:numRef>
          </c:val>
          <c:extLst>
            <c:ext xmlns:c16="http://schemas.microsoft.com/office/drawing/2014/chart" uri="{C3380CC4-5D6E-409C-BE32-E72D297353CC}">
              <c16:uniqueId val="{00000008-5836-478A-94F5-2EA5B85C93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36-478A-94F5-2EA5B85C93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30009</c:v>
                </c:pt>
                <c:pt idx="3">
                  <c:v>30258</c:v>
                </c:pt>
                <c:pt idx="6">
                  <c:v>30655</c:v>
                </c:pt>
                <c:pt idx="9">
                  <c:v>31076</c:v>
                </c:pt>
                <c:pt idx="12">
                  <c:v>30309</c:v>
                </c:pt>
              </c:numCache>
            </c:numRef>
          </c:val>
          <c:extLst>
            <c:ext xmlns:c16="http://schemas.microsoft.com/office/drawing/2014/chart" uri="{C3380CC4-5D6E-409C-BE32-E72D297353CC}">
              <c16:uniqueId val="{0000000A-5836-478A-94F5-2EA5B85C93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13043</c:v>
                </c:pt>
                <c:pt idx="2">
                  <c:v>#N/A</c:v>
                </c:pt>
                <c:pt idx="3">
                  <c:v>#N/A</c:v>
                </c:pt>
                <c:pt idx="4">
                  <c:v>12744</c:v>
                </c:pt>
                <c:pt idx="5">
                  <c:v>#N/A</c:v>
                </c:pt>
                <c:pt idx="6">
                  <c:v>#N/A</c:v>
                </c:pt>
                <c:pt idx="7">
                  <c:v>11647</c:v>
                </c:pt>
                <c:pt idx="8">
                  <c:v>#N/A</c:v>
                </c:pt>
                <c:pt idx="9">
                  <c:v>#N/A</c:v>
                </c:pt>
                <c:pt idx="10">
                  <c:v>13106</c:v>
                </c:pt>
                <c:pt idx="11">
                  <c:v>#N/A</c:v>
                </c:pt>
                <c:pt idx="12">
                  <c:v>#N/A</c:v>
                </c:pt>
                <c:pt idx="13">
                  <c:v>9656</c:v>
                </c:pt>
                <c:pt idx="14">
                  <c:v>#N/A</c:v>
                </c:pt>
              </c:numCache>
            </c:numRef>
          </c:val>
          <c:smooth val="0"/>
          <c:extLst>
            <c:ext xmlns:c16="http://schemas.microsoft.com/office/drawing/2014/chart" uri="{C3380CC4-5D6E-409C-BE32-E72D297353CC}">
              <c16:uniqueId val="{0000000B-5836-478A-94F5-2EA5B85C93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3110</c:v>
                </c:pt>
                <c:pt idx="1">
                  <c:v>2716</c:v>
                </c:pt>
                <c:pt idx="2">
                  <c:v>2868</c:v>
                </c:pt>
              </c:numCache>
            </c:numRef>
          </c:val>
          <c:extLst>
            <c:ext xmlns:c16="http://schemas.microsoft.com/office/drawing/2014/chart" uri="{C3380CC4-5D6E-409C-BE32-E72D297353CC}">
              <c16:uniqueId val="{00000000-16BE-4A95-9F83-CD0F7E5706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177</c:v>
                </c:pt>
                <c:pt idx="1">
                  <c:v>169</c:v>
                </c:pt>
                <c:pt idx="2">
                  <c:v>199</c:v>
                </c:pt>
              </c:numCache>
            </c:numRef>
          </c:val>
          <c:extLst>
            <c:ext xmlns:c16="http://schemas.microsoft.com/office/drawing/2014/chart" uri="{C3380CC4-5D6E-409C-BE32-E72D297353CC}">
              <c16:uniqueId val="{00000001-16BE-4A95-9F83-CD0F7E5706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4170</c:v>
                </c:pt>
                <c:pt idx="1">
                  <c:v>3990</c:v>
                </c:pt>
                <c:pt idx="2">
                  <c:v>4132</c:v>
                </c:pt>
              </c:numCache>
            </c:numRef>
          </c:val>
          <c:extLst>
            <c:ext xmlns:c16="http://schemas.microsoft.com/office/drawing/2014/chart" uri="{C3380CC4-5D6E-409C-BE32-E72D297353CC}">
              <c16:uniqueId val="{00000002-16BE-4A95-9F83-CD0F7E5706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{8BF0FC58-69C3-4525-BCA1-863CB8F2D8A6}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B95-4D3B-B710-CC8508154C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{E947EB44-F055-434E-9936-4805D6A58241}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95-4D3B-B710-CC8508154C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{40E6D41F-17E5-45D3-9131-BBC0C0470715}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95-4D3B-B710-CC8508154C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{AA7364D6-184C-47EC-AB11-C82E825194DB}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95-4D3B-B710-CC8508154C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{954D36A2-E7C4-48F1-AFFF-0C09FD213A0C}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95-4D3B-B710-CC8508154C0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{35345DB7-3A52-42C7-8AA2-8A66C8024542}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B95-4D3B-B710-CC8508154C0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{AAFD5E33-DBD5-433E-BBC3-4F9652D06A38}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B95-4D3B-B710-CC8508154C0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{22AC192B-4416-436D-995B-E0586F5802E1}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B95-4D3B-B710-CC8508154C0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{40A5AD5E-D469-4603-8A16-FA9380A4A06B}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B95-4D3B-B710-CC8508154C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60.5</c:v>
                </c:pt>
                <c:pt idx="16">
                  <c:v>61.6</c:v>
                </c:pt>
                <c:pt idx="24">
                  <c:v>61.9</c:v>
                </c:pt>
                <c:pt idx="32">
                  <c:v>62.9</c:v>
                </c:pt>
              </c:numCache>
            </c:numRef>
          </c:xVal>
          <c:yVal>
            <c:numRef>
              <c:f>公会計指標分析・財政指標組合せ分析表!$BP$51:$DC$51</c:f>
              <c:numCache>
                <c:formatCode>#,##0.0;"▲ "#,##0.0</c:formatCode>
                <c:ptCount val="40"/>
                <c:pt idx="0">
                  <c:v>110.6</c:v>
                </c:pt>
                <c:pt idx="8">
                  <c:v>111.1</c:v>
                </c:pt>
                <c:pt idx="16">
                  <c:v>102.6</c:v>
                </c:pt>
                <c:pt idx="24">
                  <c:v>116.3</c:v>
                </c:pt>
                <c:pt idx="32">
                  <c:v>83.7</c:v>
                </c:pt>
              </c:numCache>
            </c:numRef>
          </c:yVal>
          <c:smooth val="0"/>
          <c:extLst>
            <c:ext xmlns:c16="http://schemas.microsoft.com/office/drawing/2014/chart" uri="{C3380CC4-5D6E-409C-BE32-E72D297353CC}">
              <c16:uniqueId val="{00000009-0B95-4D3B-B710-CC8508154C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{B68A96AA-3A6F-4194-ABF1-946B5C7095DE}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B95-4D3B-B710-CC8508154C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{49150AEE-593F-4054-86E3-77F171E891D1}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95-4D3B-B710-CC8508154C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{4B8F7471-50BA-4692-BF81-89312CCDC4FE}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95-4D3B-B710-CC8508154C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{99723FDB-C1F1-4859-9E9E-B5599741A81C}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95-4D3B-B710-CC8508154C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{941E23BB-E64C-451B-84A3-F4BE857C623D}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95-4D3B-B710-CC8508154C0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{1360DE95-E748-4F9E-8282-9F0A6EEFD0D3}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B95-4D3B-B710-CC8508154C09}"/>
                </c:ext>
              </c:extLst>
            </c:dLbl>
            <c:dLbl>
              <c:idx val="16"/>
              <c:layout>
                <c:manualLayout>
                  <c:x val="-2.915016266410938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{507E6D88-BAE4-4016-AFEF-6A84B7362298}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B95-4D3B-B710-CC8508154C09}"/>
                </c:ext>
              </c:extLst>
            </c:dLbl>
            <c:dLbl>
              <c:idx val="24"/>
              <c:layout>
                <c:manualLayout>
                  <c:x val="-3.501078845569721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{E895FC53-2E94-4247-B829-19908DBE544C}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B95-4D3B-B710-CC8508154C0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{7C3E1953-164C-4B4B-B5CE-737B5BD4B1DF}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B95-4D3B-B710-CC8508154C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0B95-4D3B-B710-CC8508154C09}"/>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{9AD201A7-1E37-41EE-8FAE-095BDA0B1342}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52A-485F-9874-08DBA45C95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{C025F714-D5CC-480E-A255-C6416DFDC843}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2A-485F-9874-08DBA45C95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{EB87AE1C-6130-4375-8C5A-0529D0EA85C3}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2A-485F-9874-08DBA45C95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{E0CF91AB-E94C-4B10-BC29-22C2BA7390A8}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2A-485F-9874-08DBA45C95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{54EDCEE7-1D7F-4FAE-B60E-056FD3A02409}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2A-485F-9874-08DBA45C952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{82C2A41F-4052-4F9C-9F13-C58BE9CCC9AA}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52A-485F-9874-08DBA45C952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{83F020F9-0993-4280-8F16-1466A652E50E}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52A-485F-9874-08DBA45C952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{025F5BA6-CF37-4E8A-A787-0A0F2D9FCC53}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52A-485F-9874-08DBA45C952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{D1970703-D753-44F7-94ED-BFF51C9277DE}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52A-485F-9874-08DBA45C95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13.4</c:v>
                </c:pt>
                <c:pt idx="16">
                  <c:v>11.5</c:v>
                </c:pt>
                <c:pt idx="24">
                  <c:v>9.8000000000000007</c:v>
                </c:pt>
                <c:pt idx="32">
                  <c:v>7.9</c:v>
                </c:pt>
              </c:numCache>
            </c:numRef>
          </c:xVal>
          <c:yVal>
            <c:numRef>
              <c:f>公会計指標分析・財政指標組合せ分析表!$BP$73:$DC$73</c:f>
              <c:numCache>
                <c:formatCode>#,##0.0;"▲ "#,##0.0</c:formatCode>
                <c:ptCount val="40"/>
                <c:pt idx="0">
                  <c:v>110.6</c:v>
                </c:pt>
                <c:pt idx="8">
                  <c:v>111.1</c:v>
                </c:pt>
                <c:pt idx="16">
                  <c:v>102.6</c:v>
                </c:pt>
                <c:pt idx="24">
                  <c:v>116.3</c:v>
                </c:pt>
                <c:pt idx="32">
                  <c:v>83.7</c:v>
                </c:pt>
              </c:numCache>
            </c:numRef>
          </c:yVal>
          <c:smooth val="0"/>
          <c:extLst>
            <c:ext xmlns:c16="http://schemas.microsoft.com/office/drawing/2014/chart" uri="{C3380CC4-5D6E-409C-BE32-E72D297353CC}">
              <c16:uniqueId val="{00000009-C52A-485F-9874-08DBA45C95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{D15B5CF2-05BD-445D-B950-AFD15B8C4F47}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52A-485F-9874-08DBA45C95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{CC9EE1EB-110F-41EB-BC85-A0037D510A9F}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2A-485F-9874-08DBA45C95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{F71EDDD9-FC13-4344-9506-41BB430AE561}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2A-485F-9874-08DBA45C95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{1A636A5E-53B6-4962-97A5-195A80B5B5B8}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2A-485F-9874-08DBA45C95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{C343D390-7856-4A61-9FAD-1B83F15F993E}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2A-485F-9874-08DBA45C952D}"/>
                </c:ext>
              </c:extLst>
            </c:dLbl>
            <c:dLbl>
              <c:idx val="8"/>
              <c:layout>
                <c:manualLayout>
                  <c:x val="-3.4566143090820671E-2"/>
                  <c:y val="-5.305800300978080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{BFAD53E9-74AA-418A-97C5-D8A28215BCB1}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52A-485F-9874-08DBA45C952D}"/>
                </c:ext>
              </c:extLst>
            </c:dLbl>
            <c:dLbl>
              <c:idx val="16"/>
              <c:layout>
                <c:manualLayout>
                  <c:x val="-2.8829840147400865E-2"/>
                  <c:y val="-7.17752911658071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{11CA9334-95FE-402E-8E61-42783A3C9FB4}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52A-485F-9874-08DBA45C952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{E3231476-BA11-42B7-94CA-EB48E00294E1}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52A-485F-9874-08DBA45C952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{050EAE3C-1313-4368-AC0B-07FFFE53D001}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52A-485F-9874-08DBA45C95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52A-485F-9874-08DBA45C952D}"/>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令和２年度の実質公債費比率は</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％改善している。下水道事業の法適化に伴う公営企業債等の繰入見込額が減少したことなどが要因である。</a:t>
          </a:r>
        </a:p>
        <a:p>
          <a:r>
            <a:rPr kumimoji="1" lang="ja-JP" altLang="en-US" sz="1400">
              <a:latin typeface="ＭＳ ゴシック" pitchFamily="49" charset="-128"/>
              <a:ea typeface="ＭＳ ゴシック" pitchFamily="49" charset="-128"/>
            </a:rPr>
            <a:t>　積極的な繰上償還により元利償還金は減少しているが、今後、インフラ長寿命化対策事業や公共施設の集約化による複合施設建設事業などが予定されていることから、引き続き、起債の発行抑制、交付税算入率の高い有利な起債の活用や、積極的な繰上償還の継続実施などにより、比率の抑制とさらなる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満期一括償還地方債の償還の財源に係る減債基金の積み立ては行っていない。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令和２年度の将来負担比率は</a:t>
          </a:r>
          <a:r>
            <a:rPr kumimoji="1" lang="en-US" altLang="ja-JP" sz="1400">
              <a:latin typeface="ＭＳ ゴシック" pitchFamily="49" charset="-128"/>
              <a:ea typeface="ＭＳ ゴシック" pitchFamily="49" charset="-128"/>
            </a:rPr>
            <a:t>83.7</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32.6</a:t>
          </a:r>
          <a:r>
            <a:rPr kumimoji="1" lang="ja-JP" altLang="en-US" sz="1400">
              <a:latin typeface="ＭＳ ゴシック" pitchFamily="49" charset="-128"/>
              <a:ea typeface="ＭＳ ゴシック" pitchFamily="49" charset="-128"/>
            </a:rPr>
            <a:t>％改善した。下水道事業の法適化に伴う公営企業債等の繰入見込額が減少したことや繰上償還の実施による地方債残高の減少が要因である。</a:t>
          </a:r>
        </a:p>
        <a:p>
          <a:r>
            <a:rPr kumimoji="1" lang="ja-JP" altLang="en-US" sz="1400">
              <a:latin typeface="ＭＳ ゴシック" pitchFamily="49" charset="-128"/>
              <a:ea typeface="ＭＳ ゴシック" pitchFamily="49" charset="-128"/>
            </a:rPr>
            <a:t>　今後は、公共施設の集約化による複合施設建設事業をはじめ大型事業が控えているため、交付税算入率の高い地方債の活用や、過去の借入金の積極的な繰上償還などにより、比率の抑制と健全財政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兵庫県宍粟市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・財政調整基金については、新型コロナウイルス感染症対策や災害復旧事業に活用し取り崩した一方、災害復旧の施越事業に係る財源として取り崩した分の積み戻しなどにより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百万円の増加となった。ふるさと納税を原資とするブナ基金については、まちづくり事業の財源として積極的に活用しているが、令和２年度は寄付金総額が活用額を上回り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百万円の増加となった。森林環境譲与税基金を新たに設置し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百万円の積立を行った。これらが増加の主な要因である。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・地域振興基金、地域福祉基金、森林文化創造基金：果実運用型として保有しており、原則取り崩しを行わないこととしている。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・公共施設等整備基金：施設の修繕等および公共施設の統合・更新の際に活用している。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・ブナ基金：ふるさと納税を原資としており、取崩金をその返礼品に充てるとともに、少子化対策や観光振興など、幅広いまちづくり事業に活用している。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・地域福祉基金：社会福祉協議会補助事業に活用するため取り崩し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子以降の学校給食費無償化などの財源として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百万円を取り崩したものの、想定を超える寄附金があったことや、地方創生推進交付金や過疎債などの有利な財源をまちづくり事業に積極的に活用した結果、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・新型コロナウイルス感染症対策や災害復旧事業のため取崩しを行ったが、運用利子の積立や災害復旧の施越事業に係る財源として取り崩した分の積み戻しを行ったことにより、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年度決算で当面の目標であった残高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％相当）達成後は、平成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年度まで運用利子を積み立てていたが、令和元年度に取り崩したことから目標額を下回ることとなった。引き続き基金利子を積み立てることとし、災害などの不測の事態に備える。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・起債対象事業に充てるべき財源を原資として積み立てており、令和２年度は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百万円を積み立てた一方、繰入計画に基づき、令和２年度に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・毎年の起債元利償還に合わせた繰入計画に基づき、計画的に取り崩しを行うとともに、後年度の負担軽減のため必要に応じて原資を積み立てる。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この比率は資産の老朽化を示す指標であり、令和２年度は市営住宅の建替等の実施により公共施設の適正化を進めたが、全体的な施設の老朽化が原因となり、結果として昨年度比で</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％の増となっている。今後も施設の老朽化に伴う維持管理経費の増嵩が見込まれるため、計画的に施設の統廃合や長寿命化を進めていく。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138883</xdr:rowOff>
    </xdr:from>
    <xdr:to>
      <xdr:col>23</xdr:col>
      <xdr:colOff>136525</xdr:colOff>
      <xdr:row>32</xdr:row>
      <xdr:rowOff>69033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117310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20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108041</xdr:rowOff>
    </xdr:from>
    <xdr:to>
      <xdr:col>19</xdr:col>
      <xdr:colOff>187325</xdr:colOff>
      <xdr:row>32</xdr:row>
      <xdr:rowOff>38191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158841</xdr:rowOff>
    </xdr:from>
    <xdr:to>
      <xdr:col>23</xdr:col>
      <xdr:colOff>85725</xdr:colOff>
      <xdr:row>32</xdr:row>
      <xdr:rowOff>18233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245316"/>
          <a:ext cx="7112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98788</xdr:rowOff>
    </xdr:from>
    <xdr:to>
      <xdr:col>15</xdr:col>
      <xdr:colOff>187325</xdr:colOff>
      <xdr:row>32</xdr:row>
      <xdr:rowOff>28938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31</xdr:row>
      <xdr:rowOff>158841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23606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149588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20213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43271</xdr:rowOff>
    </xdr:from>
    <xdr:to>
      <xdr:col>7</xdr:col>
      <xdr:colOff>187325</xdr:colOff>
      <xdr:row>31</xdr:row>
      <xdr:rowOff>144871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94071</xdr:rowOff>
    </xdr:from>
    <xdr:to>
      <xdr:col>11</xdr:col>
      <xdr:colOff>136525</xdr:colOff>
      <xdr:row>31</xdr:row>
      <xdr:rowOff>115661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18054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29318</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135998</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繰上償還による償還額が増加したことに加え、公共施設の集約化による複合施設の建設、市内学校園の整備に係る地方債の借入が減少したことにより債務償還比率は昨年度比で</a:t>
          </a:r>
          <a:r>
            <a:rPr kumimoji="1" lang="en-US" altLang="ja-JP" sz="1100">
              <a:latin typeface="ＭＳ Ｐゴシック" panose="020B0600070205080204" pitchFamily="50" charset="-128"/>
              <a:ea typeface="ＭＳ Ｐゴシック" panose="020B0600070205080204" pitchFamily="50" charset="-128"/>
            </a:rPr>
            <a:t>40.1</a:t>
          </a:r>
          <a:r>
            <a:rPr kumimoji="1" lang="ja-JP" altLang="en-US" sz="1100">
              <a:latin typeface="ＭＳ Ｐゴシック" panose="020B0600070205080204" pitchFamily="50" charset="-128"/>
              <a:ea typeface="ＭＳ Ｐゴシック" panose="020B0600070205080204" pitchFamily="50" charset="-128"/>
            </a:rPr>
            <a:t>％減少している。しかし、地理的要因によりインフラ整備などを地方債に頼らざるを得ない状況であり、依然として債務償還比率が類似団体に比べ高い水準にある。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163712</xdr:rowOff>
    </xdr:from>
    <xdr:to>
      <xdr:col>76</xdr:col>
      <xdr:colOff>73025</xdr:colOff>
      <xdr:row>32</xdr:row>
      <xdr:rowOff>93862</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744700" y="62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142139</xdr:rowOff>
    </xdr:from>
    <xdr:ext cx="469744" cy="259045"/>
    <xdr:sp macro="" textlink="">
      <xdr:nvSpPr>
        <xdr:cNvPr id="149" name="債務償還比率該当値テキスト">
          <a:extLst>
            <a:ext uri="{FF2B5EF4-FFF2-40B4-BE49-F238E27FC236}">
              <a16:creationId xmlns:a16="http://schemas.microsoft.com/office/drawing/2014/main" id="{00000000-0008-0000-0D00-000095000000}"/>
            </a:ext>
          </a:extLst>
        </xdr:cNvPr>
        <xdr:cNvSpPr txBox="1"/>
      </xdr:nvSpPr>
      <xdr:spPr>
        <a:xfrm>
          <a:off x="14846300" y="622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54102</xdr:rowOff>
    </xdr:from>
    <xdr:to>
      <xdr:col>72</xdr:col>
      <xdr:colOff>123825</xdr:colOff>
      <xdr:row>32</xdr:row>
      <xdr:rowOff>155702</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0335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43062</xdr:rowOff>
    </xdr:from>
    <xdr:to>
      <xdr:col>76</xdr:col>
      <xdr:colOff>22225</xdr:colOff>
      <xdr:row>32</xdr:row>
      <xdr:rowOff>104902</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4084300" y="6300987"/>
          <a:ext cx="711200" cy="6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156773</xdr:rowOff>
    </xdr:from>
    <xdr:to>
      <xdr:col>68</xdr:col>
      <xdr:colOff>123825</xdr:colOff>
      <xdr:row>32</xdr:row>
      <xdr:rowOff>86923</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3271500" y="62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36123</xdr:rowOff>
    </xdr:from>
    <xdr:to>
      <xdr:col>72</xdr:col>
      <xdr:colOff>73025</xdr:colOff>
      <xdr:row>32</xdr:row>
      <xdr:rowOff>104902</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3322300" y="6294048"/>
          <a:ext cx="762000" cy="6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149062</xdr:rowOff>
    </xdr:from>
    <xdr:to>
      <xdr:col>64</xdr:col>
      <xdr:colOff>123825</xdr:colOff>
      <xdr:row>32</xdr:row>
      <xdr:rowOff>79212</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2509500" y="62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28412</xdr:rowOff>
    </xdr:from>
    <xdr:to>
      <xdr:col>68</xdr:col>
      <xdr:colOff>73025</xdr:colOff>
      <xdr:row>32</xdr:row>
      <xdr:rowOff>36123</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2560300" y="6286337"/>
          <a:ext cx="762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131635</xdr:rowOff>
    </xdr:from>
    <xdr:to>
      <xdr:col>60</xdr:col>
      <xdr:colOff>123825</xdr:colOff>
      <xdr:row>32</xdr:row>
      <xdr:rowOff>61785</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1747500" y="62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10985</xdr:rowOff>
    </xdr:from>
    <xdr:to>
      <xdr:col>64</xdr:col>
      <xdr:colOff>73025</xdr:colOff>
      <xdr:row>32</xdr:row>
      <xdr:rowOff>28412</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11798300" y="6268910"/>
          <a:ext cx="762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00000000-0008-0000-0D00-00009E000000}"/>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00000000-0008-0000-0D00-00009F000000}"/>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00000000-0008-0000-0D00-0000A0000000}"/>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00000000-0008-0000-0D00-0000A1000000}"/>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146829</xdr:rowOff>
    </xdr:from>
    <xdr:ext cx="469744" cy="259045"/>
    <xdr:sp macro="" textlink="">
      <xdr:nvSpPr>
        <xdr:cNvPr id="162" name="n_1mainValue債務償還比率">
          <a:extLst>
            <a:ext uri="{FF2B5EF4-FFF2-40B4-BE49-F238E27FC236}">
              <a16:creationId xmlns:a16="http://schemas.microsoft.com/office/drawing/2014/main" id="{00000000-0008-0000-0D00-0000A2000000}"/>
            </a:ext>
          </a:extLst>
        </xdr:cNvPr>
        <xdr:cNvSpPr txBox="1"/>
      </xdr:nvSpPr>
      <xdr:spPr>
        <a:xfrm>
          <a:off x="13836727" y="640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78050</xdr:rowOff>
    </xdr:from>
    <xdr:ext cx="469744" cy="259045"/>
    <xdr:sp macro="" textlink="">
      <xdr:nvSpPr>
        <xdr:cNvPr id="163" name="n_2mainValue債務償還比率">
          <a:extLst>
            <a:ext uri="{FF2B5EF4-FFF2-40B4-BE49-F238E27FC236}">
              <a16:creationId xmlns:a16="http://schemas.microsoft.com/office/drawing/2014/main" id="{00000000-0008-0000-0D00-0000A3000000}"/>
            </a:ext>
          </a:extLst>
        </xdr:cNvPr>
        <xdr:cNvSpPr txBox="1"/>
      </xdr:nvSpPr>
      <xdr:spPr>
        <a:xfrm>
          <a:off x="13087427" y="633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70339</xdr:rowOff>
    </xdr:from>
    <xdr:ext cx="469744" cy="259045"/>
    <xdr:sp macro="" textlink="">
      <xdr:nvSpPr>
        <xdr:cNvPr id="164" name="n_3mainValue債務償還比率">
          <a:extLst>
            <a:ext uri="{FF2B5EF4-FFF2-40B4-BE49-F238E27FC236}">
              <a16:creationId xmlns:a16="http://schemas.microsoft.com/office/drawing/2014/main" id="{00000000-0008-0000-0D00-0000A4000000}"/>
            </a:ext>
          </a:extLst>
        </xdr:cNvPr>
        <xdr:cNvSpPr txBox="1"/>
      </xdr:nvSpPr>
      <xdr:spPr>
        <a:xfrm>
          <a:off x="12325427" y="632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52912</xdr:rowOff>
    </xdr:from>
    <xdr:ext cx="469744" cy="259045"/>
    <xdr:sp macro="" textlink="">
      <xdr:nvSpPr>
        <xdr:cNvPr id="165" name="n_4mainValue債務償還比率">
          <a:extLst>
            <a:ext uri="{FF2B5EF4-FFF2-40B4-BE49-F238E27FC236}">
              <a16:creationId xmlns:a16="http://schemas.microsoft.com/office/drawing/2014/main" id="{00000000-0008-0000-0D00-0000A5000000}"/>
            </a:ext>
          </a:extLst>
        </xdr:cNvPr>
        <xdr:cNvSpPr txBox="1"/>
      </xdr:nvSpPr>
      <xdr:spPr>
        <a:xfrm>
          <a:off x="11563427" y="631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117022</xdr:rowOff>
    </xdr:from>
    <xdr:to>
      <xdr:col>24</xdr:col>
      <xdr:colOff>62865</xdr:colOff>
      <xdr:row>42</xdr:row>
      <xdr:rowOff>33746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9463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37573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3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33746</xdr:rowOff>
    </xdr:from>
    <xdr:to>
      <xdr:col>24</xdr:col>
      <xdr:colOff>152400</xdr:colOff>
      <xdr:row>42</xdr:row>
      <xdr:rowOff>33746</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63699</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721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117022</xdr:rowOff>
    </xdr:from>
    <xdr:to>
      <xdr:col>24</xdr:col>
      <xdr:colOff>152400</xdr:colOff>
      <xdr:row>34</xdr:row>
      <xdr:rowOff>117022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94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85470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0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79284</xdr:rowOff>
    </xdr:from>
    <xdr:to>
      <xdr:col>20</xdr:col>
      <xdr:colOff>38100</xdr:colOff>
      <xdr:row>39</xdr:row>
      <xdr:rowOff>9434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66222</xdr:rowOff>
    </xdr:from>
    <xdr:to>
      <xdr:col>24</xdr:col>
      <xdr:colOff>114300</xdr:colOff>
      <xdr:row>34</xdr:row>
      <xdr:rowOff>167822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19249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584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38463</xdr:rowOff>
    </xdr:from>
    <xdr:to>
      <xdr:col>20</xdr:col>
      <xdr:colOff>38100</xdr:colOff>
      <xdr:row>34</xdr:row>
      <xdr:rowOff>140063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89263</xdr:rowOff>
    </xdr:from>
    <xdr:to>
      <xdr:col>24</xdr:col>
      <xdr:colOff>63500</xdr:colOff>
      <xdr:row>34</xdr:row>
      <xdr:rowOff>117022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59185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5806</xdr:rowOff>
    </xdr:from>
    <xdr:to>
      <xdr:col>15</xdr:col>
      <xdr:colOff>101600</xdr:colOff>
      <xdr:row>34</xdr:row>
      <xdr:rowOff>107406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56606</xdr:rowOff>
    </xdr:from>
    <xdr:to>
      <xdr:col>19</xdr:col>
      <xdr:colOff>177800</xdr:colOff>
      <xdr:row>34</xdr:row>
      <xdr:rowOff>89263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58859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152763</xdr:rowOff>
    </xdr:from>
    <xdr:to>
      <xdr:col>10</xdr:col>
      <xdr:colOff>165100</xdr:colOff>
      <xdr:row>34</xdr:row>
      <xdr:rowOff>82913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32113</xdr:rowOff>
    </xdr:from>
    <xdr:to>
      <xdr:col>15</xdr:col>
      <xdr:colOff>50800</xdr:colOff>
      <xdr:row>34</xdr:row>
      <xdr:rowOff>56606</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58614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128270</xdr:rowOff>
    </xdr:from>
    <xdr:to>
      <xdr:col>6</xdr:col>
      <xdr:colOff>38100</xdr:colOff>
      <xdr:row>34</xdr:row>
      <xdr:rowOff>58420</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xdr:rowOff>
    </xdr:from>
    <xdr:to>
      <xdr:col>10</xdr:col>
      <xdr:colOff>114300</xdr:colOff>
      <xdr:row>34</xdr:row>
      <xdr:rowOff>32113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58369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561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156590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123933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99440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74947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5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37278</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5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69824</xdr:rowOff>
    </xdr:from>
    <xdr:to>
      <xdr:col>50</xdr:col>
      <xdr:colOff>165100</xdr:colOff>
      <xdr:row>38</xdr:row>
      <xdr:rowOff>171424</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5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109651</xdr:rowOff>
    </xdr:from>
    <xdr:to>
      <xdr:col>55</xdr:col>
      <xdr:colOff>0</xdr:colOff>
      <xdr:row>38</xdr:row>
      <xdr:rowOff>120624</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662475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81255</xdr:rowOff>
    </xdr:from>
    <xdr:to>
      <xdr:col>46</xdr:col>
      <xdr:colOff>38100</xdr:colOff>
      <xdr:row>39</xdr:row>
      <xdr:rowOff>11405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120624</xdr:rowOff>
    </xdr:from>
    <xdr:to>
      <xdr:col>50</xdr:col>
      <xdr:colOff>114300</xdr:colOff>
      <xdr:row>38</xdr:row>
      <xdr:rowOff>132055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63572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92075</xdr:rowOff>
    </xdr:from>
    <xdr:to>
      <xdr:col>41</xdr:col>
      <xdr:colOff>101600</xdr:colOff>
      <xdr:row>39</xdr:row>
      <xdr:rowOff>22225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132055</xdr:rowOff>
    </xdr:from>
    <xdr:to>
      <xdr:col>45</xdr:col>
      <xdr:colOff>177800</xdr:colOff>
      <xdr:row>38</xdr:row>
      <xdr:rowOff>142875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6647155"/>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102438</xdr:rowOff>
    </xdr:from>
    <xdr:to>
      <xdr:col>36</xdr:col>
      <xdr:colOff>165100</xdr:colOff>
      <xdr:row>39</xdr:row>
      <xdr:rowOff>32588</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6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142875</xdr:rowOff>
    </xdr:from>
    <xdr:to>
      <xdr:col>41</xdr:col>
      <xdr:colOff>50800</xdr:colOff>
      <xdr:row>38</xdr:row>
      <xdr:rowOff>153238</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6657975"/>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162551</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667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2532</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668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13352</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66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23715</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7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156573</xdr:rowOff>
    </xdr:from>
    <xdr:to>
      <xdr:col>20</xdr:col>
      <xdr:colOff>38100</xdr:colOff>
      <xdr:row>62</xdr:row>
      <xdr:rowOff>86723</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35923</xdr:rowOff>
    </xdr:from>
    <xdr:to>
      <xdr:col>24</xdr:col>
      <xdr:colOff>63500</xdr:colOff>
      <xdr:row>62</xdr:row>
      <xdr:rowOff>52251</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6658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35923</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6543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119017</xdr:rowOff>
    </xdr:from>
    <xdr:to>
      <xdr:col>10</xdr:col>
      <xdr:colOff>165100</xdr:colOff>
      <xdr:row>62</xdr:row>
      <xdr:rowOff>49167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169817</xdr:rowOff>
    </xdr:from>
    <xdr:to>
      <xdr:col>15</xdr:col>
      <xdr:colOff>50800</xdr:colOff>
      <xdr:row>62</xdr:row>
      <xdr:rowOff>24493</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6282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94524</xdr:rowOff>
    </xdr:from>
    <xdr:to>
      <xdr:col>6</xdr:col>
      <xdr:colOff>38100</xdr:colOff>
      <xdr:row>62</xdr:row>
      <xdr:rowOff>24674</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145324</xdr:rowOff>
    </xdr:from>
    <xdr:to>
      <xdr:col>10</xdr:col>
      <xdr:colOff>114300</xdr:colOff>
      <xdr:row>61</xdr:row>
      <xdr:rowOff>169817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6037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77850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40294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15801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00000000-0008-0000-0E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4" name="【橋りょう・トンネル】&#10;一人当たり有形固定資産（償却資産）額最小値テキスト">
          <a:extLst>
            <a:ext uri="{FF2B5EF4-FFF2-40B4-BE49-F238E27FC236}">
              <a16:creationId xmlns:a16="http://schemas.microsoft.com/office/drawing/2014/main" id="{00000000-0008-0000-0E00-0000EA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6" name="【橋りょう・トンネル】&#10;一人当たり有形固定資産（償却資産）額最大値テキスト">
          <a:extLst>
            <a:ext uri="{FF2B5EF4-FFF2-40B4-BE49-F238E27FC236}">
              <a16:creationId xmlns:a16="http://schemas.microsoft.com/office/drawing/2014/main" id="{00000000-0008-0000-0E00-0000EC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00000000-0008-0000-0E00-0000EE0000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49471</xdr:rowOff>
    </xdr:from>
    <xdr:to>
      <xdr:col>55</xdr:col>
      <xdr:colOff>50800</xdr:colOff>
      <xdr:row>61</xdr:row>
      <xdr:rowOff>151071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10426700" y="105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72348</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00000000-0008-0000-0E00-0000FA000000}"/>
            </a:ext>
          </a:extLst>
        </xdr:cNvPr>
        <xdr:cNvSpPr txBox="1"/>
      </xdr:nvSpPr>
      <xdr:spPr>
        <a:xfrm>
          <a:off x="10515600" y="1035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62550</xdr:rowOff>
    </xdr:from>
    <xdr:to>
      <xdr:col>50</xdr:col>
      <xdr:colOff>165100</xdr:colOff>
      <xdr:row>61</xdr:row>
      <xdr:rowOff>164150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9588500" y="105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100271</xdr:rowOff>
    </xdr:from>
    <xdr:to>
      <xdr:col>55</xdr:col>
      <xdr:colOff>0</xdr:colOff>
      <xdr:row>61</xdr:row>
      <xdr:rowOff>113350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9639300" y="10558721"/>
          <a:ext cx="8382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77265</xdr:rowOff>
    </xdr:from>
    <xdr:to>
      <xdr:col>46</xdr:col>
      <xdr:colOff>38100</xdr:colOff>
      <xdr:row>62</xdr:row>
      <xdr:rowOff>7415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8699500" y="105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113350</xdr:rowOff>
    </xdr:from>
    <xdr:to>
      <xdr:col>50</xdr:col>
      <xdr:colOff>114300</xdr:colOff>
      <xdr:row>61</xdr:row>
      <xdr:rowOff>128065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8750300" y="10571800"/>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82273</xdr:rowOff>
    </xdr:from>
    <xdr:to>
      <xdr:col>41</xdr:col>
      <xdr:colOff>101600</xdr:colOff>
      <xdr:row>62</xdr:row>
      <xdr:rowOff>12423</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7810500" y="105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128065</xdr:rowOff>
    </xdr:from>
    <xdr:to>
      <xdr:col>45</xdr:col>
      <xdr:colOff>177800</xdr:colOff>
      <xdr:row>61</xdr:row>
      <xdr:rowOff>133073</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7861300" y="10586515"/>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91650</xdr:rowOff>
    </xdr:from>
    <xdr:to>
      <xdr:col>36</xdr:col>
      <xdr:colOff>165100</xdr:colOff>
      <xdr:row>62</xdr:row>
      <xdr:rowOff>21800</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6921500" y="105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133073</xdr:rowOff>
    </xdr:from>
    <xdr:to>
      <xdr:col>41</xdr:col>
      <xdr:colOff>50800</xdr:colOff>
      <xdr:row>61</xdr:row>
      <xdr:rowOff>142450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flipV="1">
          <a:off x="6972300" y="10591523"/>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9227</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9327095" y="1029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23942</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8450795" y="1031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28950</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7561795" y="1031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38327</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6672795" y="1032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0000000-0008-0000-0E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2" name="【公営住宅】&#10;有形固定資産減価償却率最小値テキスト">
          <a:extLst>
            <a:ext uri="{FF2B5EF4-FFF2-40B4-BE49-F238E27FC236}">
              <a16:creationId xmlns:a16="http://schemas.microsoft.com/office/drawing/2014/main" id="{00000000-0008-0000-0E00-000024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4" name="【公営住宅】&#10;有形固定資産減価償却率最大値テキスト">
          <a:extLst>
            <a:ext uri="{FF2B5EF4-FFF2-40B4-BE49-F238E27FC236}">
              <a16:creationId xmlns:a16="http://schemas.microsoft.com/office/drawing/2014/main" id="{00000000-0008-0000-0E00-000026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00000000-0008-0000-0E00-000028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00000000-0008-0000-0E00-000034010000}"/>
            </a:ext>
          </a:extLst>
        </xdr:cNvPr>
        <xdr:cNvSpPr txBox="1"/>
      </xdr:nvSpPr>
      <xdr:spPr>
        <a:xfrm>
          <a:off x="4673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125730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3797300" y="141312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148589</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2908300" y="14184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148589</xdr:rowOff>
    </xdr:from>
    <xdr:to>
      <xdr:col>15</xdr:col>
      <xdr:colOff>50800</xdr:colOff>
      <xdr:row>83</xdr:row>
      <xdr:rowOff>3811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2019300" y="14207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83</xdr:row>
      <xdr:rowOff>3811</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130300" y="14150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7" name="n_1ave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8" name="n_2ave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9" name="n_3ave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20" name="n_4ave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321" name="n_1mainValue【公営住宅】&#10;有形固定資産減価償却率">
          <a:extLst>
            <a:ext uri="{FF2B5EF4-FFF2-40B4-BE49-F238E27FC236}">
              <a16:creationId xmlns:a16="http://schemas.microsoft.com/office/drawing/2014/main" id="{00000000-0008-0000-0E00-000041010000}"/>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322" name="n_2mainValue【公営住宅】&#10;有形固定資産減価償却率">
          <a:extLst>
            <a:ext uri="{FF2B5EF4-FFF2-40B4-BE49-F238E27FC236}">
              <a16:creationId xmlns:a16="http://schemas.microsoft.com/office/drawing/2014/main" id="{00000000-0008-0000-0E00-000042010000}"/>
            </a:ext>
          </a:extLst>
        </xdr:cNvPr>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23" name="n_3mainValue【公営住宅】&#10;有形固定資産減価償却率">
          <a:extLst>
            <a:ext uri="{FF2B5EF4-FFF2-40B4-BE49-F238E27FC236}">
              <a16:creationId xmlns:a16="http://schemas.microsoft.com/office/drawing/2014/main" id="{00000000-0008-0000-0E00-000043010000}"/>
            </a:ext>
          </a:extLst>
        </xdr:cNvPr>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24" name="n_4mainValue【公営住宅】&#10;有形固定資産減価償却率">
          <a:extLst>
            <a:ext uri="{FF2B5EF4-FFF2-40B4-BE49-F238E27FC236}">
              <a16:creationId xmlns:a16="http://schemas.microsoft.com/office/drawing/2014/main" id="{00000000-0008-0000-0E00-000044010000}"/>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00000000-0008-0000-0E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9" name="【公営住宅】&#10;一人当たり面積最小値テキスト">
          <a:extLst>
            <a:ext uri="{FF2B5EF4-FFF2-40B4-BE49-F238E27FC236}">
              <a16:creationId xmlns:a16="http://schemas.microsoft.com/office/drawing/2014/main" id="{00000000-0008-0000-0E00-00005D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1" name="【公営住宅】&#10;一人当たり面積最大値テキスト">
          <a:extLst>
            <a:ext uri="{FF2B5EF4-FFF2-40B4-BE49-F238E27FC236}">
              <a16:creationId xmlns:a16="http://schemas.microsoft.com/office/drawing/2014/main" id="{00000000-0008-0000-0E00-00005F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3" name="【公営住宅】&#10;一人当たり面積平均値テキスト">
          <a:extLst>
            <a:ext uri="{FF2B5EF4-FFF2-40B4-BE49-F238E27FC236}">
              <a16:creationId xmlns:a16="http://schemas.microsoft.com/office/drawing/2014/main" id="{00000000-0008-0000-0E00-000061010000}"/>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170562</xdr:rowOff>
    </xdr:from>
    <xdr:to>
      <xdr:col>55</xdr:col>
      <xdr:colOff>50800</xdr:colOff>
      <xdr:row>85</xdr:row>
      <xdr:rowOff>100712</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104267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148989</xdr:rowOff>
    </xdr:from>
    <xdr:ext cx="469744" cy="259045"/>
    <xdr:sp macro="" textlink="">
      <xdr:nvSpPr>
        <xdr:cNvPr id="365" name="【公営住宅】&#10;一人当たり面積該当値テキスト">
          <a:extLst>
            <a:ext uri="{FF2B5EF4-FFF2-40B4-BE49-F238E27FC236}">
              <a16:creationId xmlns:a16="http://schemas.microsoft.com/office/drawing/2014/main" id="{00000000-0008-0000-0E00-00006D010000}"/>
            </a:ext>
          </a:extLst>
        </xdr:cNvPr>
        <xdr:cNvSpPr txBox="1"/>
      </xdr:nvSpPr>
      <xdr:spPr>
        <a:xfrm>
          <a:off x="10515600" y="14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xdr:rowOff>
    </xdr:from>
    <xdr:to>
      <xdr:col>50</xdr:col>
      <xdr:colOff>165100</xdr:colOff>
      <xdr:row>85</xdr:row>
      <xdr:rowOff>115188</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9588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49912</xdr:rowOff>
    </xdr:from>
    <xdr:to>
      <xdr:col>55</xdr:col>
      <xdr:colOff>0</xdr:colOff>
      <xdr:row>85</xdr:row>
      <xdr:rowOff>64388</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9639300" y="14623162"/>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xdr:rowOff>
    </xdr:from>
    <xdr:to>
      <xdr:col>46</xdr:col>
      <xdr:colOff>38100</xdr:colOff>
      <xdr:row>85</xdr:row>
      <xdr:rowOff>108331</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8699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57531</xdr:rowOff>
    </xdr:from>
    <xdr:to>
      <xdr:col>50</xdr:col>
      <xdr:colOff>114300</xdr:colOff>
      <xdr:row>85</xdr:row>
      <xdr:rowOff>64388</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8750300" y="1463078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20065</xdr:rowOff>
    </xdr:from>
    <xdr:to>
      <xdr:col>41</xdr:col>
      <xdr:colOff>101600</xdr:colOff>
      <xdr:row>85</xdr:row>
      <xdr:rowOff>121665</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7810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57531</xdr:rowOff>
    </xdr:from>
    <xdr:to>
      <xdr:col>45</xdr:col>
      <xdr:colOff>177800</xdr:colOff>
      <xdr:row>85</xdr:row>
      <xdr:rowOff>70865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7861300" y="1463078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22733</xdr:rowOff>
    </xdr:from>
    <xdr:to>
      <xdr:col>36</xdr:col>
      <xdr:colOff>165100</xdr:colOff>
      <xdr:row>85</xdr:row>
      <xdr:rowOff>124333</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6921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70865</xdr:rowOff>
    </xdr:from>
    <xdr:to>
      <xdr:col>41</xdr:col>
      <xdr:colOff>50800</xdr:colOff>
      <xdr:row>85</xdr:row>
      <xdr:rowOff>73533</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6972300" y="146441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4" name="n_1aveValue【公営住宅】&#10;一人当たり面積">
          <a:extLst>
            <a:ext uri="{FF2B5EF4-FFF2-40B4-BE49-F238E27FC236}">
              <a16:creationId xmlns:a16="http://schemas.microsoft.com/office/drawing/2014/main" id="{00000000-0008-0000-0E00-000076010000}"/>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5" name="n_2aveValue【公営住宅】&#10;一人当たり面積">
          <a:extLst>
            <a:ext uri="{FF2B5EF4-FFF2-40B4-BE49-F238E27FC236}">
              <a16:creationId xmlns:a16="http://schemas.microsoft.com/office/drawing/2014/main" id="{00000000-0008-0000-0E00-000077010000}"/>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6" name="n_3aveValue【公営住宅】&#10;一人当たり面積">
          <a:extLst>
            <a:ext uri="{FF2B5EF4-FFF2-40B4-BE49-F238E27FC236}">
              <a16:creationId xmlns:a16="http://schemas.microsoft.com/office/drawing/2014/main" id="{00000000-0008-0000-0E00-000078010000}"/>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7" name="n_4aveValue【公営住宅】&#10;一人当たり面積">
          <a:extLst>
            <a:ext uri="{FF2B5EF4-FFF2-40B4-BE49-F238E27FC236}">
              <a16:creationId xmlns:a16="http://schemas.microsoft.com/office/drawing/2014/main" id="{00000000-0008-0000-0E00-000079010000}"/>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106315</xdr:rowOff>
    </xdr:from>
    <xdr:ext cx="469744" cy="259045"/>
    <xdr:sp macro="" textlink="">
      <xdr:nvSpPr>
        <xdr:cNvPr id="378" name="n_1mainValue【公営住宅】&#10;一人当たり面積">
          <a:extLst>
            <a:ext uri="{FF2B5EF4-FFF2-40B4-BE49-F238E27FC236}">
              <a16:creationId xmlns:a16="http://schemas.microsoft.com/office/drawing/2014/main" id="{00000000-0008-0000-0E00-00007A010000}"/>
            </a:ext>
          </a:extLst>
        </xdr:cNvPr>
        <xdr:cNvSpPr txBox="1"/>
      </xdr:nvSpPr>
      <xdr:spPr>
        <a:xfrm>
          <a:off x="93917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99458</xdr:rowOff>
    </xdr:from>
    <xdr:ext cx="469744" cy="259045"/>
    <xdr:sp macro="" textlink="">
      <xdr:nvSpPr>
        <xdr:cNvPr id="379" name="n_2mainValue【公営住宅】&#10;一人当たり面積">
          <a:extLst>
            <a:ext uri="{FF2B5EF4-FFF2-40B4-BE49-F238E27FC236}">
              <a16:creationId xmlns:a16="http://schemas.microsoft.com/office/drawing/2014/main" id="{00000000-0008-0000-0E00-00007B010000}"/>
            </a:ext>
          </a:extLst>
        </xdr:cNvPr>
        <xdr:cNvSpPr txBox="1"/>
      </xdr:nvSpPr>
      <xdr:spPr>
        <a:xfrm>
          <a:off x="8515427"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112792</xdr:rowOff>
    </xdr:from>
    <xdr:ext cx="469744" cy="259045"/>
    <xdr:sp macro="" textlink="">
      <xdr:nvSpPr>
        <xdr:cNvPr id="380" name="n_3mainValue【公営住宅】&#10;一人当たり面積">
          <a:extLst>
            <a:ext uri="{FF2B5EF4-FFF2-40B4-BE49-F238E27FC236}">
              <a16:creationId xmlns:a16="http://schemas.microsoft.com/office/drawing/2014/main" id="{00000000-0008-0000-0E00-00007C010000}"/>
            </a:ext>
          </a:extLst>
        </xdr:cNvPr>
        <xdr:cNvSpPr txBox="1"/>
      </xdr:nvSpPr>
      <xdr:spPr>
        <a:xfrm>
          <a:off x="7626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115460</xdr:rowOff>
    </xdr:from>
    <xdr:ext cx="469744" cy="259045"/>
    <xdr:sp macro="" textlink="">
      <xdr:nvSpPr>
        <xdr:cNvPr id="381" name="n_4mainValue【公営住宅】&#10;一人当たり面積">
          <a:extLst>
            <a:ext uri="{FF2B5EF4-FFF2-40B4-BE49-F238E27FC236}">
              <a16:creationId xmlns:a16="http://schemas.microsoft.com/office/drawing/2014/main" id="{00000000-0008-0000-0E00-00007D010000}"/>
            </a:ext>
          </a:extLst>
        </xdr:cNvPr>
        <xdr:cNvSpPr txBox="1"/>
      </xdr:nvSpPr>
      <xdr:spPr>
        <a:xfrm>
          <a:off x="6737427" y="14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93362</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E00-0000B7010000}"/>
            </a:ext>
          </a:extLst>
        </xdr:cNvPr>
        <xdr:cNvSpPr txBox="1"/>
      </xdr:nvSpPr>
      <xdr:spPr>
        <a:xfrm>
          <a:off x="16357600"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36</xdr:row>
      <xdr:rowOff>165735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5481300" y="627697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86360</xdr:rowOff>
    </xdr:from>
    <xdr:to>
      <xdr:col>76</xdr:col>
      <xdr:colOff>165100</xdr:colOff>
      <xdr:row>38</xdr:row>
      <xdr:rowOff>16510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4541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37</xdr:row>
      <xdr:rowOff>137160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4592300" y="6276975"/>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137160</xdr:rowOff>
    </xdr:from>
    <xdr:to>
      <xdr:col>76</xdr:col>
      <xdr:colOff>114300</xdr:colOff>
      <xdr:row>39</xdr:row>
      <xdr:rowOff>15240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3703300" y="64808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92075</xdr:rowOff>
    </xdr:from>
    <xdr:to>
      <xdr:col>67</xdr:col>
      <xdr:colOff>101600</xdr:colOff>
      <xdr:row>39</xdr:row>
      <xdr:rowOff>22225</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2763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142875</xdr:rowOff>
    </xdr:from>
    <xdr:to>
      <xdr:col>71</xdr:col>
      <xdr:colOff>177800</xdr:colOff>
      <xdr:row>39</xdr:row>
      <xdr:rowOff>15240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814300" y="66579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652</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5266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7637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4389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13352</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2611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125984</xdr:rowOff>
    </xdr:from>
    <xdr:to>
      <xdr:col>116</xdr:col>
      <xdr:colOff>114300</xdr:colOff>
      <xdr:row>37</xdr:row>
      <xdr:rowOff>56134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148861</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59690</xdr:rowOff>
    </xdr:from>
    <xdr:to>
      <xdr:col>112</xdr:col>
      <xdr:colOff>38100</xdr:colOff>
      <xdr:row>37</xdr:row>
      <xdr:rowOff>161290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5334</xdr:rowOff>
    </xdr:from>
    <xdr:to>
      <xdr:col>116</xdr:col>
      <xdr:colOff>63500</xdr:colOff>
      <xdr:row>37</xdr:row>
      <xdr:rowOff>110490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3489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155702</xdr:rowOff>
    </xdr:from>
    <xdr:to>
      <xdr:col>107</xdr:col>
      <xdr:colOff>101600</xdr:colOff>
      <xdr:row>38</xdr:row>
      <xdr:rowOff>85852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38</xdr:row>
      <xdr:rowOff>35052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4541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20828</xdr:rowOff>
    </xdr:from>
    <xdr:to>
      <xdr:col>102</xdr:col>
      <xdr:colOff>165100</xdr:colOff>
      <xdr:row>38</xdr:row>
      <xdr:rowOff>122428</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35052</xdr:rowOff>
    </xdr:from>
    <xdr:to>
      <xdr:col>107</xdr:col>
      <xdr:colOff>50800</xdr:colOff>
      <xdr:row>38</xdr:row>
      <xdr:rowOff>71628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5501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32258</xdr:rowOff>
    </xdr:from>
    <xdr:to>
      <xdr:col>98</xdr:col>
      <xdr:colOff>38100</xdr:colOff>
      <xdr:row>38</xdr:row>
      <xdr:rowOff>133858</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71628</xdr:rowOff>
    </xdr:from>
    <xdr:to>
      <xdr:col>102</xdr:col>
      <xdr:colOff>114300</xdr:colOff>
      <xdr:row>38</xdr:row>
      <xdr:rowOff>83058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5867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6367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102379</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138955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150385</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45720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3117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147320</xdr:rowOff>
    </xdr:from>
    <xdr:to>
      <xdr:col>76</xdr:col>
      <xdr:colOff>165100</xdr:colOff>
      <xdr:row>60</xdr:row>
      <xdr:rowOff>77470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26670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4592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26670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147320</xdr:rowOff>
    </xdr:from>
    <xdr:to>
      <xdr:col>67</xdr:col>
      <xdr:colOff>101600</xdr:colOff>
      <xdr:row>60</xdr:row>
      <xdr:rowOff>77470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24765</xdr:rowOff>
    </xdr:from>
    <xdr:to>
      <xdr:col>71</xdr:col>
      <xdr:colOff>177800</xdr:colOff>
      <xdr:row>60</xdr:row>
      <xdr:rowOff>26670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2814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92092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93997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19812</xdr:rowOff>
    </xdr:from>
    <xdr:to>
      <xdr:col>116</xdr:col>
      <xdr:colOff>114300</xdr:colOff>
      <xdr:row>62</xdr:row>
      <xdr:rowOff>121412</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6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42689</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50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33782</xdr:rowOff>
    </xdr:from>
    <xdr:to>
      <xdr:col>112</xdr:col>
      <xdr:colOff>38100</xdr:colOff>
      <xdr:row>62</xdr:row>
      <xdr:rowOff>135382</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70612</xdr:rowOff>
    </xdr:from>
    <xdr:to>
      <xdr:col>116</xdr:col>
      <xdr:colOff>63500</xdr:colOff>
      <xdr:row>62</xdr:row>
      <xdr:rowOff>84582</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700512"/>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39751</xdr:rowOff>
    </xdr:from>
    <xdr:to>
      <xdr:col>107</xdr:col>
      <xdr:colOff>101600</xdr:colOff>
      <xdr:row>62</xdr:row>
      <xdr:rowOff>141351</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6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84582</xdr:rowOff>
    </xdr:from>
    <xdr:to>
      <xdr:col>111</xdr:col>
      <xdr:colOff>177800</xdr:colOff>
      <xdr:row>62</xdr:row>
      <xdr:rowOff>90551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714482"/>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19558</xdr:rowOff>
    </xdr:from>
    <xdr:to>
      <xdr:col>102</xdr:col>
      <xdr:colOff>165100</xdr:colOff>
      <xdr:row>62</xdr:row>
      <xdr:rowOff>121158</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6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70358</xdr:rowOff>
    </xdr:from>
    <xdr:to>
      <xdr:col>107</xdr:col>
      <xdr:colOff>50800</xdr:colOff>
      <xdr:row>62</xdr:row>
      <xdr:rowOff>90551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9545300" y="1070025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22479</xdr:rowOff>
    </xdr:from>
    <xdr:to>
      <xdr:col>98</xdr:col>
      <xdr:colOff>38100</xdr:colOff>
      <xdr:row>62</xdr:row>
      <xdr:rowOff>124079</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6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70358</xdr:rowOff>
    </xdr:from>
    <xdr:to>
      <xdr:col>102</xdr:col>
      <xdr:colOff>114300</xdr:colOff>
      <xdr:row>62</xdr:row>
      <xdr:rowOff>73279</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70025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151909</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157878</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4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137685</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42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140606</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42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他の施設と比較してかなり低くなっているが、これは過去の道路工作物の価格が不明で、固定資産台帳に登録されていない為であり、これらの資産の固定資産台帳への登録は依然として難しい状況にある。比率の増加は登録済の道路の経年劣化に起因す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及び学校施設については一人当たり面積が類似団体内で見ても高い順位にあり、特に認定こども園・幼稚園・保育所については直近の２年間で児童数が例年以上に減少するなど、人口減少の影響を受けたため、類似団体との差が大き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有形固定資産減価償却率が類似団体と比較して高い水準にあるが、過去５年間の比率の増加は類似団体に比べ緩やかであり、計画的な長寿命化対策が一定の効果を発揮していると考えられる。また、公営住宅については老朽化の進んでいた市営住宅の建替により２年連続の改善となり、類似団体の平均値と同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xdr:rowOff>
    </xdr:from>
    <xdr:to>
      <xdr:col>55</xdr:col>
      <xdr:colOff>50800</xdr:colOff>
      <xdr:row>40</xdr:row>
      <xdr:rowOff>117856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166133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xdr:rowOff>
    </xdr:from>
    <xdr:to>
      <xdr:col>50</xdr:col>
      <xdr:colOff>165100</xdr:colOff>
      <xdr:row>40</xdr:row>
      <xdr:rowOff>117856</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67056</xdr:rowOff>
    </xdr:from>
    <xdr:to>
      <xdr:col>55</xdr:col>
      <xdr:colOff>0</xdr:colOff>
      <xdr:row>40</xdr:row>
      <xdr:rowOff>67056</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92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67056</xdr:rowOff>
    </xdr:from>
    <xdr:to>
      <xdr:col>50</xdr:col>
      <xdr:colOff>114300</xdr:colOff>
      <xdr:row>40</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25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108983</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140987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41910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4755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113030</xdr:rowOff>
    </xdr:from>
    <xdr:to>
      <xdr:col>15</xdr:col>
      <xdr:colOff>101600</xdr:colOff>
      <xdr:row>61</xdr:row>
      <xdr:rowOff>43180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163830</xdr:rowOff>
    </xdr:from>
    <xdr:to>
      <xdr:col>19</xdr:col>
      <xdr:colOff>177800</xdr:colOff>
      <xdr:row>61</xdr:row>
      <xdr:rowOff>17145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4508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60</xdr:row>
      <xdr:rowOff>163830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416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59690</xdr:rowOff>
    </xdr:from>
    <xdr:to>
      <xdr:col>6</xdr:col>
      <xdr:colOff>38100</xdr:colOff>
      <xdr:row>60</xdr:row>
      <xdr:rowOff>161290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110490</xdr:rowOff>
    </xdr:from>
    <xdr:to>
      <xdr:col>10</xdr:col>
      <xdr:colOff>114300</xdr:colOff>
      <xdr:row>60</xdr:row>
      <xdr:rowOff>129540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3974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59072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152417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132097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118364</xdr:rowOff>
    </xdr:from>
    <xdr:to>
      <xdr:col>50</xdr:col>
      <xdr:colOff>165100</xdr:colOff>
      <xdr:row>63</xdr:row>
      <xdr:rowOff>48514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169164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789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118364</xdr:rowOff>
    </xdr:from>
    <xdr:to>
      <xdr:col>46</xdr:col>
      <xdr:colOff>38100</xdr:colOff>
      <xdr:row>63</xdr:row>
      <xdr:rowOff>48514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169164</xdr:rowOff>
    </xdr:from>
    <xdr:to>
      <xdr:col>50</xdr:col>
      <xdr:colOff>114300</xdr:colOff>
      <xdr:row>62</xdr:row>
      <xdr:rowOff>169164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122936</xdr:rowOff>
    </xdr:from>
    <xdr:to>
      <xdr:col>41</xdr:col>
      <xdr:colOff>101600</xdr:colOff>
      <xdr:row>63</xdr:row>
      <xdr:rowOff>53086</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169164</xdr:rowOff>
    </xdr:from>
    <xdr:to>
      <xdr:col>45</xdr:col>
      <xdr:colOff>177800</xdr:colOff>
      <xdr:row>63</xdr:row>
      <xdr:rowOff>2286</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799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94742</xdr:rowOff>
    </xdr:from>
    <xdr:to>
      <xdr:col>36</xdr:col>
      <xdr:colOff>165100</xdr:colOff>
      <xdr:row>63</xdr:row>
      <xdr:rowOff>24892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145542</xdr:rowOff>
    </xdr:from>
    <xdr:to>
      <xdr:col>41</xdr:col>
      <xdr:colOff>50800</xdr:colOff>
      <xdr:row>63</xdr:row>
      <xdr:rowOff>2286</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77544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65041</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65041</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69613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5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41419</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49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118745</xdr:rowOff>
    </xdr:from>
    <xdr:to>
      <xdr:col>24</xdr:col>
      <xdr:colOff>114300</xdr:colOff>
      <xdr:row>84</xdr:row>
      <xdr:rowOff>48895</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97172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169545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3522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121920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3046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74295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257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26670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21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150064</xdr:rowOff>
    </xdr:from>
    <xdr:to>
      <xdr:col>55</xdr:col>
      <xdr:colOff>50800</xdr:colOff>
      <xdr:row>86</xdr:row>
      <xdr:rowOff>80214</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64991</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63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150064</xdr:rowOff>
    </xdr:from>
    <xdr:to>
      <xdr:col>50</xdr:col>
      <xdr:colOff>165100</xdr:colOff>
      <xdr:row>86</xdr:row>
      <xdr:rowOff>80214</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29414</xdr:rowOff>
    </xdr:from>
    <xdr:to>
      <xdr:col>55</xdr:col>
      <xdr:colOff>0</xdr:colOff>
      <xdr:row>86</xdr:row>
      <xdr:rowOff>29414</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77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150064</xdr:rowOff>
    </xdr:from>
    <xdr:to>
      <xdr:col>46</xdr:col>
      <xdr:colOff>38100</xdr:colOff>
      <xdr:row>86</xdr:row>
      <xdr:rowOff>80214</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29414</xdr:rowOff>
    </xdr:from>
    <xdr:to>
      <xdr:col>50</xdr:col>
      <xdr:colOff>114300</xdr:colOff>
      <xdr:row>86</xdr:row>
      <xdr:rowOff>29414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477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150521</xdr:rowOff>
    </xdr:from>
    <xdr:to>
      <xdr:col>41</xdr:col>
      <xdr:colOff>101600</xdr:colOff>
      <xdr:row>86</xdr:row>
      <xdr:rowOff>80671</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29414</xdr:rowOff>
    </xdr:from>
    <xdr:to>
      <xdr:col>45</xdr:col>
      <xdr:colOff>177800</xdr:colOff>
      <xdr:row>86</xdr:row>
      <xdr:rowOff>29871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7741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150521</xdr:rowOff>
    </xdr:from>
    <xdr:to>
      <xdr:col>36</xdr:col>
      <xdr:colOff>165100</xdr:colOff>
      <xdr:row>86</xdr:row>
      <xdr:rowOff>80671</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29871</xdr:rowOff>
    </xdr:from>
    <xdr:to>
      <xdr:col>41</xdr:col>
      <xdr:colOff>50800</xdr:colOff>
      <xdr:row>86</xdr:row>
      <xdr:rowOff>29871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477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71341</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8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71341</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8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71798</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71798</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158948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59871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158461"/>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30480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2908300" y="1815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30480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79284</xdr:rowOff>
    </xdr:from>
    <xdr:to>
      <xdr:col>6</xdr:col>
      <xdr:colOff>38100</xdr:colOff>
      <xdr:row>106</xdr:row>
      <xdr:rowOff>9434</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130084</xdr:rowOff>
    </xdr:from>
    <xdr:to>
      <xdr:col>10</xdr:col>
      <xdr:colOff>114300</xdr:colOff>
      <xdr:row>105</xdr:row>
      <xdr:rowOff>166007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561</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152502</xdr:rowOff>
    </xdr:from>
    <xdr:to>
      <xdr:col>55</xdr:col>
      <xdr:colOff>50800</xdr:colOff>
      <xdr:row>108</xdr:row>
      <xdr:rowOff>82652</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4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152958</xdr:rowOff>
    </xdr:from>
    <xdr:to>
      <xdr:col>50</xdr:col>
      <xdr:colOff>165100</xdr:colOff>
      <xdr:row>108</xdr:row>
      <xdr:rowOff>83108</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4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31852</xdr:rowOff>
    </xdr:from>
    <xdr:to>
      <xdr:col>55</xdr:col>
      <xdr:colOff>0</xdr:colOff>
      <xdr:row>108</xdr:row>
      <xdr:rowOff>32308</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54845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153873</xdr:rowOff>
    </xdr:from>
    <xdr:to>
      <xdr:col>46</xdr:col>
      <xdr:colOff>38100</xdr:colOff>
      <xdr:row>108</xdr:row>
      <xdr:rowOff>84023</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4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32308</xdr:rowOff>
    </xdr:from>
    <xdr:to>
      <xdr:col>50</xdr:col>
      <xdr:colOff>114300</xdr:colOff>
      <xdr:row>108</xdr:row>
      <xdr:rowOff>33223</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750300" y="185489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154787</xdr:rowOff>
    </xdr:from>
    <xdr:to>
      <xdr:col>41</xdr:col>
      <xdr:colOff>101600</xdr:colOff>
      <xdr:row>108</xdr:row>
      <xdr:rowOff>84937</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33223</xdr:rowOff>
    </xdr:from>
    <xdr:to>
      <xdr:col>45</xdr:col>
      <xdr:colOff>177800</xdr:colOff>
      <xdr:row>108</xdr:row>
      <xdr:rowOff>34137</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54982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155245</xdr:rowOff>
    </xdr:from>
    <xdr:to>
      <xdr:col>36</xdr:col>
      <xdr:colOff>165100</xdr:colOff>
      <xdr:row>108</xdr:row>
      <xdr:rowOff>85395</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5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34137</xdr:rowOff>
    </xdr:from>
    <xdr:to>
      <xdr:col>41</xdr:col>
      <xdr:colOff>50800</xdr:colOff>
      <xdr:row>108</xdr:row>
      <xdr:rowOff>34595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6972300" y="185507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74235</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5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75150</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5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76064</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5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76522</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59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54808</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39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xdr:rowOff>
    </xdr:from>
    <xdr:to>
      <xdr:col>81</xdr:col>
      <xdr:colOff>101600</xdr:colOff>
      <xdr:row>38</xdr:row>
      <xdr:rowOff>105773</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82731</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5700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38</xdr:row>
      <xdr:rowOff>54973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5357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98878</xdr:rowOff>
    </xdr:from>
    <xdr:to>
      <xdr:col>72</xdr:col>
      <xdr:colOff>38100</xdr:colOff>
      <xdr:row>38</xdr:row>
      <xdr:rowOff>29028</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149678</xdr:rowOff>
    </xdr:from>
    <xdr:to>
      <xdr:col>76</xdr:col>
      <xdr:colOff>114300</xdr:colOff>
      <xdr:row>38</xdr:row>
      <xdr:rowOff>20683</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4933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62956</xdr:rowOff>
    </xdr:from>
    <xdr:to>
      <xdr:col>67</xdr:col>
      <xdr:colOff>101600</xdr:colOff>
      <xdr:row>37</xdr:row>
      <xdr:rowOff>164556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113756</xdr:rowOff>
    </xdr:from>
    <xdr:to>
      <xdr:col>71</xdr:col>
      <xdr:colOff>177800</xdr:colOff>
      <xdr:row>37</xdr:row>
      <xdr:rowOff>149678</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4574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96900</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9633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112353</xdr:rowOff>
    </xdr:from>
    <xdr:to>
      <xdr:col>116</xdr:col>
      <xdr:colOff>114300</xdr:colOff>
      <xdr:row>41</xdr:row>
      <xdr:rowOff>42503</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69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90780</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69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122457</xdr:rowOff>
    </xdr:from>
    <xdr:to>
      <xdr:col>112</xdr:col>
      <xdr:colOff>38100</xdr:colOff>
      <xdr:row>41</xdr:row>
      <xdr:rowOff>52607</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69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163153</xdr:rowOff>
    </xdr:from>
    <xdr:to>
      <xdr:col>116</xdr:col>
      <xdr:colOff>63500</xdr:colOff>
      <xdr:row>41</xdr:row>
      <xdr:rowOff>1807</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7021153"/>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129841</xdr:rowOff>
    </xdr:from>
    <xdr:to>
      <xdr:col>107</xdr:col>
      <xdr:colOff>101600</xdr:colOff>
      <xdr:row>41</xdr:row>
      <xdr:rowOff>59991</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69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1807</xdr:rowOff>
    </xdr:from>
    <xdr:to>
      <xdr:col>111</xdr:col>
      <xdr:colOff>177800</xdr:colOff>
      <xdr:row>41</xdr:row>
      <xdr:rowOff>9191</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7031257"/>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133626</xdr:rowOff>
    </xdr:from>
    <xdr:to>
      <xdr:col>102</xdr:col>
      <xdr:colOff>165100</xdr:colOff>
      <xdr:row>41</xdr:row>
      <xdr:rowOff>63776</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69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9191</xdr:rowOff>
    </xdr:from>
    <xdr:to>
      <xdr:col>107</xdr:col>
      <xdr:colOff>50800</xdr:colOff>
      <xdr:row>41</xdr:row>
      <xdr:rowOff>12976</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7038641"/>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137982</xdr:rowOff>
    </xdr:from>
    <xdr:to>
      <xdr:col>98</xdr:col>
      <xdr:colOff>38100</xdr:colOff>
      <xdr:row>41</xdr:row>
      <xdr:rowOff>68132</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69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12976</xdr:rowOff>
    </xdr:from>
    <xdr:to>
      <xdr:col>102</xdr:col>
      <xdr:colOff>114300</xdr:colOff>
      <xdr:row>41</xdr:row>
      <xdr:rowOff>17332</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042426"/>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43734</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70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51118</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70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80303</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67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59259</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89111" y="70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84744</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21046</xdr:rowOff>
    </xdr:from>
    <xdr:to>
      <xdr:col>81</xdr:col>
      <xdr:colOff>101600</xdr:colOff>
      <xdr:row>59</xdr:row>
      <xdr:rowOff>122646</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71846</xdr:rowOff>
    </xdr:from>
    <xdr:to>
      <xdr:col>85</xdr:col>
      <xdr:colOff>127000</xdr:colOff>
      <xdr:row>59</xdr:row>
      <xdr:rowOff>112667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18739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156573</xdr:rowOff>
    </xdr:from>
    <xdr:to>
      <xdr:col>76</xdr:col>
      <xdr:colOff>165100</xdr:colOff>
      <xdr:row>59</xdr:row>
      <xdr:rowOff>86723</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35923</xdr:rowOff>
    </xdr:from>
    <xdr:to>
      <xdr:col>81</xdr:col>
      <xdr:colOff>50800</xdr:colOff>
      <xdr:row>59</xdr:row>
      <xdr:rowOff>71846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1514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115751</xdr:rowOff>
    </xdr:from>
    <xdr:to>
      <xdr:col>72</xdr:col>
      <xdr:colOff>38100</xdr:colOff>
      <xdr:row>59</xdr:row>
      <xdr:rowOff>45901</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166551</xdr:rowOff>
    </xdr:from>
    <xdr:to>
      <xdr:col>76</xdr:col>
      <xdr:colOff>114300</xdr:colOff>
      <xdr:row>59</xdr:row>
      <xdr:rowOff>35923</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1106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40822</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12814300" y="101106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139173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103250</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116840</xdr:rowOff>
    </xdr:from>
    <xdr:to>
      <xdr:col>116</xdr:col>
      <xdr:colOff>114300</xdr:colOff>
      <xdr:row>60</xdr:row>
      <xdr:rowOff>46990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139717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132080</xdr:rowOff>
    </xdr:from>
    <xdr:to>
      <xdr:col>112</xdr:col>
      <xdr:colOff>38100</xdr:colOff>
      <xdr:row>60</xdr:row>
      <xdr:rowOff>62230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167640</xdr:rowOff>
    </xdr:from>
    <xdr:to>
      <xdr:col>116</xdr:col>
      <xdr:colOff>63500</xdr:colOff>
      <xdr:row>60</xdr:row>
      <xdr:rowOff>11430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1323300" y="102831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143510</xdr:rowOff>
    </xdr:from>
    <xdr:to>
      <xdr:col>107</xdr:col>
      <xdr:colOff>101600</xdr:colOff>
      <xdr:row>60</xdr:row>
      <xdr:rowOff>73660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xdr:rowOff>
    </xdr:from>
    <xdr:to>
      <xdr:col>111</xdr:col>
      <xdr:colOff>177800</xdr:colOff>
      <xdr:row>60</xdr:row>
      <xdr:rowOff>22860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0434300" y="10298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154940</xdr:rowOff>
    </xdr:from>
    <xdr:to>
      <xdr:col>102</xdr:col>
      <xdr:colOff>165100</xdr:colOff>
      <xdr:row>60</xdr:row>
      <xdr:rowOff>85090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22860</xdr:rowOff>
    </xdr:from>
    <xdr:to>
      <xdr:col>107</xdr:col>
      <xdr:colOff>50800</xdr:colOff>
      <xdr:row>60</xdr:row>
      <xdr:rowOff>34290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0309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170180</xdr:rowOff>
    </xdr:from>
    <xdr:to>
      <xdr:col>98</xdr:col>
      <xdr:colOff>38100</xdr:colOff>
      <xdr:row>60</xdr:row>
      <xdr:rowOff>100330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34290</xdr:rowOff>
    </xdr:from>
    <xdr:to>
      <xdr:col>102</xdr:col>
      <xdr:colOff>114300</xdr:colOff>
      <xdr:row>60</xdr:row>
      <xdr:rowOff>49530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8656300" y="103212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78757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90187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101617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116857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12064</xdr:rowOff>
    </xdr:from>
    <xdr:to>
      <xdr:col>81</xdr:col>
      <xdr:colOff>101600</xdr:colOff>
      <xdr:row>83</xdr:row>
      <xdr:rowOff>113664</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62864</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5481300" y="1427226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149225</xdr:rowOff>
    </xdr:from>
    <xdr:to>
      <xdr:col>76</xdr:col>
      <xdr:colOff>165100</xdr:colOff>
      <xdr:row>83</xdr:row>
      <xdr:rowOff>79375</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62864</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42589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130175</xdr:rowOff>
    </xdr:from>
    <xdr:to>
      <xdr:col>72</xdr:col>
      <xdr:colOff>38100</xdr:colOff>
      <xdr:row>83</xdr:row>
      <xdr:rowOff>60325</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xdr:rowOff>
    </xdr:from>
    <xdr:to>
      <xdr:col>76</xdr:col>
      <xdr:colOff>114300</xdr:colOff>
      <xdr:row>83</xdr:row>
      <xdr:rowOff>28575</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4239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59689</xdr:rowOff>
    </xdr:from>
    <xdr:to>
      <xdr:col>67</xdr:col>
      <xdr:colOff>101600</xdr:colOff>
      <xdr:row>82</xdr:row>
      <xdr:rowOff>161289</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110489</xdr:rowOff>
    </xdr:from>
    <xdr:to>
      <xdr:col>71</xdr:col>
      <xdr:colOff>177800</xdr:colOff>
      <xdr:row>83</xdr:row>
      <xdr:rowOff>9525</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416938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104791</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70502</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51452</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152416</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13426</xdr:rowOff>
    </xdr:from>
    <xdr:to>
      <xdr:col>116</xdr:col>
      <xdr:colOff>114300</xdr:colOff>
      <xdr:row>86</xdr:row>
      <xdr:rowOff>115026</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18869</xdr:rowOff>
    </xdr:from>
    <xdr:to>
      <xdr:col>112</xdr:col>
      <xdr:colOff>38100</xdr:colOff>
      <xdr:row>86</xdr:row>
      <xdr:rowOff>120469</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69669</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480892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69669</xdr:rowOff>
    </xdr:from>
    <xdr:to>
      <xdr:col>111</xdr:col>
      <xdr:colOff>177800</xdr:colOff>
      <xdr:row>86</xdr:row>
      <xdr:rowOff>70757</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0434300" y="148143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22134</xdr:rowOff>
    </xdr:from>
    <xdr:to>
      <xdr:col>102</xdr:col>
      <xdr:colOff>165100</xdr:colOff>
      <xdr:row>86</xdr:row>
      <xdr:rowOff>123734</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7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72934</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8154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24312</xdr:rowOff>
    </xdr:from>
    <xdr:to>
      <xdr:col>98</xdr:col>
      <xdr:colOff>38100</xdr:colOff>
      <xdr:row>86</xdr:row>
      <xdr:rowOff>125912</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72934</xdr:rowOff>
    </xdr:from>
    <xdr:to>
      <xdr:col>102</xdr:col>
      <xdr:colOff>114300</xdr:colOff>
      <xdr:row>86</xdr:row>
      <xdr:rowOff>75112</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48176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111596</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114861</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8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117039</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108676</xdr:rowOff>
    </xdr:from>
    <xdr:to>
      <xdr:col>85</xdr:col>
      <xdr:colOff>177800</xdr:colOff>
      <xdr:row>104</xdr:row>
      <xdr:rowOff>38826</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131553</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90714</xdr:rowOff>
    </xdr:from>
    <xdr:to>
      <xdr:col>81</xdr:col>
      <xdr:colOff>101600</xdr:colOff>
      <xdr:row>104</xdr:row>
      <xdr:rowOff>20864</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141514</xdr:rowOff>
    </xdr:from>
    <xdr:to>
      <xdr:col>85</xdr:col>
      <xdr:colOff>127000</xdr:colOff>
      <xdr:row>103</xdr:row>
      <xdr:rowOff>159476</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78008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141514</xdr:rowOff>
    </xdr:from>
    <xdr:to>
      <xdr:col>81</xdr:col>
      <xdr:colOff>50800</xdr:colOff>
      <xdr:row>104</xdr:row>
      <xdr:rowOff>138249</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flipV="1">
          <a:off x="14592300" y="1780086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49893</xdr:rowOff>
    </xdr:from>
    <xdr:to>
      <xdr:col>72</xdr:col>
      <xdr:colOff>38100</xdr:colOff>
      <xdr:row>104</xdr:row>
      <xdr:rowOff>151493</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100693</xdr:rowOff>
    </xdr:from>
    <xdr:to>
      <xdr:col>76</xdr:col>
      <xdr:colOff>114300</xdr:colOff>
      <xdr:row>104</xdr:row>
      <xdr:rowOff>138249</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79314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10705</xdr:rowOff>
    </xdr:from>
    <xdr:to>
      <xdr:col>67</xdr:col>
      <xdr:colOff>101600</xdr:colOff>
      <xdr:row>104</xdr:row>
      <xdr:rowOff>112305</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61505</xdr:rowOff>
    </xdr:from>
    <xdr:to>
      <xdr:col>71</xdr:col>
      <xdr:colOff>177800</xdr:colOff>
      <xdr:row>104</xdr:row>
      <xdr:rowOff>100693</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78923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37391</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34126</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168020</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128832</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F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00000000-0008-0000-0F00-00009B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00000000-0008-0000-0F00-00009D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a:extLst>
            <a:ext uri="{FF2B5EF4-FFF2-40B4-BE49-F238E27FC236}">
              <a16:creationId xmlns:a16="http://schemas.microsoft.com/office/drawing/2014/main" id="{00000000-0008-0000-0F00-00009F030000}"/>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123714</xdr:rowOff>
    </xdr:from>
    <xdr:ext cx="469744" cy="259045"/>
    <xdr:sp macro="" textlink="">
      <xdr:nvSpPr>
        <xdr:cNvPr id="939" name="【庁舎】&#10;一人当たり面積該当値テキスト">
          <a:extLst>
            <a:ext uri="{FF2B5EF4-FFF2-40B4-BE49-F238E27FC236}">
              <a16:creationId xmlns:a16="http://schemas.microsoft.com/office/drawing/2014/main" id="{00000000-0008-0000-0F00-0000AB030000}"/>
            </a:ext>
          </a:extLst>
        </xdr:cNvPr>
        <xdr:cNvSpPr txBox="1"/>
      </xdr:nvSpPr>
      <xdr:spPr>
        <a:xfrm>
          <a:off x="22199600" y="179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64263</xdr:rowOff>
    </xdr:from>
    <xdr:to>
      <xdr:col>112</xdr:col>
      <xdr:colOff>38100</xdr:colOff>
      <xdr:row>106</xdr:row>
      <xdr:rowOff>165863</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1272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106</xdr:row>
      <xdr:rowOff>115063</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1323300" y="18153887"/>
          <a:ext cx="838200" cy="13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62737</xdr:rowOff>
    </xdr:from>
    <xdr:to>
      <xdr:col>107</xdr:col>
      <xdr:colOff>101600</xdr:colOff>
      <xdr:row>106</xdr:row>
      <xdr:rowOff>164337</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0383500" y="182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113537</xdr:rowOff>
    </xdr:from>
    <xdr:to>
      <xdr:col>111</xdr:col>
      <xdr:colOff>177800</xdr:colOff>
      <xdr:row>106</xdr:row>
      <xdr:rowOff>115063</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20434300" y="182872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69596</xdr:rowOff>
    </xdr:from>
    <xdr:to>
      <xdr:col>102</xdr:col>
      <xdr:colOff>165100</xdr:colOff>
      <xdr:row>106</xdr:row>
      <xdr:rowOff>171196</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9494500" y="18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113537</xdr:rowOff>
    </xdr:from>
    <xdr:to>
      <xdr:col>107</xdr:col>
      <xdr:colOff>50800</xdr:colOff>
      <xdr:row>106</xdr:row>
      <xdr:rowOff>120396</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9545300" y="182872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75692</xdr:rowOff>
    </xdr:from>
    <xdr:to>
      <xdr:col>98</xdr:col>
      <xdr:colOff>38100</xdr:colOff>
      <xdr:row>107</xdr:row>
      <xdr:rowOff>5842</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8605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120396</xdr:rowOff>
    </xdr:from>
    <xdr:to>
      <xdr:col>102</xdr:col>
      <xdr:colOff>114300</xdr:colOff>
      <xdr:row>106</xdr:row>
      <xdr:rowOff>126492</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8656300" y="1829409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a:extLst>
            <a:ext uri="{FF2B5EF4-FFF2-40B4-BE49-F238E27FC236}">
              <a16:creationId xmlns:a16="http://schemas.microsoft.com/office/drawing/2014/main" id="{00000000-0008-0000-0F00-0000B4030000}"/>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9" name="n_2aveValue【庁舎】&#10;一人当たり面積">
          <a:extLst>
            <a:ext uri="{FF2B5EF4-FFF2-40B4-BE49-F238E27FC236}">
              <a16:creationId xmlns:a16="http://schemas.microsoft.com/office/drawing/2014/main" id="{00000000-0008-0000-0F00-0000B5030000}"/>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50" name="n_3aveValue【庁舎】&#10;一人当たり面積">
          <a:extLst>
            <a:ext uri="{FF2B5EF4-FFF2-40B4-BE49-F238E27FC236}">
              <a16:creationId xmlns:a16="http://schemas.microsoft.com/office/drawing/2014/main" id="{00000000-0008-0000-0F00-0000B6030000}"/>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51" name="n_4aveValue【庁舎】&#10;一人当たり面積">
          <a:extLst>
            <a:ext uri="{FF2B5EF4-FFF2-40B4-BE49-F238E27FC236}">
              <a16:creationId xmlns:a16="http://schemas.microsoft.com/office/drawing/2014/main" id="{00000000-0008-0000-0F00-0000B7030000}"/>
            </a:ext>
          </a:extLst>
        </xdr:cNvPr>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10940</xdr:rowOff>
    </xdr:from>
    <xdr:ext cx="469744" cy="259045"/>
    <xdr:sp macro="" textlink="">
      <xdr:nvSpPr>
        <xdr:cNvPr id="952" name="n_1mainValue【庁舎】&#10;一人当たり面積">
          <a:extLst>
            <a:ext uri="{FF2B5EF4-FFF2-40B4-BE49-F238E27FC236}">
              <a16:creationId xmlns:a16="http://schemas.microsoft.com/office/drawing/2014/main" id="{00000000-0008-0000-0F00-0000B8030000}"/>
            </a:ext>
          </a:extLst>
        </xdr:cNvPr>
        <xdr:cNvSpPr txBox="1"/>
      </xdr:nvSpPr>
      <xdr:spPr>
        <a:xfrm>
          <a:off x="21075727" y="1801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9414</xdr:rowOff>
    </xdr:from>
    <xdr:ext cx="469744" cy="259045"/>
    <xdr:sp macro="" textlink="">
      <xdr:nvSpPr>
        <xdr:cNvPr id="953" name="n_2mainValue【庁舎】&#10;一人当たり面積">
          <a:extLst>
            <a:ext uri="{FF2B5EF4-FFF2-40B4-BE49-F238E27FC236}">
              <a16:creationId xmlns:a16="http://schemas.microsoft.com/office/drawing/2014/main" id="{00000000-0008-0000-0F00-0000B9030000}"/>
            </a:ext>
          </a:extLst>
        </xdr:cNvPr>
        <xdr:cNvSpPr txBox="1"/>
      </xdr:nvSpPr>
      <xdr:spPr>
        <a:xfrm>
          <a:off x="20199427" y="180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16273</xdr:rowOff>
    </xdr:from>
    <xdr:ext cx="469744" cy="259045"/>
    <xdr:sp macro="" textlink="">
      <xdr:nvSpPr>
        <xdr:cNvPr id="954" name="n_3mainValue【庁舎】&#10;一人当たり面積">
          <a:extLst>
            <a:ext uri="{FF2B5EF4-FFF2-40B4-BE49-F238E27FC236}">
              <a16:creationId xmlns:a16="http://schemas.microsoft.com/office/drawing/2014/main" id="{00000000-0008-0000-0F00-0000BA030000}"/>
            </a:ext>
          </a:extLst>
        </xdr:cNvPr>
        <xdr:cNvSpPr txBox="1"/>
      </xdr:nvSpPr>
      <xdr:spPr>
        <a:xfrm>
          <a:off x="19310427" y="180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955" name="n_4mainValue【庁舎】&#10;一人当たり面積">
          <a:extLst>
            <a:ext uri="{FF2B5EF4-FFF2-40B4-BE49-F238E27FC236}">
              <a16:creationId xmlns:a16="http://schemas.microsoft.com/office/drawing/2014/main" id="{00000000-0008-0000-0F00-0000BB030000}"/>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F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や福祉施設は過去５年間長寿命化対策に取り組めておらず、一定の割合で有形固定資産減価償却率が増加し続けており、長寿命化と更新を検討する必要がある。また、昨年度に一部改修を行った市民会館も再び比率が増加しており、引き続き長寿命化と更新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令和元年度に実施した公共施設の集約化・複合施設の建設により引き続き類似団体と比較しても低い水準を維持できている。さらに、消防施設についてはポンプ車の更新等により令和２年度は減少に転じ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人口の減少や高齢化に加え、市内に中心となる産業が少ないことにより、財政基盤が弱く、類似団体平均より低い水準となっている。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宍粟市総合計画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に基づき、人口減少を最小限に留める施策の推進や、林業再生など地場産業の強化、および中小企業対策をはじめとした活力ある地域づくりなど、市税の徴収率向上対策とあわせ財政基盤の強化に努める。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市税や普通交付税などが減少したものの、森林環境譲与税や地方消費税交付金などが増額になったことや、積極的な繰上償還により公債費が減少したことから、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しかしながら、今後の社会保障関係経費のさらなる増加が見込まれることから、引き続き、事務事業の見直しや繰上償還の積極的な実施などにより、経常経費の抑制に努める。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27305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7945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27305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156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6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144463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6739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物件費は減少しているが、人件費が増加していることにより、全体として増加している。また、老朽化の進行により各施設の維持管理経費が嵩んでいるため、類似団体と比較し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今後においては、公共施設等総合管理計画に基づき、施設の集約化を含め維持管理経費の削減に向けた取組みを進めていく。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130494</xdr:rowOff>
    </xdr:from>
    <xdr:to>
      <xdr:col>23</xdr:col>
      <xdr:colOff>133350</xdr:colOff>
      <xdr:row>84</xdr:row>
      <xdr:rowOff>59754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60844"/>
          <a:ext cx="838200" cy="1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83707</xdr:rowOff>
    </xdr:from>
    <xdr:to>
      <xdr:col>19</xdr:col>
      <xdr:colOff>133350</xdr:colOff>
      <xdr:row>83</xdr:row>
      <xdr:rowOff>130494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14057"/>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54164</xdr:rowOff>
    </xdr:from>
    <xdr:to>
      <xdr:col>15</xdr:col>
      <xdr:colOff>82550</xdr:colOff>
      <xdr:row>83</xdr:row>
      <xdr:rowOff>83707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84514"/>
          <a:ext cx="8890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29510</xdr:rowOff>
    </xdr:from>
    <xdr:to>
      <xdr:col>11</xdr:col>
      <xdr:colOff>31750</xdr:colOff>
      <xdr:row>83</xdr:row>
      <xdr:rowOff>54164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59860"/>
          <a:ext cx="889000" cy="2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8954</xdr:rowOff>
    </xdr:from>
    <xdr:to>
      <xdr:col>23</xdr:col>
      <xdr:colOff>184150</xdr:colOff>
      <xdr:row>84</xdr:row>
      <xdr:rowOff>110554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152481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8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79694</xdr:rowOff>
    </xdr:from>
    <xdr:to>
      <xdr:col>19</xdr:col>
      <xdr:colOff>184150</xdr:colOff>
      <xdr:row>84</xdr:row>
      <xdr:rowOff>9844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166071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9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32907</xdr:rowOff>
    </xdr:from>
    <xdr:to>
      <xdr:col>15</xdr:col>
      <xdr:colOff>133350</xdr:colOff>
      <xdr:row>83</xdr:row>
      <xdr:rowOff>134507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119284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4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3364</xdr:rowOff>
    </xdr:from>
    <xdr:to>
      <xdr:col>11</xdr:col>
      <xdr:colOff>82550</xdr:colOff>
      <xdr:row>83</xdr:row>
      <xdr:rowOff>104964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89741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150160</xdr:rowOff>
    </xdr:from>
    <xdr:to>
      <xdr:col>7</xdr:col>
      <xdr:colOff>31750</xdr:colOff>
      <xdr:row>83</xdr:row>
      <xdr:rowOff>80310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65087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9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給料表については国の制度に準拠しており、兵庫県内では７級制を超える団体がほとんどである中、宍粟市では６級制を継続している。</a:t>
          </a:r>
        </a:p>
        <a:p>
          <a:r>
            <a:rPr kumimoji="1" lang="ja-JP" altLang="en-US" sz="1300">
              <a:latin typeface="ＭＳ Ｐゴシック" panose="020B0600070205080204" pitchFamily="50" charset="-128"/>
              <a:ea typeface="ＭＳ Ｐゴシック" panose="020B0600070205080204" pitchFamily="50" charset="-128"/>
            </a:rPr>
            <a:t>　毎年度、人事院勧告や県の人事委員会勧告に準拠した対応をしており、今後においても国及び県の動向に留意し給与水準の維持に努める。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28928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637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42334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4307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69145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84</xdr:row>
      <xdr:rowOff>69145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64505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合併による市発足以降、退職者の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補充を原則とした職員数の削減をすすめてきたが、類似団体内では依然として高い数値となっている。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市の面積が広大で、支所や出先機関などを多く配置しており、今後における急減を見込むことが難しい現状であることから、人口減少が進んでいくことで、</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人当たりの職員数は増加していくと予想される。</a:t>
          </a:r>
        </a:p>
        <a:p>
          <a:r>
            <a:rPr kumimoji="1" lang="ja-JP" altLang="en-US" sz="1300">
              <a:latin typeface="ＭＳ Ｐゴシック" panose="020B0600070205080204" pitchFamily="50" charset="-128"/>
              <a:ea typeface="ＭＳ Ｐゴシック" panose="020B0600070205080204" pitchFamily="50" charset="-128"/>
            </a:rPr>
            <a:t>　今後においては、公共施設等総合管理計画に基づき施設の集約化も含め、一定の市民サービスを維持しつつ事務事業の効率化を推進し、増え続ける行政需要のなかで適正な定員管理に努める。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34199</xdr:rowOff>
    </xdr:from>
    <xdr:to>
      <xdr:col>81</xdr:col>
      <xdr:colOff>44450</xdr:colOff>
      <xdr:row>64</xdr:row>
      <xdr:rowOff>80735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06999"/>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129812</xdr:rowOff>
    </xdr:from>
    <xdr:to>
      <xdr:col>77</xdr:col>
      <xdr:colOff>44450</xdr:colOff>
      <xdr:row>64</xdr:row>
      <xdr:rowOff>34199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3116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69487</xdr:rowOff>
    </xdr:from>
    <xdr:to>
      <xdr:col>72</xdr:col>
      <xdr:colOff>203200</xdr:colOff>
      <xdr:row>63</xdr:row>
      <xdr:rowOff>129812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7083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67763</xdr:rowOff>
    </xdr:from>
    <xdr:to>
      <xdr:col>68</xdr:col>
      <xdr:colOff>152400</xdr:colOff>
      <xdr:row>63</xdr:row>
      <xdr:rowOff>69487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691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29935</xdr:rowOff>
    </xdr:from>
    <xdr:to>
      <xdr:col>81</xdr:col>
      <xdr:colOff>95250</xdr:colOff>
      <xdr:row>64</xdr:row>
      <xdr:rowOff>131535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2012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7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154849</xdr:rowOff>
    </xdr:from>
    <xdr:to>
      <xdr:col>77</xdr:col>
      <xdr:colOff>95250</xdr:colOff>
      <xdr:row>64</xdr:row>
      <xdr:rowOff>84999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69776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4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79012</xdr:rowOff>
    </xdr:from>
    <xdr:to>
      <xdr:col>73</xdr:col>
      <xdr:colOff>44450</xdr:colOff>
      <xdr:row>64</xdr:row>
      <xdr:rowOff>9162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165389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18687</xdr:rowOff>
    </xdr:from>
    <xdr:to>
      <xdr:col>68</xdr:col>
      <xdr:colOff>203200</xdr:colOff>
      <xdr:row>63</xdr:row>
      <xdr:rowOff>120287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105064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16963</xdr:rowOff>
    </xdr:from>
    <xdr:to>
      <xdr:col>64</xdr:col>
      <xdr:colOff>152400</xdr:colOff>
      <xdr:row>63</xdr:row>
      <xdr:rowOff>118563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103340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積極的な繰上償還の実施などにより、比率は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繰上償還の影響によりしばらく改善傾向が続く見込みであるが、公共施設の集約化による複合施設建設事業や幼保一元化によるこども園整備などの大型事業が控えているため、引き続き公債費負担の適正管理に取り組む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42</xdr:row>
      <xdr:rowOff>6096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2360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170180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20699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44</xdr:row>
      <xdr:rowOff>10668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37108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10668</xdr:rowOff>
    </xdr:from>
    <xdr:to>
      <xdr:col>68</xdr:col>
      <xdr:colOff>152400</xdr:colOff>
      <xdr:row>44</xdr:row>
      <xdr:rowOff>116840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544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積極的な繰上償還の実施や下水道事業の法適化に伴う公営企業債の繰入見込額が減少したことなどにより、比率は昨年度から</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依然将来負担額が大きい状況にあり、今後においても地方債の発行抑制、発行する場合は交付税算入率の高い有利な地方債の活用および過去の借入金の積極的な繰上償還により、比率の抑制とさらなる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111836</xdr:rowOff>
    </xdr:from>
    <xdr:to>
      <xdr:col>81</xdr:col>
      <xdr:colOff>44450</xdr:colOff>
      <xdr:row>17</xdr:row>
      <xdr:rowOff>97714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55036"/>
          <a:ext cx="838200" cy="15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31598</xdr:rowOff>
    </xdr:from>
    <xdr:to>
      <xdr:col>77</xdr:col>
      <xdr:colOff>44450</xdr:colOff>
      <xdr:row>17</xdr:row>
      <xdr:rowOff>97714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946248"/>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31598</xdr:rowOff>
    </xdr:from>
    <xdr:to>
      <xdr:col>72</xdr:col>
      <xdr:colOff>203200</xdr:colOff>
      <xdr:row>17</xdr:row>
      <xdr:rowOff>72619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94624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70206</xdr:rowOff>
    </xdr:from>
    <xdr:to>
      <xdr:col>68</xdr:col>
      <xdr:colOff>152400</xdr:colOff>
      <xdr:row>17</xdr:row>
      <xdr:rowOff>72619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98485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61036</xdr:rowOff>
    </xdr:from>
    <xdr:to>
      <xdr:col>81</xdr:col>
      <xdr:colOff>95250</xdr:colOff>
      <xdr:row>16</xdr:row>
      <xdr:rowOff>162636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33113</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7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46914</xdr:rowOff>
    </xdr:from>
    <xdr:to>
      <xdr:col>77</xdr:col>
      <xdr:colOff>95250</xdr:colOff>
      <xdr:row>17</xdr:row>
      <xdr:rowOff>148514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9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133291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047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152248</xdr:rowOff>
    </xdr:from>
    <xdr:to>
      <xdr:col>73</xdr:col>
      <xdr:colOff>44450</xdr:colOff>
      <xdr:row>17</xdr:row>
      <xdr:rowOff>82398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67175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21819</xdr:rowOff>
    </xdr:from>
    <xdr:to>
      <xdr:col>68</xdr:col>
      <xdr:colOff>203200</xdr:colOff>
      <xdr:row>17</xdr:row>
      <xdr:rowOff>123419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108196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19406</xdr:rowOff>
    </xdr:from>
    <xdr:to>
      <xdr:col>64</xdr:col>
      <xdr:colOff>152400</xdr:colOff>
      <xdr:row>17</xdr:row>
      <xdr:rowOff>121006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9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105783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0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会計年度任用職員制度の開始により、経常一般財源に占める人件費の割合が前年度より</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％増加している。この比率は、類似団体平均</a:t>
          </a:r>
          <a:r>
            <a:rPr kumimoji="1" lang="en-US" altLang="ja-JP" sz="1200">
              <a:latin typeface="ＭＳ Ｐゴシック" panose="020B0600070205080204" pitchFamily="50" charset="-128"/>
              <a:ea typeface="ＭＳ Ｐゴシック" panose="020B0600070205080204" pitchFamily="50" charset="-128"/>
            </a:rPr>
            <a:t>24.5</a:t>
          </a:r>
          <a:r>
            <a:rPr kumimoji="1" lang="ja-JP" altLang="en-US" sz="1200">
              <a:latin typeface="ＭＳ Ｐゴシック" panose="020B0600070205080204" pitchFamily="50" charset="-128"/>
              <a:ea typeface="ＭＳ Ｐゴシック" panose="020B0600070205080204" pitchFamily="50" charset="-128"/>
            </a:rPr>
            <a:t>％は上回っているが、全国平均</a:t>
          </a:r>
          <a:r>
            <a:rPr kumimoji="1" lang="en-US" altLang="ja-JP" sz="1200">
              <a:latin typeface="ＭＳ Ｐゴシック" panose="020B0600070205080204" pitchFamily="50" charset="-128"/>
              <a:ea typeface="ＭＳ Ｐゴシック" panose="020B0600070205080204" pitchFamily="50" charset="-128"/>
            </a:rPr>
            <a:t>26.8</a:t>
          </a:r>
          <a:r>
            <a:rPr kumimoji="1" lang="ja-JP" altLang="en-US" sz="1200">
              <a:latin typeface="ＭＳ Ｐゴシック" panose="020B0600070205080204" pitchFamily="50" charset="-128"/>
              <a:ea typeface="ＭＳ Ｐゴシック" panose="020B0600070205080204" pitchFamily="50" charset="-128"/>
            </a:rPr>
            <a:t>％及び兵庫県平均</a:t>
          </a:r>
          <a:r>
            <a:rPr kumimoji="1" lang="en-US" altLang="ja-JP" sz="1200">
              <a:latin typeface="ＭＳ Ｐゴシック" panose="020B0600070205080204" pitchFamily="50" charset="-128"/>
              <a:ea typeface="ＭＳ Ｐゴシック" panose="020B0600070205080204" pitchFamily="50" charset="-128"/>
            </a:rPr>
            <a:t>29.5</a:t>
          </a:r>
          <a:r>
            <a:rPr kumimoji="1" lang="ja-JP" altLang="en-US" sz="1200">
              <a:latin typeface="ＭＳ Ｐゴシック" panose="020B0600070205080204" pitchFamily="50" charset="-128"/>
              <a:ea typeface="ＭＳ Ｐゴシック" panose="020B0600070205080204" pitchFamily="50" charset="-128"/>
            </a:rPr>
            <a:t>％はいずれも下回っている。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今後も、専門職など必要な職員数は現状維持としつつ、適正な人員配置を進めるとともに、給与の適正化を図るなかで人件費の削減に努める。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79375</xdr:rowOff>
    </xdr:from>
    <xdr:to>
      <xdr:col>24</xdr:col>
      <xdr:colOff>25400</xdr:colOff>
      <xdr:row>38</xdr:row>
      <xdr:rowOff>41275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80125"/>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50800</xdr:rowOff>
    </xdr:from>
    <xdr:to>
      <xdr:col>19</xdr:col>
      <xdr:colOff>187325</xdr:colOff>
      <xdr:row>35</xdr:row>
      <xdr:rowOff>79375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051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50800</xdr:rowOff>
    </xdr:from>
    <xdr:to>
      <xdr:col>15</xdr:col>
      <xdr:colOff>98425</xdr:colOff>
      <xdr:row>35</xdr:row>
      <xdr:rowOff>98425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051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60325</xdr:rowOff>
    </xdr:from>
    <xdr:to>
      <xdr:col>11</xdr:col>
      <xdr:colOff>9525</xdr:colOff>
      <xdr:row>35</xdr:row>
      <xdr:rowOff>98425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06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134002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28575</xdr:rowOff>
    </xdr:from>
    <xdr:to>
      <xdr:col>20</xdr:col>
      <xdr:colOff>38100</xdr:colOff>
      <xdr:row>35</xdr:row>
      <xdr:rowOff>130175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140352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0</xdr:rowOff>
    </xdr:from>
    <xdr:to>
      <xdr:col>15</xdr:col>
      <xdr:colOff>149225</xdr:colOff>
      <xdr:row>35</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47625</xdr:rowOff>
    </xdr:from>
    <xdr:to>
      <xdr:col>11</xdr:col>
      <xdr:colOff>60325</xdr:colOff>
      <xdr:row>35</xdr:row>
      <xdr:rowOff>149225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159402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xdr:rowOff>
    </xdr:from>
    <xdr:to>
      <xdr:col>6</xdr:col>
      <xdr:colOff>171450</xdr:colOff>
      <xdr:row>35</xdr:row>
      <xdr:rowOff>111125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121302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会計年度任用職員制度の開始により、経常一般財源に占める物件費の割合が前年度より</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低い水準にあるが、市域が広大であり各種施設が多く、老朽化の進行による維持管理経費が増加する見込みであるため、引き続き施設の集約化や事業の見直しにより効率的な行財政運営に取り組む必要があ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96520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2730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81280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025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会計年度任用職員制度の開始による臨時保育士等の賃金が人件費となったことなどにより、比率は昨年度に比べ</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低い水準にあるものの、引き続き、生活保護費における資格審査等の適正化や就労準備支援・就労支援事業に取り組むなど、事業の見直しを進める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78015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499600"/>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29028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29028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下水道事業の公営企業化により、下水道事業の繰出金が大きく減少し、比率が前年度より</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％減少している。これにより、類似団体平均</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％、全国平均</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％、兵庫県平均</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％のいずれも下回っている。</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59</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53880"/>
          <a:ext cx="8382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8890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58</xdr:row>
      <xdr:rowOff>149860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5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111760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41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特別定額給付金事業や下水道事業の公営企業化による補助金の増により、比率が前年度より</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に対する補助については、経営戦略や新公立病院改革プランに基づく施策のなかで、一般会計負担を抑制し適切な補助額となるよう見直しを行うとともに、その他の補助金についてもその効果を踏まえ見直し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39</xdr:row>
      <xdr:rowOff>133858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63792"/>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120142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143002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50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83058</xdr:rowOff>
    </xdr:from>
    <xdr:to>
      <xdr:col>82</xdr:col>
      <xdr:colOff>158750</xdr:colOff>
      <xdr:row>40</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55135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積極的な繰上償還の継続実施により、比率は減少傾向である。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財政力指数が低く、広大な市域の生活基盤の整備には起債の依存度が高いことから、引き続き繰上償還の実施、予算編成及び実施計画における事業の整理などにより、公債費の抑制に向けた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629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79</xdr:row>
      <xdr:rowOff>146050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4924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比率の分母となる歳入が増加したことなどから、前年度より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％減少した。</a:t>
          </a:r>
        </a:p>
        <a:p>
          <a:r>
            <a:rPr kumimoji="1" lang="ja-JP" altLang="en-US" sz="1200">
              <a:latin typeface="ＭＳ Ｐゴシック" panose="020B0600070205080204" pitchFamily="50" charset="-128"/>
              <a:ea typeface="ＭＳ Ｐゴシック" panose="020B0600070205080204" pitchFamily="50" charset="-128"/>
            </a:rPr>
            <a:t>　また、施設等の維持管理経費や維持補修費の増加、他会計への補助金などの負担が増加していることが経常収支比率を押し上げる要因となっている。</a:t>
          </a:r>
        </a:p>
        <a:p>
          <a:r>
            <a:rPr kumimoji="1" lang="ja-JP" altLang="en-US" sz="1200">
              <a:latin typeface="ＭＳ Ｐゴシック" panose="020B0600070205080204" pitchFamily="50" charset="-128"/>
              <a:ea typeface="ＭＳ Ｐゴシック" panose="020B0600070205080204" pitchFamily="50" charset="-128"/>
            </a:rPr>
            <a:t>　今後も経営戦略等に基づき他会計の歳出削減等に努めるとともに、補助金等の見直しや施設の集約化などコストの削減により財政健全化に取り組む。</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133858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80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76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74422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93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163576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155586</xdr:rowOff>
    </xdr:from>
    <xdr:to>
      <xdr:col>29</xdr:col>
      <xdr:colOff>127000</xdr:colOff>
      <xdr:row>12</xdr:row>
      <xdr:rowOff>142049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089161"/>
          <a:ext cx="647700" cy="15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142049</xdr:rowOff>
    </xdr:from>
    <xdr:to>
      <xdr:col>26</xdr:col>
      <xdr:colOff>50800</xdr:colOff>
      <xdr:row>13</xdr:row>
      <xdr:rowOff>50805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47074"/>
          <a:ext cx="698500" cy="8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50805</xdr:rowOff>
    </xdr:from>
    <xdr:to>
      <xdr:col>22</xdr:col>
      <xdr:colOff>114300</xdr:colOff>
      <xdr:row>13</xdr:row>
      <xdr:rowOff>143862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327280"/>
          <a:ext cx="698500" cy="9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124006</xdr:rowOff>
    </xdr:from>
    <xdr:to>
      <xdr:col>18</xdr:col>
      <xdr:colOff>177800</xdr:colOff>
      <xdr:row>13</xdr:row>
      <xdr:rowOff>143862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400481"/>
          <a:ext cx="698500" cy="1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104786</xdr:rowOff>
    </xdr:from>
    <xdr:to>
      <xdr:col>29</xdr:col>
      <xdr:colOff>177800</xdr:colOff>
      <xdr:row>12</xdr:row>
      <xdr:rowOff>34936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3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121313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8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91249</xdr:rowOff>
    </xdr:from>
    <xdr:to>
      <xdr:col>26</xdr:col>
      <xdr:colOff>101600</xdr:colOff>
      <xdr:row>13</xdr:row>
      <xdr:rowOff>21399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96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31576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65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xdr:rowOff>
    </xdr:from>
    <xdr:to>
      <xdr:col>22</xdr:col>
      <xdr:colOff>165100</xdr:colOff>
      <xdr:row>13</xdr:row>
      <xdr:rowOff>101605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76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111782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93062</xdr:rowOff>
    </xdr:from>
    <xdr:to>
      <xdr:col>19</xdr:col>
      <xdr:colOff>38100</xdr:colOff>
      <xdr:row>14</xdr:row>
      <xdr:rowOff>23212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6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33389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3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73206</xdr:rowOff>
    </xdr:from>
    <xdr:to>
      <xdr:col>15</xdr:col>
      <xdr:colOff>101600</xdr:colOff>
      <xdr:row>14</xdr:row>
      <xdr:rowOff>3356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4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13533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1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259154</xdr:rowOff>
    </xdr:from>
    <xdr:to>
      <xdr:col>29</xdr:col>
      <xdr:colOff>127000</xdr:colOff>
      <xdr:row>36</xdr:row>
      <xdr:rowOff>110038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69504"/>
          <a:ext cx="647700" cy="19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240912</xdr:rowOff>
    </xdr:from>
    <xdr:to>
      <xdr:col>26</xdr:col>
      <xdr:colOff>50800</xdr:colOff>
      <xdr:row>35</xdr:row>
      <xdr:rowOff>259154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51262"/>
          <a:ext cx="698500" cy="1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99088</xdr:rowOff>
    </xdr:from>
    <xdr:to>
      <xdr:col>22</xdr:col>
      <xdr:colOff>114300</xdr:colOff>
      <xdr:row>35</xdr:row>
      <xdr:rowOff>240912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09438"/>
          <a:ext cx="698500" cy="14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250238</xdr:rowOff>
    </xdr:from>
    <xdr:to>
      <xdr:col>18</xdr:col>
      <xdr:colOff>177800</xdr:colOff>
      <xdr:row>35</xdr:row>
      <xdr:rowOff>99088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17688"/>
          <a:ext cx="698500" cy="19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59238</xdr:rowOff>
    </xdr:from>
    <xdr:to>
      <xdr:col>29</xdr:col>
      <xdr:colOff>177800</xdr:colOff>
      <xdr:row>36</xdr:row>
      <xdr:rowOff>160838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1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31315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208354</xdr:rowOff>
    </xdr:from>
    <xdr:to>
      <xdr:col>26</xdr:col>
      <xdr:colOff>101600</xdr:colOff>
      <xdr:row>35</xdr:row>
      <xdr:rowOff>309954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1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320131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8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190112</xdr:rowOff>
    </xdr:from>
    <xdr:to>
      <xdr:col>22</xdr:col>
      <xdr:colOff>165100</xdr:colOff>
      <xdr:row>35</xdr:row>
      <xdr:rowOff>291712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301889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48288</xdr:rowOff>
    </xdr:from>
    <xdr:to>
      <xdr:col>19</xdr:col>
      <xdr:colOff>38100</xdr:colOff>
      <xdr:row>35</xdr:row>
      <xdr:rowOff>149888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5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160065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2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199438</xdr:rowOff>
    </xdr:from>
    <xdr:to>
      <xdr:col>15</xdr:col>
      <xdr:colOff>101600</xdr:colOff>
      <xdr:row>34</xdr:row>
      <xdr:rowOff>301038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66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311215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3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95025</xdr:rowOff>
    </xdr:from>
    <xdr:to>
      <xdr:col>24</xdr:col>
      <xdr:colOff>63500</xdr:colOff>
      <xdr:row>35</xdr:row>
      <xdr:rowOff>31784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81425"/>
          <a:ext cx="838200" cy="4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31784</xdr:rowOff>
    </xdr:from>
    <xdr:to>
      <xdr:col>19</xdr:col>
      <xdr:colOff>177800</xdr:colOff>
      <xdr:row>35</xdr:row>
      <xdr:rowOff>68344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32534"/>
          <a:ext cx="8890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55102</xdr:rowOff>
    </xdr:from>
    <xdr:to>
      <xdr:col>15</xdr:col>
      <xdr:colOff>50800</xdr:colOff>
      <xdr:row>35</xdr:row>
      <xdr:rowOff>68344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55852"/>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55102</xdr:rowOff>
    </xdr:from>
    <xdr:to>
      <xdr:col>10</xdr:col>
      <xdr:colOff>114300</xdr:colOff>
      <xdr:row>35</xdr:row>
      <xdr:rowOff>61535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5852"/>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44225</xdr:rowOff>
    </xdr:from>
    <xdr:to>
      <xdr:col>24</xdr:col>
      <xdr:colOff>114300</xdr:colOff>
      <xdr:row>32</xdr:row>
      <xdr:rowOff>145825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67102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8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152434</xdr:rowOff>
    </xdr:from>
    <xdr:to>
      <xdr:col>20</xdr:col>
      <xdr:colOff>38100</xdr:colOff>
      <xdr:row>35</xdr:row>
      <xdr:rowOff>82584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99111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17544</xdr:rowOff>
    </xdr:from>
    <xdr:to>
      <xdr:col>15</xdr:col>
      <xdr:colOff>101600</xdr:colOff>
      <xdr:row>35</xdr:row>
      <xdr:rowOff>119144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135671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4302</xdr:rowOff>
    </xdr:from>
    <xdr:to>
      <xdr:col>10</xdr:col>
      <xdr:colOff>165100</xdr:colOff>
      <xdr:row>35</xdr:row>
      <xdr:rowOff>105902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122429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10735</xdr:rowOff>
    </xdr:from>
    <xdr:to>
      <xdr:col>6</xdr:col>
      <xdr:colOff>38100</xdr:colOff>
      <xdr:row>35</xdr:row>
      <xdr:rowOff>112335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128862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32987</xdr:rowOff>
    </xdr:from>
    <xdr:to>
      <xdr:col>24</xdr:col>
      <xdr:colOff>63500</xdr:colOff>
      <xdr:row>57</xdr:row>
      <xdr:rowOff>20382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34187"/>
          <a:ext cx="838200" cy="15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32987</xdr:rowOff>
    </xdr:from>
    <xdr:to>
      <xdr:col>19</xdr:col>
      <xdr:colOff>177800</xdr:colOff>
      <xdr:row>56</xdr:row>
      <xdr:rowOff>72339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34187"/>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72339</xdr:rowOff>
    </xdr:from>
    <xdr:to>
      <xdr:col>15</xdr:col>
      <xdr:colOff>50800</xdr:colOff>
      <xdr:row>56</xdr:row>
      <xdr:rowOff>98824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73539"/>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98824</xdr:rowOff>
    </xdr:from>
    <xdr:to>
      <xdr:col>10</xdr:col>
      <xdr:colOff>114300</xdr:colOff>
      <xdr:row>56</xdr:row>
      <xdr:rowOff>115273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00024"/>
          <a:ext cx="889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141032</xdr:rowOff>
    </xdr:from>
    <xdr:to>
      <xdr:col>24</xdr:col>
      <xdr:colOff>114300</xdr:colOff>
      <xdr:row>57</xdr:row>
      <xdr:rowOff>71182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119459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153637</xdr:rowOff>
    </xdr:from>
    <xdr:to>
      <xdr:col>20</xdr:col>
      <xdr:colOff>38100</xdr:colOff>
      <xdr:row>56</xdr:row>
      <xdr:rowOff>83787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100314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21539</xdr:rowOff>
    </xdr:from>
    <xdr:to>
      <xdr:col>15</xdr:col>
      <xdr:colOff>101600</xdr:colOff>
      <xdr:row>56</xdr:row>
      <xdr:rowOff>123139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139666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48024</xdr:rowOff>
    </xdr:from>
    <xdr:to>
      <xdr:col>10</xdr:col>
      <xdr:colOff>165100</xdr:colOff>
      <xdr:row>56</xdr:row>
      <xdr:rowOff>149624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166151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64473</xdr:rowOff>
    </xdr:from>
    <xdr:to>
      <xdr:col>6</xdr:col>
      <xdr:colOff>38100</xdr:colOff>
      <xdr:row>56</xdr:row>
      <xdr:rowOff>166073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11150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3203</xdr:rowOff>
    </xdr:from>
    <xdr:to>
      <xdr:col>24</xdr:col>
      <xdr:colOff>63500</xdr:colOff>
      <xdr:row>78</xdr:row>
      <xdr:rowOff>7204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76303"/>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7204</xdr:rowOff>
    </xdr:from>
    <xdr:to>
      <xdr:col>19</xdr:col>
      <xdr:colOff>177800</xdr:colOff>
      <xdr:row>78</xdr:row>
      <xdr:rowOff>17856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0304"/>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17856</xdr:rowOff>
    </xdr:from>
    <xdr:to>
      <xdr:col>15</xdr:col>
      <xdr:colOff>50800</xdr:colOff>
      <xdr:row>78</xdr:row>
      <xdr:rowOff>47895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90956"/>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47895</xdr:rowOff>
    </xdr:from>
    <xdr:to>
      <xdr:col>10</xdr:col>
      <xdr:colOff>114300</xdr:colOff>
      <xdr:row>78</xdr:row>
      <xdr:rowOff>63782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099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123853</xdr:rowOff>
    </xdr:from>
    <xdr:to>
      <xdr:col>24</xdr:col>
      <xdr:colOff>114300</xdr:colOff>
      <xdr:row>78</xdr:row>
      <xdr:rowOff>54003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127854</xdr:rowOff>
    </xdr:from>
    <xdr:to>
      <xdr:col>20</xdr:col>
      <xdr:colOff>38100</xdr:colOff>
      <xdr:row>78</xdr:row>
      <xdr:rowOff>58004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74531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138506</xdr:rowOff>
    </xdr:from>
    <xdr:to>
      <xdr:col>15</xdr:col>
      <xdr:colOff>101600</xdr:colOff>
      <xdr:row>78</xdr:row>
      <xdr:rowOff>68656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59783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168545</xdr:rowOff>
    </xdr:from>
    <xdr:to>
      <xdr:col>10</xdr:col>
      <xdr:colOff>165100</xdr:colOff>
      <xdr:row>78</xdr:row>
      <xdr:rowOff>98695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89822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12982</xdr:rowOff>
    </xdr:from>
    <xdr:to>
      <xdr:col>6</xdr:col>
      <xdr:colOff>38100</xdr:colOff>
      <xdr:row>78</xdr:row>
      <xdr:rowOff>114582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105709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67177</xdr:rowOff>
    </xdr:from>
    <xdr:to>
      <xdr:col>24</xdr:col>
      <xdr:colOff>63500</xdr:colOff>
      <xdr:row>93</xdr:row>
      <xdr:rowOff>81959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12027"/>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67177</xdr:rowOff>
    </xdr:from>
    <xdr:to>
      <xdr:col>19</xdr:col>
      <xdr:colOff>177800</xdr:colOff>
      <xdr:row>93</xdr:row>
      <xdr:rowOff>124461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12027"/>
          <a:ext cx="8890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116287</xdr:rowOff>
    </xdr:from>
    <xdr:to>
      <xdr:col>15</xdr:col>
      <xdr:colOff>50800</xdr:colOff>
      <xdr:row>93</xdr:row>
      <xdr:rowOff>124461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061137"/>
          <a:ext cx="889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116287</xdr:rowOff>
    </xdr:from>
    <xdr:to>
      <xdr:col>10</xdr:col>
      <xdr:colOff>114300</xdr:colOff>
      <xdr:row>94</xdr:row>
      <xdr:rowOff>2273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61137"/>
          <a:ext cx="8890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31159</xdr:rowOff>
    </xdr:from>
    <xdr:to>
      <xdr:col>24</xdr:col>
      <xdr:colOff>114300</xdr:colOff>
      <xdr:row>93</xdr:row>
      <xdr:rowOff>132759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54036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16377</xdr:rowOff>
    </xdr:from>
    <xdr:to>
      <xdr:col>20</xdr:col>
      <xdr:colOff>38100</xdr:colOff>
      <xdr:row>93</xdr:row>
      <xdr:rowOff>117977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134504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7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73661</xdr:rowOff>
    </xdr:from>
    <xdr:to>
      <xdr:col>15</xdr:col>
      <xdr:colOff>101600</xdr:colOff>
      <xdr:row>94</xdr:row>
      <xdr:rowOff>3811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20338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7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65487</xdr:rowOff>
    </xdr:from>
    <xdr:to>
      <xdr:col>10</xdr:col>
      <xdr:colOff>165100</xdr:colOff>
      <xdr:row>93</xdr:row>
      <xdr:rowOff>167087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12164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7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122923</xdr:rowOff>
    </xdr:from>
    <xdr:to>
      <xdr:col>6</xdr:col>
      <xdr:colOff>38100</xdr:colOff>
      <xdr:row>94</xdr:row>
      <xdr:rowOff>53073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0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69600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8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103261</xdr:rowOff>
    </xdr:from>
    <xdr:to>
      <xdr:col>55</xdr:col>
      <xdr:colOff>0</xdr:colOff>
      <xdr:row>36</xdr:row>
      <xdr:rowOff>157314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761111"/>
          <a:ext cx="838200" cy="56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156380</xdr:rowOff>
    </xdr:from>
    <xdr:to>
      <xdr:col>50</xdr:col>
      <xdr:colOff>114300</xdr:colOff>
      <xdr:row>36</xdr:row>
      <xdr:rowOff>157314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328580"/>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148128</xdr:rowOff>
    </xdr:from>
    <xdr:to>
      <xdr:col>45</xdr:col>
      <xdr:colOff>177800</xdr:colOff>
      <xdr:row>36</xdr:row>
      <xdr:rowOff>156380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20328"/>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148128</xdr:rowOff>
    </xdr:from>
    <xdr:to>
      <xdr:col>41</xdr:col>
      <xdr:colOff>50800</xdr:colOff>
      <xdr:row>37</xdr:row>
      <xdr:rowOff>11150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203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52461</xdr:rowOff>
    </xdr:from>
    <xdr:to>
      <xdr:col>55</xdr:col>
      <xdr:colOff>50800</xdr:colOff>
      <xdr:row>33</xdr:row>
      <xdr:rowOff>154061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7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75338</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6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106514</xdr:rowOff>
    </xdr:from>
    <xdr:to>
      <xdr:col>50</xdr:col>
      <xdr:colOff>165100</xdr:colOff>
      <xdr:row>37</xdr:row>
      <xdr:rowOff>36664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53191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605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105580</xdr:rowOff>
    </xdr:from>
    <xdr:to>
      <xdr:col>46</xdr:col>
      <xdr:colOff>38100</xdr:colOff>
      <xdr:row>37</xdr:row>
      <xdr:rowOff>35730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52257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5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97328</xdr:rowOff>
    </xdr:from>
    <xdr:to>
      <xdr:col>41</xdr:col>
      <xdr:colOff>101600</xdr:colOff>
      <xdr:row>37</xdr:row>
      <xdr:rowOff>27478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44005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604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131800</xdr:rowOff>
    </xdr:from>
    <xdr:to>
      <xdr:col>36</xdr:col>
      <xdr:colOff>165100</xdr:colOff>
      <xdr:row>37</xdr:row>
      <xdr:rowOff>61950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78477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138850</xdr:rowOff>
    </xdr:from>
    <xdr:to>
      <xdr:col>55</xdr:col>
      <xdr:colOff>0</xdr:colOff>
      <xdr:row>57</xdr:row>
      <xdr:rowOff>30790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40050"/>
          <a:ext cx="838200" cy="6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135928</xdr:rowOff>
    </xdr:from>
    <xdr:to>
      <xdr:col>50</xdr:col>
      <xdr:colOff>114300</xdr:colOff>
      <xdr:row>56</xdr:row>
      <xdr:rowOff>138850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37128"/>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126016</xdr:rowOff>
    </xdr:from>
    <xdr:to>
      <xdr:col>45</xdr:col>
      <xdr:colOff>177800</xdr:colOff>
      <xdr:row>56</xdr:row>
      <xdr:rowOff>135928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27216"/>
          <a:ext cx="8890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126016</xdr:rowOff>
    </xdr:from>
    <xdr:to>
      <xdr:col>41</xdr:col>
      <xdr:colOff>50800</xdr:colOff>
      <xdr:row>57</xdr:row>
      <xdr:rowOff>24289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27216"/>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151440</xdr:rowOff>
    </xdr:from>
    <xdr:to>
      <xdr:col>55</xdr:col>
      <xdr:colOff>50800</xdr:colOff>
      <xdr:row>57</xdr:row>
      <xdr:rowOff>81590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129867</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88050</xdr:rowOff>
    </xdr:from>
    <xdr:to>
      <xdr:col>50</xdr:col>
      <xdr:colOff>165100</xdr:colOff>
      <xdr:row>57</xdr:row>
      <xdr:rowOff>18200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34727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85128</xdr:rowOff>
    </xdr:from>
    <xdr:to>
      <xdr:col>46</xdr:col>
      <xdr:colOff>38100</xdr:colOff>
      <xdr:row>57</xdr:row>
      <xdr:rowOff>15278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31805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75216</xdr:rowOff>
    </xdr:from>
    <xdr:to>
      <xdr:col>41</xdr:col>
      <xdr:colOff>101600</xdr:colOff>
      <xdr:row>57</xdr:row>
      <xdr:rowOff>5366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21893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4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144939</xdr:rowOff>
    </xdr:from>
    <xdr:to>
      <xdr:col>36</xdr:col>
      <xdr:colOff>165100</xdr:colOff>
      <xdr:row>57</xdr:row>
      <xdr:rowOff>75089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66216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60694</xdr:rowOff>
    </xdr:from>
    <xdr:to>
      <xdr:col>55</xdr:col>
      <xdr:colOff>0</xdr:colOff>
      <xdr:row>79</xdr:row>
      <xdr:rowOff>23901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33794"/>
          <a:ext cx="838200" cy="1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74879</xdr:rowOff>
    </xdr:from>
    <xdr:to>
      <xdr:col>50</xdr:col>
      <xdr:colOff>114300</xdr:colOff>
      <xdr:row>78</xdr:row>
      <xdr:rowOff>60694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76529"/>
          <a:ext cx="889000" cy="1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74879</xdr:rowOff>
    </xdr:from>
    <xdr:to>
      <xdr:col>45</xdr:col>
      <xdr:colOff>177800</xdr:colOff>
      <xdr:row>78</xdr:row>
      <xdr:rowOff>121616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76529"/>
          <a:ext cx="889000" cy="2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8865</xdr:rowOff>
    </xdr:from>
    <xdr:to>
      <xdr:col>41</xdr:col>
      <xdr:colOff>50800</xdr:colOff>
      <xdr:row>78</xdr:row>
      <xdr:rowOff>121616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81965"/>
          <a:ext cx="889000" cy="1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144551</xdr:rowOff>
    </xdr:from>
    <xdr:to>
      <xdr:col>55</xdr:col>
      <xdr:colOff>50800</xdr:colOff>
      <xdr:row>79</xdr:row>
      <xdr:rowOff>74701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59478</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9894</xdr:rowOff>
    </xdr:from>
    <xdr:to>
      <xdr:col>50</xdr:col>
      <xdr:colOff>165100</xdr:colOff>
      <xdr:row>78</xdr:row>
      <xdr:rowOff>111494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102621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24079</xdr:rowOff>
    </xdr:from>
    <xdr:to>
      <xdr:col>46</xdr:col>
      <xdr:colOff>38100</xdr:colOff>
      <xdr:row>77</xdr:row>
      <xdr:rowOff>125679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142206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70816</xdr:rowOff>
    </xdr:from>
    <xdr:to>
      <xdr:col>41</xdr:col>
      <xdr:colOff>101600</xdr:colOff>
      <xdr:row>79</xdr:row>
      <xdr:rowOff>966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163543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129515</xdr:rowOff>
    </xdr:from>
    <xdr:to>
      <xdr:col>36</xdr:col>
      <xdr:colOff>165100</xdr:colOff>
      <xdr:row>78</xdr:row>
      <xdr:rowOff>59665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50792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146193</xdr:rowOff>
    </xdr:from>
    <xdr:to>
      <xdr:col>55</xdr:col>
      <xdr:colOff>0</xdr:colOff>
      <xdr:row>96</xdr:row>
      <xdr:rowOff>150071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05393"/>
          <a:ext cx="8382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150071</xdr:rowOff>
    </xdr:from>
    <xdr:to>
      <xdr:col>50</xdr:col>
      <xdr:colOff>114300</xdr:colOff>
      <xdr:row>97</xdr:row>
      <xdr:rowOff>149361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09271"/>
          <a:ext cx="889000" cy="17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120177</xdr:rowOff>
    </xdr:from>
    <xdr:to>
      <xdr:col>45</xdr:col>
      <xdr:colOff>177800</xdr:colOff>
      <xdr:row>97</xdr:row>
      <xdr:rowOff>149361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79377"/>
          <a:ext cx="889000" cy="2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120177</xdr:rowOff>
    </xdr:from>
    <xdr:to>
      <xdr:col>41</xdr:col>
      <xdr:colOff>50800</xdr:colOff>
      <xdr:row>97</xdr:row>
      <xdr:rowOff>124558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79377"/>
          <a:ext cx="889000" cy="1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95393</xdr:rowOff>
    </xdr:from>
    <xdr:to>
      <xdr:col>55</xdr:col>
      <xdr:colOff>50800</xdr:colOff>
      <xdr:row>97</xdr:row>
      <xdr:rowOff>25543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118270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0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99271</xdr:rowOff>
    </xdr:from>
    <xdr:to>
      <xdr:col>50</xdr:col>
      <xdr:colOff>165100</xdr:colOff>
      <xdr:row>97</xdr:row>
      <xdr:rowOff>29421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45948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98561</xdr:rowOff>
    </xdr:from>
    <xdr:to>
      <xdr:col>46</xdr:col>
      <xdr:colOff>38100</xdr:colOff>
      <xdr:row>98</xdr:row>
      <xdr:rowOff>28711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19838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69377</xdr:rowOff>
    </xdr:from>
    <xdr:to>
      <xdr:col>41</xdr:col>
      <xdr:colOff>101600</xdr:colOff>
      <xdr:row>96</xdr:row>
      <xdr:rowOff>170977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73758</xdr:rowOff>
    </xdr:from>
    <xdr:to>
      <xdr:col>36</xdr:col>
      <xdr:colOff>165100</xdr:colOff>
      <xdr:row>98</xdr:row>
      <xdr:rowOff>3908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20435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141167</xdr:rowOff>
    </xdr:from>
    <xdr:to>
      <xdr:col>85</xdr:col>
      <xdr:colOff>127000</xdr:colOff>
      <xdr:row>36</xdr:row>
      <xdr:rowOff>51251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141917"/>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141167</xdr:rowOff>
    </xdr:from>
    <xdr:to>
      <xdr:col>81</xdr:col>
      <xdr:colOff>50800</xdr:colOff>
      <xdr:row>37</xdr:row>
      <xdr:rowOff>8998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141917"/>
          <a:ext cx="889000" cy="2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8998</xdr:rowOff>
    </xdr:from>
    <xdr:to>
      <xdr:col>76</xdr:col>
      <xdr:colOff>114300</xdr:colOff>
      <xdr:row>39</xdr:row>
      <xdr:rowOff>38792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352648"/>
          <a:ext cx="889000" cy="3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38792</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5342"/>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451</xdr:rowOff>
    </xdr:from>
    <xdr:to>
      <xdr:col>85</xdr:col>
      <xdr:colOff>177800</xdr:colOff>
      <xdr:row>36</xdr:row>
      <xdr:rowOff>102051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17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23328</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0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90367</xdr:rowOff>
    </xdr:from>
    <xdr:to>
      <xdr:col>81</xdr:col>
      <xdr:colOff>101600</xdr:colOff>
      <xdr:row>36</xdr:row>
      <xdr:rowOff>20517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09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37044</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586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129648</xdr:rowOff>
    </xdr:from>
    <xdr:to>
      <xdr:col>76</xdr:col>
      <xdr:colOff>165100</xdr:colOff>
      <xdr:row>37</xdr:row>
      <xdr:rowOff>59798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3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76325</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07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159442</xdr:rowOff>
    </xdr:from>
    <xdr:to>
      <xdr:col>72</xdr:col>
      <xdr:colOff>38100</xdr:colOff>
      <xdr:row>39</xdr:row>
      <xdr:rowOff>89592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80719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24783</xdr:rowOff>
    </xdr:from>
    <xdr:to>
      <xdr:col>85</xdr:col>
      <xdr:colOff>127000</xdr:colOff>
      <xdr:row>75</xdr:row>
      <xdr:rowOff>154201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83533"/>
          <a:ext cx="838200" cy="12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132339</xdr:rowOff>
    </xdr:from>
    <xdr:to>
      <xdr:col>81</xdr:col>
      <xdr:colOff>50800</xdr:colOff>
      <xdr:row>75</xdr:row>
      <xdr:rowOff>154201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91089"/>
          <a:ext cx="889000" cy="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118684</xdr:rowOff>
    </xdr:from>
    <xdr:to>
      <xdr:col>76</xdr:col>
      <xdr:colOff>114300</xdr:colOff>
      <xdr:row>75</xdr:row>
      <xdr:rowOff>132339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77434"/>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165456</xdr:rowOff>
    </xdr:from>
    <xdr:to>
      <xdr:col>71</xdr:col>
      <xdr:colOff>177800</xdr:colOff>
      <xdr:row>75</xdr:row>
      <xdr:rowOff>118684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52756"/>
          <a:ext cx="889000" cy="1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145433</xdr:rowOff>
    </xdr:from>
    <xdr:to>
      <xdr:col>85</xdr:col>
      <xdr:colOff>177800</xdr:colOff>
      <xdr:row>75</xdr:row>
      <xdr:rowOff>75583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168310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103401</xdr:rowOff>
    </xdr:from>
    <xdr:to>
      <xdr:col>81</xdr:col>
      <xdr:colOff>101600</xdr:colOff>
      <xdr:row>76</xdr:row>
      <xdr:rowOff>33551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50078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3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81539</xdr:rowOff>
    </xdr:from>
    <xdr:to>
      <xdr:col>76</xdr:col>
      <xdr:colOff>165100</xdr:colOff>
      <xdr:row>76</xdr:row>
      <xdr:rowOff>11689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28216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67884</xdr:rowOff>
    </xdr:from>
    <xdr:to>
      <xdr:col>72</xdr:col>
      <xdr:colOff>38100</xdr:colOff>
      <xdr:row>75</xdr:row>
      <xdr:rowOff>169484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14561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114656</xdr:rowOff>
    </xdr:from>
    <xdr:to>
      <xdr:col>67</xdr:col>
      <xdr:colOff>101600</xdr:colOff>
      <xdr:row>75</xdr:row>
      <xdr:rowOff>44806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61333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7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146749</xdr:rowOff>
    </xdr:from>
    <xdr:to>
      <xdr:col>85</xdr:col>
      <xdr:colOff>127000</xdr:colOff>
      <xdr:row>98</xdr:row>
      <xdr:rowOff>129045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77399"/>
          <a:ext cx="838200" cy="1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129045</xdr:rowOff>
    </xdr:from>
    <xdr:to>
      <xdr:col>81</xdr:col>
      <xdr:colOff>50800</xdr:colOff>
      <xdr:row>98</xdr:row>
      <xdr:rowOff>168770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31145"/>
          <a:ext cx="8890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168770</xdr:rowOff>
    </xdr:from>
    <xdr:to>
      <xdr:col>76</xdr:col>
      <xdr:colOff>114300</xdr:colOff>
      <xdr:row>99</xdr:row>
      <xdr:rowOff>2794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70870"/>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170828</xdr:rowOff>
    </xdr:from>
    <xdr:to>
      <xdr:col>71</xdr:col>
      <xdr:colOff>177800</xdr:colOff>
      <xdr:row>99</xdr:row>
      <xdr:rowOff>2794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72928"/>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95949</xdr:rowOff>
    </xdr:from>
    <xdr:to>
      <xdr:col>85</xdr:col>
      <xdr:colOff>177800</xdr:colOff>
      <xdr:row>98</xdr:row>
      <xdr:rowOff>26099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74376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78245</xdr:rowOff>
    </xdr:from>
    <xdr:to>
      <xdr:col>81</xdr:col>
      <xdr:colOff>101600</xdr:colOff>
      <xdr:row>99</xdr:row>
      <xdr:rowOff>8395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170972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117970</xdr:rowOff>
    </xdr:from>
    <xdr:to>
      <xdr:col>76</xdr:col>
      <xdr:colOff>165100</xdr:colOff>
      <xdr:row>99</xdr:row>
      <xdr:rowOff>48120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39247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123444</xdr:rowOff>
    </xdr:from>
    <xdr:to>
      <xdr:col>72</xdr:col>
      <xdr:colOff>38100</xdr:colOff>
      <xdr:row>99</xdr:row>
      <xdr:rowOff>53594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44721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120028</xdr:rowOff>
    </xdr:from>
    <xdr:to>
      <xdr:col>67</xdr:col>
      <xdr:colOff>101600</xdr:colOff>
      <xdr:row>99</xdr:row>
      <xdr:rowOff>50178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41305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65039</xdr:rowOff>
    </xdr:from>
    <xdr:to>
      <xdr:col>116</xdr:col>
      <xdr:colOff>63500</xdr:colOff>
      <xdr:row>56</xdr:row>
      <xdr:rowOff>72309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666239"/>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67645</xdr:rowOff>
    </xdr:from>
    <xdr:to>
      <xdr:col>111</xdr:col>
      <xdr:colOff>177800</xdr:colOff>
      <xdr:row>56</xdr:row>
      <xdr:rowOff>72309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668845"/>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67645</xdr:rowOff>
    </xdr:from>
    <xdr:to>
      <xdr:col>107</xdr:col>
      <xdr:colOff>50800</xdr:colOff>
      <xdr:row>56</xdr:row>
      <xdr:rowOff>86527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668845"/>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86527</xdr:rowOff>
    </xdr:from>
    <xdr:to>
      <xdr:col>102</xdr:col>
      <xdr:colOff>114300</xdr:colOff>
      <xdr:row>56</xdr:row>
      <xdr:rowOff>93386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68772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14239</xdr:rowOff>
    </xdr:from>
    <xdr:to>
      <xdr:col>116</xdr:col>
      <xdr:colOff>114300</xdr:colOff>
      <xdr:row>56</xdr:row>
      <xdr:rowOff>115839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6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37116</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46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21509</xdr:rowOff>
    </xdr:from>
    <xdr:to>
      <xdr:col>112</xdr:col>
      <xdr:colOff>38100</xdr:colOff>
      <xdr:row>56</xdr:row>
      <xdr:rowOff>123109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139636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39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16845</xdr:rowOff>
    </xdr:from>
    <xdr:to>
      <xdr:col>107</xdr:col>
      <xdr:colOff>101600</xdr:colOff>
      <xdr:row>56</xdr:row>
      <xdr:rowOff>118445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134972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3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35727</xdr:rowOff>
    </xdr:from>
    <xdr:to>
      <xdr:col>102</xdr:col>
      <xdr:colOff>165100</xdr:colOff>
      <xdr:row>56</xdr:row>
      <xdr:rowOff>137327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153854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41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42586</xdr:rowOff>
    </xdr:from>
    <xdr:to>
      <xdr:col>98</xdr:col>
      <xdr:colOff>38100</xdr:colOff>
      <xdr:row>56</xdr:row>
      <xdr:rowOff>144186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160713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4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97313</xdr:rowOff>
    </xdr:from>
    <xdr:to>
      <xdr:col>116</xdr:col>
      <xdr:colOff>63500</xdr:colOff>
      <xdr:row>76</xdr:row>
      <xdr:rowOff>24637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270263"/>
          <a:ext cx="838200" cy="78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97313</xdr:rowOff>
    </xdr:from>
    <xdr:to>
      <xdr:col>111</xdr:col>
      <xdr:colOff>177800</xdr:colOff>
      <xdr:row>71</xdr:row>
      <xdr:rowOff>118059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270263"/>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118059</xdr:rowOff>
    </xdr:from>
    <xdr:to>
      <xdr:col>107</xdr:col>
      <xdr:colOff>50800</xdr:colOff>
      <xdr:row>72</xdr:row>
      <xdr:rowOff>32868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291009"/>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169113</xdr:rowOff>
    </xdr:from>
    <xdr:to>
      <xdr:col>102</xdr:col>
      <xdr:colOff>114300</xdr:colOff>
      <xdr:row>72</xdr:row>
      <xdr:rowOff>32868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342063"/>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145288</xdr:rowOff>
    </xdr:from>
    <xdr:to>
      <xdr:col>116</xdr:col>
      <xdr:colOff>114300</xdr:colOff>
      <xdr:row>76</xdr:row>
      <xdr:rowOff>75437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168165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5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46513</xdr:rowOff>
    </xdr:from>
    <xdr:to>
      <xdr:col>112</xdr:col>
      <xdr:colOff>38100</xdr:colOff>
      <xdr:row>71</xdr:row>
      <xdr:rowOff>148113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164640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19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67259</xdr:rowOff>
    </xdr:from>
    <xdr:to>
      <xdr:col>107</xdr:col>
      <xdr:colOff>101600</xdr:colOff>
      <xdr:row>71</xdr:row>
      <xdr:rowOff>168859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13936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0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153518</xdr:rowOff>
    </xdr:from>
    <xdr:to>
      <xdr:col>102</xdr:col>
      <xdr:colOff>165100</xdr:colOff>
      <xdr:row>72</xdr:row>
      <xdr:rowOff>83668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100195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118313</xdr:rowOff>
    </xdr:from>
    <xdr:to>
      <xdr:col>98</xdr:col>
      <xdr:colOff>38100</xdr:colOff>
      <xdr:row>72</xdr:row>
      <xdr:rowOff>48463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64990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0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千円となっており、多くの構成項目において類似団体平均を上回っている。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人件費・補助費等・公債費が類似団体平均と比較して一人当たりコストが高くなっているが、類似団体のなかでも広大な面積を有し、中山間地域が多くを占めるなどの地理的要因により、施設等の整備に多額の経費を要していることや上下水道などの公営企業に係るインフラ整備のコストが嵩んでいる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また、下水道事業の公営企業化に伴い、繰出金が大きく減となり、類似団体平均に近い水準となっている。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収等一般財源の減収により、一人当たりのコストは高くなることが見込まれることから、事業の見直しや公共施設等総合管理計画に基づいた適正な施設等の管理により経費の削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39769</xdr:rowOff>
    </xdr:from>
    <xdr:to>
      <xdr:col>24</xdr:col>
      <xdr:colOff>63500</xdr:colOff>
      <xdr:row>37</xdr:row>
      <xdr:rowOff>103124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83419"/>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39769</xdr:rowOff>
    </xdr:from>
    <xdr:to>
      <xdr:col>19</xdr:col>
      <xdr:colOff>177800</xdr:colOff>
      <xdr:row>37</xdr:row>
      <xdr:rowOff>61649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83419"/>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23440</xdr:rowOff>
    </xdr:from>
    <xdr:to>
      <xdr:col>15</xdr:col>
      <xdr:colOff>50800</xdr:colOff>
      <xdr:row>37</xdr:row>
      <xdr:rowOff>61649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6709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119452</xdr:rowOff>
    </xdr:from>
    <xdr:to>
      <xdr:col>10</xdr:col>
      <xdr:colOff>114300</xdr:colOff>
      <xdr:row>37</xdr:row>
      <xdr:rowOff>23440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9165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52324</xdr:rowOff>
    </xdr:from>
    <xdr:to>
      <xdr:col>24</xdr:col>
      <xdr:colOff>114300</xdr:colOff>
      <xdr:row>37</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30751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160419</xdr:rowOff>
    </xdr:from>
    <xdr:to>
      <xdr:col>20</xdr:col>
      <xdr:colOff>38100</xdr:colOff>
      <xdr:row>37</xdr:row>
      <xdr:rowOff>90569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81696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10849</xdr:rowOff>
    </xdr:from>
    <xdr:to>
      <xdr:col>15</xdr:col>
      <xdr:colOff>101600</xdr:colOff>
      <xdr:row>37</xdr:row>
      <xdr:rowOff>112449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103576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144090</xdr:rowOff>
    </xdr:from>
    <xdr:to>
      <xdr:col>10</xdr:col>
      <xdr:colOff>165100</xdr:colOff>
      <xdr:row>37</xdr:row>
      <xdr:rowOff>74240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65367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68652</xdr:rowOff>
    </xdr:from>
    <xdr:to>
      <xdr:col>6</xdr:col>
      <xdr:colOff>38100</xdr:colOff>
      <xdr:row>36</xdr:row>
      <xdr:rowOff>170252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161379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158641</xdr:rowOff>
    </xdr:from>
    <xdr:to>
      <xdr:col>24</xdr:col>
      <xdr:colOff>63500</xdr:colOff>
      <xdr:row>57</xdr:row>
      <xdr:rowOff>120200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588391"/>
          <a:ext cx="838200" cy="30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120200</xdr:rowOff>
    </xdr:from>
    <xdr:to>
      <xdr:col>19</xdr:col>
      <xdr:colOff>177800</xdr:colOff>
      <xdr:row>58</xdr:row>
      <xdr:rowOff>9689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892850"/>
          <a:ext cx="8890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9689</xdr:rowOff>
    </xdr:from>
    <xdr:to>
      <xdr:col>15</xdr:col>
      <xdr:colOff>50800</xdr:colOff>
      <xdr:row>58</xdr:row>
      <xdr:rowOff>72282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53789"/>
          <a:ext cx="889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56118</xdr:rowOff>
    </xdr:from>
    <xdr:to>
      <xdr:col>10</xdr:col>
      <xdr:colOff>114300</xdr:colOff>
      <xdr:row>58</xdr:row>
      <xdr:rowOff>72282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00218"/>
          <a:ext cx="8890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107841</xdr:rowOff>
    </xdr:from>
    <xdr:to>
      <xdr:col>24</xdr:col>
      <xdr:colOff>114300</xdr:colOff>
      <xdr:row>56</xdr:row>
      <xdr:rowOff>37991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38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69400</xdr:rowOff>
    </xdr:from>
    <xdr:to>
      <xdr:col>20</xdr:col>
      <xdr:colOff>38100</xdr:colOff>
      <xdr:row>57</xdr:row>
      <xdr:rowOff>171000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130339</xdr:rowOff>
    </xdr:from>
    <xdr:to>
      <xdr:col>15</xdr:col>
      <xdr:colOff>101600</xdr:colOff>
      <xdr:row>58</xdr:row>
      <xdr:rowOff>60489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77016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21482</xdr:rowOff>
    </xdr:from>
    <xdr:to>
      <xdr:col>10</xdr:col>
      <xdr:colOff>165100</xdr:colOff>
      <xdr:row>58</xdr:row>
      <xdr:rowOff>123082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114209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5318</xdr:rowOff>
    </xdr:from>
    <xdr:to>
      <xdr:col>6</xdr:col>
      <xdr:colOff>38100</xdr:colOff>
      <xdr:row>58</xdr:row>
      <xdr:rowOff>106918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98045</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118049</xdr:rowOff>
    </xdr:from>
    <xdr:to>
      <xdr:col>24</xdr:col>
      <xdr:colOff>63500</xdr:colOff>
      <xdr:row>74</xdr:row>
      <xdr:rowOff>13317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633899"/>
          <a:ext cx="8382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13317</xdr:rowOff>
    </xdr:from>
    <xdr:to>
      <xdr:col>19</xdr:col>
      <xdr:colOff>177800</xdr:colOff>
      <xdr:row>74</xdr:row>
      <xdr:rowOff>15423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700617"/>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15423</xdr:rowOff>
    </xdr:from>
    <xdr:to>
      <xdr:col>15</xdr:col>
      <xdr:colOff>50800</xdr:colOff>
      <xdr:row>75</xdr:row>
      <xdr:rowOff>15766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702723"/>
          <a:ext cx="889000" cy="1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15766</xdr:rowOff>
    </xdr:from>
    <xdr:to>
      <xdr:col>10</xdr:col>
      <xdr:colOff>114300</xdr:colOff>
      <xdr:row>75</xdr:row>
      <xdr:rowOff>93702</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874516"/>
          <a:ext cx="889000" cy="7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67249</xdr:rowOff>
    </xdr:from>
    <xdr:to>
      <xdr:col>24</xdr:col>
      <xdr:colOff>114300</xdr:colOff>
      <xdr:row>73</xdr:row>
      <xdr:rowOff>168849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5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90126</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4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133967</xdr:rowOff>
    </xdr:from>
    <xdr:to>
      <xdr:col>20</xdr:col>
      <xdr:colOff>38100</xdr:colOff>
      <xdr:row>74</xdr:row>
      <xdr:rowOff>64117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6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80644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4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136073</xdr:rowOff>
    </xdr:from>
    <xdr:to>
      <xdr:col>15</xdr:col>
      <xdr:colOff>101600</xdr:colOff>
      <xdr:row>74</xdr:row>
      <xdr:rowOff>66223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6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82750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42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136416</xdr:rowOff>
    </xdr:from>
    <xdr:to>
      <xdr:col>10</xdr:col>
      <xdr:colOff>165100</xdr:colOff>
      <xdr:row>75</xdr:row>
      <xdr:rowOff>66566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8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83093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59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42902</xdr:rowOff>
    </xdr:from>
    <xdr:to>
      <xdr:col>6</xdr:col>
      <xdr:colOff>38100</xdr:colOff>
      <xdr:row>75</xdr:row>
      <xdr:rowOff>144502</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9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161029</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67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18783</xdr:rowOff>
    </xdr:from>
    <xdr:to>
      <xdr:col>24</xdr:col>
      <xdr:colOff>63500</xdr:colOff>
      <xdr:row>96</xdr:row>
      <xdr:rowOff>33846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477983"/>
          <a:ext cx="8382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15087</xdr:rowOff>
    </xdr:from>
    <xdr:to>
      <xdr:col>19</xdr:col>
      <xdr:colOff>177800</xdr:colOff>
      <xdr:row>96</xdr:row>
      <xdr:rowOff>33846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474287"/>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163030</xdr:rowOff>
    </xdr:from>
    <xdr:to>
      <xdr:col>15</xdr:col>
      <xdr:colOff>50800</xdr:colOff>
      <xdr:row>96</xdr:row>
      <xdr:rowOff>15087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450780"/>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163030</xdr:rowOff>
    </xdr:from>
    <xdr:to>
      <xdr:col>10</xdr:col>
      <xdr:colOff>114300</xdr:colOff>
      <xdr:row>96</xdr:row>
      <xdr:rowOff>3073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450780"/>
          <a:ext cx="8890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139433</xdr:rowOff>
    </xdr:from>
    <xdr:to>
      <xdr:col>24</xdr:col>
      <xdr:colOff>114300</xdr:colOff>
      <xdr:row>96</xdr:row>
      <xdr:rowOff>69583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4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162310</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2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154496</xdr:rowOff>
    </xdr:from>
    <xdr:to>
      <xdr:col>20</xdr:col>
      <xdr:colOff>38100</xdr:colOff>
      <xdr:row>96</xdr:row>
      <xdr:rowOff>84646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4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101173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2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135737</xdr:rowOff>
    </xdr:from>
    <xdr:to>
      <xdr:col>15</xdr:col>
      <xdr:colOff>101600</xdr:colOff>
      <xdr:row>96</xdr:row>
      <xdr:rowOff>65887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4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82414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1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112230</xdr:rowOff>
    </xdr:from>
    <xdr:to>
      <xdr:col>10</xdr:col>
      <xdr:colOff>165100</xdr:colOff>
      <xdr:row>96</xdr:row>
      <xdr:rowOff>42380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3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58907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1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123723</xdr:rowOff>
    </xdr:from>
    <xdr:to>
      <xdr:col>6</xdr:col>
      <xdr:colOff>38100</xdr:colOff>
      <xdr:row>96</xdr:row>
      <xdr:rowOff>53873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4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70400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1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167589</xdr:rowOff>
    </xdr:from>
    <xdr:to>
      <xdr:col>55</xdr:col>
      <xdr:colOff>0</xdr:colOff>
      <xdr:row>38</xdr:row>
      <xdr:rowOff>29287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11239"/>
          <a:ext cx="8382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167589</xdr:rowOff>
    </xdr:from>
    <xdr:to>
      <xdr:col>50</xdr:col>
      <xdr:colOff>114300</xdr:colOff>
      <xdr:row>38</xdr:row>
      <xdr:rowOff>59004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1123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59004</xdr:rowOff>
    </xdr:from>
    <xdr:to>
      <xdr:col>45</xdr:col>
      <xdr:colOff>177800</xdr:colOff>
      <xdr:row>38</xdr:row>
      <xdr:rowOff>116611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74104"/>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116611</xdr:rowOff>
    </xdr:from>
    <xdr:to>
      <xdr:col>41</xdr:col>
      <xdr:colOff>50800</xdr:colOff>
      <xdr:row>38</xdr:row>
      <xdr:rowOff>129870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3171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149936</xdr:rowOff>
    </xdr:from>
    <xdr:to>
      <xdr:col>55</xdr:col>
      <xdr:colOff>50800</xdr:colOff>
      <xdr:row>38</xdr:row>
      <xdr:rowOff>80087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64863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116789</xdr:rowOff>
    </xdr:from>
    <xdr:to>
      <xdr:col>50</xdr:col>
      <xdr:colOff>165100</xdr:colOff>
      <xdr:row>38</xdr:row>
      <xdr:rowOff>46940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38066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8204</xdr:rowOff>
    </xdr:from>
    <xdr:to>
      <xdr:col>46</xdr:col>
      <xdr:colOff>38100</xdr:colOff>
      <xdr:row>38</xdr:row>
      <xdr:rowOff>109804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100931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65811</xdr:rowOff>
    </xdr:from>
    <xdr:to>
      <xdr:col>41</xdr:col>
      <xdr:colOff>101600</xdr:colOff>
      <xdr:row>38</xdr:row>
      <xdr:rowOff>167411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158538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7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79070</xdr:rowOff>
    </xdr:from>
    <xdr:to>
      <xdr:col>36</xdr:col>
      <xdr:colOff>165100</xdr:colOff>
      <xdr:row>39</xdr:row>
      <xdr:rowOff>9220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347</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686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158407</xdr:rowOff>
    </xdr:from>
    <xdr:to>
      <xdr:col>55</xdr:col>
      <xdr:colOff>0</xdr:colOff>
      <xdr:row>55</xdr:row>
      <xdr:rowOff>133147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416707"/>
          <a:ext cx="8382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156273</xdr:rowOff>
    </xdr:from>
    <xdr:to>
      <xdr:col>50</xdr:col>
      <xdr:colOff>114300</xdr:colOff>
      <xdr:row>54</xdr:row>
      <xdr:rowOff>158407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41457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102171</xdr:rowOff>
    </xdr:from>
    <xdr:to>
      <xdr:col>45</xdr:col>
      <xdr:colOff>177800</xdr:colOff>
      <xdr:row>54</xdr:row>
      <xdr:rowOff>156273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36047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102171</xdr:rowOff>
    </xdr:from>
    <xdr:to>
      <xdr:col>41</xdr:col>
      <xdr:colOff>50800</xdr:colOff>
      <xdr:row>54</xdr:row>
      <xdr:rowOff>135528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360471"/>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82347</xdr:rowOff>
    </xdr:from>
    <xdr:to>
      <xdr:col>55</xdr:col>
      <xdr:colOff>50800</xdr:colOff>
      <xdr:row>56</xdr:row>
      <xdr:rowOff>12497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1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105224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107607</xdr:rowOff>
    </xdr:from>
    <xdr:to>
      <xdr:col>50</xdr:col>
      <xdr:colOff>165100</xdr:colOff>
      <xdr:row>55</xdr:row>
      <xdr:rowOff>37757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3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54284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1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105473</xdr:rowOff>
    </xdr:from>
    <xdr:to>
      <xdr:col>46</xdr:col>
      <xdr:colOff>38100</xdr:colOff>
      <xdr:row>55</xdr:row>
      <xdr:rowOff>35623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3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52150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13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51371</xdr:rowOff>
    </xdr:from>
    <xdr:to>
      <xdr:col>41</xdr:col>
      <xdr:colOff>101600</xdr:colOff>
      <xdr:row>54</xdr:row>
      <xdr:rowOff>152971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3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169498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0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84728</xdr:rowOff>
    </xdr:from>
    <xdr:to>
      <xdr:col>36</xdr:col>
      <xdr:colOff>165100</xdr:colOff>
      <xdr:row>55</xdr:row>
      <xdr:rowOff>14878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3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31405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11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106514</xdr:rowOff>
    </xdr:from>
    <xdr:to>
      <xdr:col>55</xdr:col>
      <xdr:colOff>0</xdr:colOff>
      <xdr:row>76</xdr:row>
      <xdr:rowOff>121259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36714"/>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121259</xdr:rowOff>
    </xdr:from>
    <xdr:to>
      <xdr:col>50</xdr:col>
      <xdr:colOff>114300</xdr:colOff>
      <xdr:row>76</xdr:row>
      <xdr:rowOff>152691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51459"/>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152691</xdr:rowOff>
    </xdr:from>
    <xdr:to>
      <xdr:col>45</xdr:col>
      <xdr:colOff>177800</xdr:colOff>
      <xdr:row>77</xdr:row>
      <xdr:rowOff>12103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182891"/>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12103</xdr:rowOff>
    </xdr:from>
    <xdr:to>
      <xdr:col>41</xdr:col>
      <xdr:colOff>50800</xdr:colOff>
      <xdr:row>77</xdr:row>
      <xdr:rowOff>16847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1375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55714</xdr:rowOff>
    </xdr:from>
    <xdr:to>
      <xdr:col>55</xdr:col>
      <xdr:colOff>50800</xdr:colOff>
      <xdr:row>76</xdr:row>
      <xdr:rowOff>157314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78592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70459</xdr:rowOff>
    </xdr:from>
    <xdr:to>
      <xdr:col>50</xdr:col>
      <xdr:colOff>165100</xdr:colOff>
      <xdr:row>77</xdr:row>
      <xdr:rowOff>609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17136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101891</xdr:rowOff>
    </xdr:from>
    <xdr:to>
      <xdr:col>46</xdr:col>
      <xdr:colOff>38100</xdr:colOff>
      <xdr:row>77</xdr:row>
      <xdr:rowOff>32041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48569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9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132753</xdr:rowOff>
    </xdr:from>
    <xdr:to>
      <xdr:col>41</xdr:col>
      <xdr:colOff>101600</xdr:colOff>
      <xdr:row>77</xdr:row>
      <xdr:rowOff>62903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79430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9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137497</xdr:rowOff>
    </xdr:from>
    <xdr:to>
      <xdr:col>36</xdr:col>
      <xdr:colOff>165100</xdr:colOff>
      <xdr:row>77</xdr:row>
      <xdr:rowOff>67647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84173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152045</xdr:rowOff>
    </xdr:from>
    <xdr:to>
      <xdr:col>55</xdr:col>
      <xdr:colOff>0</xdr:colOff>
      <xdr:row>98</xdr:row>
      <xdr:rowOff>100065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611245"/>
          <a:ext cx="838200" cy="29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104986</xdr:rowOff>
    </xdr:from>
    <xdr:to>
      <xdr:col>50</xdr:col>
      <xdr:colOff>114300</xdr:colOff>
      <xdr:row>98</xdr:row>
      <xdr:rowOff>100065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735636"/>
          <a:ext cx="889000" cy="16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77096</xdr:rowOff>
    </xdr:from>
    <xdr:to>
      <xdr:col>45</xdr:col>
      <xdr:colOff>177800</xdr:colOff>
      <xdr:row>97</xdr:row>
      <xdr:rowOff>104986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707746"/>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77096</xdr:rowOff>
    </xdr:from>
    <xdr:to>
      <xdr:col>41</xdr:col>
      <xdr:colOff>50800</xdr:colOff>
      <xdr:row>98</xdr:row>
      <xdr:rowOff>7200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07746"/>
          <a:ext cx="889000" cy="10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101245</xdr:rowOff>
    </xdr:from>
    <xdr:to>
      <xdr:col>55</xdr:col>
      <xdr:colOff>50800</xdr:colOff>
      <xdr:row>97</xdr:row>
      <xdr:rowOff>31395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124122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49265</xdr:rowOff>
    </xdr:from>
    <xdr:to>
      <xdr:col>50</xdr:col>
      <xdr:colOff>165100</xdr:colOff>
      <xdr:row>98</xdr:row>
      <xdr:rowOff>150865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141992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9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54186</xdr:rowOff>
    </xdr:from>
    <xdr:to>
      <xdr:col>46</xdr:col>
      <xdr:colOff>38100</xdr:colOff>
      <xdr:row>97</xdr:row>
      <xdr:rowOff>155786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46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26296</xdr:rowOff>
    </xdr:from>
    <xdr:to>
      <xdr:col>41</xdr:col>
      <xdr:colOff>101600</xdr:colOff>
      <xdr:row>97</xdr:row>
      <xdr:rowOff>127896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144423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4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127850</xdr:rowOff>
    </xdr:from>
    <xdr:to>
      <xdr:col>36</xdr:col>
      <xdr:colOff>165100</xdr:colOff>
      <xdr:row>98</xdr:row>
      <xdr:rowOff>58000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5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39725</xdr:rowOff>
    </xdr:from>
    <xdr:to>
      <xdr:col>85</xdr:col>
      <xdr:colOff>127000</xdr:colOff>
      <xdr:row>35</xdr:row>
      <xdr:rowOff>142443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040475"/>
          <a:ext cx="8382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115735</xdr:rowOff>
    </xdr:from>
    <xdr:to>
      <xdr:col>81</xdr:col>
      <xdr:colOff>50800</xdr:colOff>
      <xdr:row>35</xdr:row>
      <xdr:rowOff>142443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116485"/>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115735</xdr:rowOff>
    </xdr:from>
    <xdr:to>
      <xdr:col>76</xdr:col>
      <xdr:colOff>114300</xdr:colOff>
      <xdr:row>35</xdr:row>
      <xdr:rowOff>140729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116485"/>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67158</xdr:rowOff>
    </xdr:from>
    <xdr:to>
      <xdr:col>71</xdr:col>
      <xdr:colOff>177800</xdr:colOff>
      <xdr:row>35</xdr:row>
      <xdr:rowOff>140729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067908"/>
          <a:ext cx="8890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160375</xdr:rowOff>
    </xdr:from>
    <xdr:to>
      <xdr:col>85</xdr:col>
      <xdr:colOff>177800</xdr:colOff>
      <xdr:row>35</xdr:row>
      <xdr:rowOff>90525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9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11802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91643</xdr:rowOff>
    </xdr:from>
    <xdr:to>
      <xdr:col>81</xdr:col>
      <xdr:colOff>101600</xdr:colOff>
      <xdr:row>36</xdr:row>
      <xdr:rowOff>21793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38320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8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64935</xdr:rowOff>
    </xdr:from>
    <xdr:to>
      <xdr:col>76</xdr:col>
      <xdr:colOff>165100</xdr:colOff>
      <xdr:row>35</xdr:row>
      <xdr:rowOff>166535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11612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8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89929</xdr:rowOff>
    </xdr:from>
    <xdr:to>
      <xdr:col>72</xdr:col>
      <xdr:colOff>38100</xdr:colOff>
      <xdr:row>36</xdr:row>
      <xdr:rowOff>20079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36606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8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16358</xdr:rowOff>
    </xdr:from>
    <xdr:to>
      <xdr:col>67</xdr:col>
      <xdr:colOff>101600</xdr:colOff>
      <xdr:row>35</xdr:row>
      <xdr:rowOff>117958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0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134485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7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26510</xdr:rowOff>
    </xdr:from>
    <xdr:to>
      <xdr:col>85</xdr:col>
      <xdr:colOff>127000</xdr:colOff>
      <xdr:row>57</xdr:row>
      <xdr:rowOff>50774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799160"/>
          <a:ext cx="8382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26510</xdr:rowOff>
    </xdr:from>
    <xdr:to>
      <xdr:col>81</xdr:col>
      <xdr:colOff>50800</xdr:colOff>
      <xdr:row>57</xdr:row>
      <xdr:rowOff>128455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799160"/>
          <a:ext cx="889000" cy="10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68018</xdr:rowOff>
    </xdr:from>
    <xdr:to>
      <xdr:col>76</xdr:col>
      <xdr:colOff>114300</xdr:colOff>
      <xdr:row>57</xdr:row>
      <xdr:rowOff>128455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669218"/>
          <a:ext cx="889000" cy="23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68018</xdr:rowOff>
    </xdr:from>
    <xdr:to>
      <xdr:col>71</xdr:col>
      <xdr:colOff>177800</xdr:colOff>
      <xdr:row>57</xdr:row>
      <xdr:rowOff>92434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669218"/>
          <a:ext cx="889000" cy="19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171424</xdr:rowOff>
    </xdr:from>
    <xdr:to>
      <xdr:col>85</xdr:col>
      <xdr:colOff>177800</xdr:colOff>
      <xdr:row>57</xdr:row>
      <xdr:rowOff>101574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22851</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147160</xdr:rowOff>
    </xdr:from>
    <xdr:to>
      <xdr:col>81</xdr:col>
      <xdr:colOff>101600</xdr:colOff>
      <xdr:row>57</xdr:row>
      <xdr:rowOff>77310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93837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5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77655</xdr:rowOff>
    </xdr:from>
    <xdr:to>
      <xdr:col>76</xdr:col>
      <xdr:colOff>165100</xdr:colOff>
      <xdr:row>58</xdr:row>
      <xdr:rowOff>7805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24332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62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17218</xdr:rowOff>
    </xdr:from>
    <xdr:to>
      <xdr:col>72</xdr:col>
      <xdr:colOff>38100</xdr:colOff>
      <xdr:row>56</xdr:row>
      <xdr:rowOff>118818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135345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3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41634</xdr:rowOff>
    </xdr:from>
    <xdr:to>
      <xdr:col>67</xdr:col>
      <xdr:colOff>101600</xdr:colOff>
      <xdr:row>57</xdr:row>
      <xdr:rowOff>143234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159761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58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141167</xdr:rowOff>
    </xdr:from>
    <xdr:to>
      <xdr:col>85</xdr:col>
      <xdr:colOff>127000</xdr:colOff>
      <xdr:row>76</xdr:row>
      <xdr:rowOff>45174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2999917"/>
          <a:ext cx="838200" cy="7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141167</xdr:rowOff>
    </xdr:from>
    <xdr:to>
      <xdr:col>81</xdr:col>
      <xdr:colOff>50800</xdr:colOff>
      <xdr:row>77</xdr:row>
      <xdr:rowOff>8998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2999917"/>
          <a:ext cx="889000" cy="2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8998</xdr:rowOff>
    </xdr:from>
    <xdr:to>
      <xdr:col>76</xdr:col>
      <xdr:colOff>114300</xdr:colOff>
      <xdr:row>79</xdr:row>
      <xdr:rowOff>38791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210648"/>
          <a:ext cx="889000" cy="37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38791</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83341"/>
          <a:ext cx="8890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165824</xdr:rowOff>
    </xdr:from>
    <xdr:to>
      <xdr:col>85</xdr:col>
      <xdr:colOff>177800</xdr:colOff>
      <xdr:row>76</xdr:row>
      <xdr:rowOff>95974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0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17251</xdr:rowOff>
    </xdr:from>
    <xdr:ext cx="534377"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28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90367</xdr:rowOff>
    </xdr:from>
    <xdr:to>
      <xdr:col>81</xdr:col>
      <xdr:colOff>101600</xdr:colOff>
      <xdr:row>76</xdr:row>
      <xdr:rowOff>20517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29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37044</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14111" y="127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129648</xdr:rowOff>
    </xdr:from>
    <xdr:to>
      <xdr:col>76</xdr:col>
      <xdr:colOff>165100</xdr:colOff>
      <xdr:row>77</xdr:row>
      <xdr:rowOff>59798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1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76325</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29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159441</xdr:rowOff>
    </xdr:from>
    <xdr:to>
      <xdr:col>72</xdr:col>
      <xdr:colOff>38100</xdr:colOff>
      <xdr:row>79</xdr:row>
      <xdr:rowOff>89591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80718</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25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24234</xdr:rowOff>
    </xdr:from>
    <xdr:to>
      <xdr:col>85</xdr:col>
      <xdr:colOff>127000</xdr:colOff>
      <xdr:row>95</xdr:row>
      <xdr:rowOff>154147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311984"/>
          <a:ext cx="838200" cy="1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132286</xdr:rowOff>
    </xdr:from>
    <xdr:to>
      <xdr:col>81</xdr:col>
      <xdr:colOff>50800</xdr:colOff>
      <xdr:row>95</xdr:row>
      <xdr:rowOff>154147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420036"/>
          <a:ext cx="889000" cy="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118630</xdr:rowOff>
    </xdr:from>
    <xdr:to>
      <xdr:col>76</xdr:col>
      <xdr:colOff>114300</xdr:colOff>
      <xdr:row>95</xdr:row>
      <xdr:rowOff>132286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406380"/>
          <a:ext cx="889000" cy="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165402</xdr:rowOff>
    </xdr:from>
    <xdr:to>
      <xdr:col>71</xdr:col>
      <xdr:colOff>177800</xdr:colOff>
      <xdr:row>95</xdr:row>
      <xdr:rowOff>118630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281702"/>
          <a:ext cx="889000" cy="1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144884</xdr:rowOff>
    </xdr:from>
    <xdr:to>
      <xdr:col>85</xdr:col>
      <xdr:colOff>177800</xdr:colOff>
      <xdr:row>95</xdr:row>
      <xdr:rowOff>75034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2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167761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11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103347</xdr:rowOff>
    </xdr:from>
    <xdr:to>
      <xdr:col>81</xdr:col>
      <xdr:colOff>101600</xdr:colOff>
      <xdr:row>96</xdr:row>
      <xdr:rowOff>33497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3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50024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1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81486</xdr:rowOff>
    </xdr:from>
    <xdr:to>
      <xdr:col>76</xdr:col>
      <xdr:colOff>165100</xdr:colOff>
      <xdr:row>96</xdr:row>
      <xdr:rowOff>11636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3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28163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1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67830</xdr:rowOff>
    </xdr:from>
    <xdr:to>
      <xdr:col>72</xdr:col>
      <xdr:colOff>38100</xdr:colOff>
      <xdr:row>95</xdr:row>
      <xdr:rowOff>169430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14507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114602</xdr:rowOff>
    </xdr:from>
    <xdr:to>
      <xdr:col>67</xdr:col>
      <xdr:colOff>101600</xdr:colOff>
      <xdr:row>95</xdr:row>
      <xdr:rowOff>44752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23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61279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00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民生費、衛生費および農林水産費が類似団体平均と比較して高くなっている。民生費については、少子高齢化対策・福祉サービス給付費の増加やこども園の整備、衛生費については、にしはりま環境事務組合への負担金などが主な要因となっている。農林水産業費については、農業集落排水事業の公営企業化に伴い、農林水産業費で支出していた補助金を土木費で支出したことにより減となっているが、地籍調査事業の実施などが、類似団体平均と比較して高くなってい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月豪雨による復旧事業の実施により全国平均、兵庫県平均とも大幅に上回っている。</a:t>
          </a:r>
        </a:p>
        <a:p>
          <a:r>
            <a:rPr kumimoji="1" lang="ja-JP" altLang="en-US" sz="1300">
              <a:latin typeface="ＭＳ Ｐゴシック" panose="020B0600070205080204" pitchFamily="50" charset="-128"/>
              <a:ea typeface="ＭＳ Ｐゴシック" panose="020B0600070205080204" pitchFamily="50" charset="-128"/>
            </a:rPr>
            <a:t>　施設の整備更新・維持管理については、今後も一定費用を要することが見込まれるため、公共施設等総合管理計画に基づく施設の集約化をはじめ、少子化・人口流出対策に取り組むことで一人当たりのコストの逓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財政調整基金は、収入減少や災害など不測の支出増加に備え、長期的視野に立った積立てを行うものであり、令和２年度は新型コロナウイルス感染症対策や災害復旧事業のために取り崩しを行った。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実質収支額は、例年以上に歳出不用額が多く発生した前年度に比べ、繰越財源が減少したことにより、</a:t>
          </a:r>
          <a:r>
            <a:rPr kumimoji="1" lang="en-US" altLang="ja-JP" sz="1200">
              <a:latin typeface="ＭＳ ゴシック" pitchFamily="49" charset="-128"/>
              <a:ea typeface="ＭＳ ゴシック" pitchFamily="49" charset="-128"/>
            </a:rPr>
            <a:t>1.57</a:t>
          </a:r>
          <a:r>
            <a:rPr kumimoji="1" lang="ja-JP" altLang="en-US" sz="1200">
              <a:latin typeface="ＭＳ ゴシック" pitchFamily="49" charset="-128"/>
              <a:ea typeface="ＭＳ ゴシック" pitchFamily="49" charset="-128"/>
            </a:rPr>
            <a:t>％の増となった。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実質単年度収支は、繰上償還の積極的な実施により、前年度より</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8.77</a:t>
          </a:r>
          <a:r>
            <a:rPr kumimoji="1" lang="ja-JP" altLang="en-US" sz="1200">
              <a:latin typeface="ＭＳ ゴシック" pitchFamily="49" charset="-128"/>
              <a:ea typeface="ＭＳ ゴシック" pitchFamily="49" charset="-128"/>
            </a:rPr>
            <a:t>％の増となった。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p>
        <a:p>
          <a:r>
            <a:rPr kumimoji="1" lang="ja-JP" altLang="en-US" sz="1400">
              <a:latin typeface="ＭＳ ゴシック" pitchFamily="49" charset="-128"/>
              <a:ea typeface="ＭＳ ゴシック" pitchFamily="49" charset="-128"/>
            </a:rPr>
            <a:t>　過去５年間では、全会計において黒字であり、連結実質赤字は発生していない。</a:t>
          </a:r>
        </a:p>
        <a:p>
          <a:r>
            <a:rPr kumimoji="1" lang="ja-JP" altLang="en-US" sz="1400">
              <a:latin typeface="ＭＳ ゴシック" pitchFamily="49" charset="-128"/>
              <a:ea typeface="ＭＳ ゴシック" pitchFamily="49" charset="-128"/>
            </a:rPr>
            <a:t>　しかしながら、水道事業では、年々留保財源を切り崩している状況であるため、経営戦略に基づき、料金の適正化・施設の統廃合を検討していく。病院事業では、新型コロナウイルス感染症関係補助金により収益が増え、黒字が増えているが、一時的なものであると考えられるため、今後も新病院改革プランに基づき、中長期的な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29999840</v>
      </c>
      <c r="BO4" s="433"/>
      <c r="BP4" s="433"/>
      <c r="BQ4" s="433"/>
      <c r="BR4" s="433"/>
      <c r="BS4" s="433"/>
      <c r="BT4" s="433"/>
      <c r="BU4" s="434"/>
      <c r="BV4" s="432">
        <v>25603408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5.6</v>
      </c>
      <c r="CU4" s="439"/>
      <c r="CV4" s="439"/>
      <c r="CW4" s="439"/>
      <c r="CX4" s="439"/>
      <c r="CY4" s="439"/>
      <c r="CZ4" s="439"/>
      <c r="DA4" s="440"/>
      <c r="DB4" s="438">
        <v>4.0999999999999996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29037925</v>
      </c>
      <c r="BO5" s="470"/>
      <c r="BP5" s="470"/>
      <c r="BQ5" s="470"/>
      <c r="BR5" s="470"/>
      <c r="BS5" s="470"/>
      <c r="BT5" s="470"/>
      <c r="BU5" s="471"/>
      <c r="BV5" s="469">
        <v>24643499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91.4</v>
      </c>
      <c r="CU5" s="467"/>
      <c r="CV5" s="467"/>
      <c r="CW5" s="467"/>
      <c r="CX5" s="467"/>
      <c r="CY5" s="467"/>
      <c r="CZ5" s="467"/>
      <c r="DA5" s="468"/>
      <c r="DB5" s="466">
        <v>93.4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961915</v>
      </c>
      <c r="BO6" s="470"/>
      <c r="BP6" s="470"/>
      <c r="BQ6" s="470"/>
      <c r="BR6" s="470"/>
      <c r="BS6" s="470"/>
      <c r="BT6" s="470"/>
      <c r="BU6" s="471"/>
      <c r="BV6" s="469">
        <v>959909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94.5</v>
      </c>
      <c r="CU6" s="507"/>
      <c r="CV6" s="507"/>
      <c r="CW6" s="507"/>
      <c r="CX6" s="507"/>
      <c r="CY6" s="507"/>
      <c r="CZ6" s="507"/>
      <c r="DA6" s="508"/>
      <c r="DB6" s="506">
        <v>96.9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122367</v>
      </c>
      <c r="BO7" s="470"/>
      <c r="BP7" s="470"/>
      <c r="BQ7" s="470"/>
      <c r="BR7" s="470"/>
      <c r="BS7" s="470"/>
      <c r="BT7" s="470"/>
      <c r="BU7" s="471"/>
      <c r="BV7" s="469">
        <v>361089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14910845</v>
      </c>
      <c r="CU7" s="470"/>
      <c r="CV7" s="470"/>
      <c r="CW7" s="470"/>
      <c r="CX7" s="470"/>
      <c r="CY7" s="470"/>
      <c r="CZ7" s="470"/>
      <c r="DA7" s="471"/>
      <c r="DB7" s="469">
        <v>14748109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839548</v>
      </c>
      <c r="BO8" s="470"/>
      <c r="BP8" s="470"/>
      <c r="BQ8" s="470"/>
      <c r="BR8" s="470"/>
      <c r="BS8" s="470"/>
      <c r="BT8" s="470"/>
      <c r="BU8" s="471"/>
      <c r="BV8" s="469">
        <v>598820</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0.34</v>
      </c>
      <c r="CU8" s="510"/>
      <c r="CV8" s="510"/>
      <c r="CW8" s="510"/>
      <c r="CX8" s="510"/>
      <c r="CY8" s="510"/>
      <c r="CZ8" s="510"/>
      <c r="DA8" s="511"/>
      <c r="DB8" s="509">
        <v>0.34</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34819</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94</v>
      </c>
      <c r="AV9" s="502"/>
      <c r="AW9" s="502"/>
      <c r="AX9" s="502"/>
      <c r="AY9" s="503" t="s">
        <v>117</v>
      </c>
      <c r="AZ9" s="504"/>
      <c r="BA9" s="504"/>
      <c r="BB9" s="504"/>
      <c r="BC9" s="504"/>
      <c r="BD9" s="504"/>
      <c r="BE9" s="504"/>
      <c r="BF9" s="504"/>
      <c r="BG9" s="504"/>
      <c r="BH9" s="504"/>
      <c r="BI9" s="504"/>
      <c r="BJ9" s="504"/>
      <c r="BK9" s="504"/>
      <c r="BL9" s="504"/>
      <c r="BM9" s="505"/>
      <c r="BN9" s="469">
        <v>240728</v>
      </c>
      <c r="BO9" s="470"/>
      <c r="BP9" s="470"/>
      <c r="BQ9" s="470"/>
      <c r="BR9" s="470"/>
      <c r="BS9" s="470"/>
      <c r="BT9" s="470"/>
      <c r="BU9" s="471"/>
      <c r="BV9" s="469">
        <v>161801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18.5</v>
      </c>
      <c r="CU9" s="467"/>
      <c r="CV9" s="467"/>
      <c r="CW9" s="467"/>
      <c r="CX9" s="467"/>
      <c r="CY9" s="467"/>
      <c r="CZ9" s="467"/>
      <c r="DA9" s="468"/>
      <c r="DB9" s="466">
        <v>16.2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37773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191669</v>
      </c>
      <c r="BO10" s="470"/>
      <c r="BP10" s="470"/>
      <c r="BQ10" s="470"/>
      <c r="BR10" s="470"/>
      <c r="BS10" s="470"/>
      <c r="BT10" s="470"/>
      <c r="BU10" s="471"/>
      <c r="BV10" s="469">
        <v>4995</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902582</v>
      </c>
      <c r="BO11" s="470"/>
      <c r="BP11" s="470"/>
      <c r="BQ11" s="470"/>
      <c r="BR11" s="470"/>
      <c r="BS11" s="470"/>
      <c r="BT11" s="470"/>
      <c r="BU11" s="471"/>
      <c r="BV11" s="469">
        <v>219295</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36679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40033</v>
      </c>
      <c r="BO12" s="470"/>
      <c r="BP12" s="470"/>
      <c r="BQ12" s="470"/>
      <c r="BR12" s="470"/>
      <c r="BS12" s="470"/>
      <c r="BT12" s="470"/>
      <c r="BU12" s="471"/>
      <c r="BV12" s="469">
        <v>398666</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36398</v>
      </c>
      <c r="S13" s="554"/>
      <c r="T13" s="554"/>
      <c r="U13" s="554"/>
      <c r="V13" s="555"/>
      <c r="W13" s="485" t="s">
        <v>139</v>
      </c>
      <c r="X13" s="486"/>
      <c r="Y13" s="486"/>
      <c r="Z13" s="486"/>
      <c r="AA13" s="486"/>
      <c r="AB13" s="476"/>
      <c r="AC13" s="520">
        <v>857</v>
      </c>
      <c r="AD13" s="521"/>
      <c r="AE13" s="521"/>
      <c r="AF13" s="521"/>
      <c r="AG13" s="563"/>
      <c r="AH13" s="520">
        <v>992</v>
      </c>
      <c r="AI13" s="521"/>
      <c r="AJ13" s="521"/>
      <c r="AK13" s="521"/>
      <c r="AL13" s="522"/>
      <c r="AM13" s="498" t="s">
        <v>140</v>
      </c>
      <c r="AN13" s="499"/>
      <c r="AO13" s="499"/>
      <c r="AP13" s="499"/>
      <c r="AQ13" s="499"/>
      <c r="AR13" s="499"/>
      <c r="AS13" s="499"/>
      <c r="AT13" s="500"/>
      <c r="AU13" s="501" t="s">
        <v>121</v>
      </c>
      <c r="AV13" s="502"/>
      <c r="AW13" s="502"/>
      <c r="AX13" s="502"/>
      <c r="AY13" s="503" t="s">
        <v>141</v>
      </c>
      <c r="AZ13" s="504"/>
      <c r="BA13" s="504"/>
      <c r="BB13" s="504"/>
      <c r="BC13" s="504"/>
      <c r="BD13" s="504"/>
      <c r="BE13" s="504"/>
      <c r="BF13" s="504"/>
      <c r="BG13" s="504"/>
      <c r="BH13" s="504"/>
      <c r="BI13" s="504"/>
      <c r="BJ13" s="504"/>
      <c r="BK13" s="504"/>
      <c r="BL13" s="504"/>
      <c r="BM13" s="505"/>
      <c r="BN13" s="469">
        <v>1294946</v>
      </c>
      <c r="BO13" s="470"/>
      <c r="BP13" s="470"/>
      <c r="BQ13" s="470"/>
      <c r="BR13" s="470"/>
      <c r="BS13" s="470"/>
      <c r="BT13" s="470"/>
      <c r="BU13" s="471"/>
      <c r="BV13" s="469">
        <v>-12575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7.9</v>
      </c>
      <c r="CU13" s="467"/>
      <c r="CV13" s="467"/>
      <c r="CW13" s="467"/>
      <c r="CX13" s="467"/>
      <c r="CY13" s="467"/>
      <c r="CZ13" s="467"/>
      <c r="DA13" s="468"/>
      <c r="DB13" s="466">
        <v>9.8000000000000007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37331</v>
      </c>
      <c r="S14" s="554"/>
      <c r="T14" s="554"/>
      <c r="U14" s="554"/>
      <c r="V14" s="555"/>
      <c r="W14" s="459"/>
      <c r="X14" s="460"/>
      <c r="Y14" s="460"/>
      <c r="Z14" s="460"/>
      <c r="AA14" s="460"/>
      <c r="AB14" s="449"/>
      <c r="AC14" s="556">
        <v>4.5999999999999996</v>
      </c>
      <c r="AD14" s="557"/>
      <c r="AE14" s="557"/>
      <c r="AF14" s="557"/>
      <c r="AG14" s="558"/>
      <c r="AH14" s="556">
        <v>5.0999999999999996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83.7</v>
      </c>
      <c r="CU14" s="568"/>
      <c r="CV14" s="568"/>
      <c r="CW14" s="568"/>
      <c r="CX14" s="568"/>
      <c r="CY14" s="568"/>
      <c r="CZ14" s="568"/>
      <c r="DA14" s="569"/>
      <c r="DB14" s="567">
        <v>116.3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37071</v>
      </c>
      <c r="S15" s="554"/>
      <c r="T15" s="554"/>
      <c r="U15" s="554"/>
      <c r="V15" s="555"/>
      <c r="W15" s="485" t="s">
        <v>146</v>
      </c>
      <c r="X15" s="486"/>
      <c r="Y15" s="486"/>
      <c r="Z15" s="486"/>
      <c r="AA15" s="486"/>
      <c r="AB15" s="476"/>
      <c r="AC15" s="520">
        <v>7273</v>
      </c>
      <c r="AD15" s="521"/>
      <c r="AE15" s="521"/>
      <c r="AF15" s="521"/>
      <c r="AG15" s="563"/>
      <c r="AH15" s="520">
        <v>7741</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4554399</v>
      </c>
      <c r="BO15" s="433"/>
      <c r="BP15" s="433"/>
      <c r="BQ15" s="433"/>
      <c r="BR15" s="433"/>
      <c r="BS15" s="433"/>
      <c r="BT15" s="433"/>
      <c r="BU15" s="434"/>
      <c r="BV15" s="432">
        <v>4347118</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39.200000000000003</v>
      </c>
      <c r="AD16" s="557"/>
      <c r="AE16" s="557"/>
      <c r="AF16" s="557"/>
      <c r="AG16" s="558"/>
      <c r="AH16" s="556">
        <v>39.9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13160400</v>
      </c>
      <c r="BO16" s="470"/>
      <c r="BP16" s="470"/>
      <c r="BQ16" s="470"/>
      <c r="BR16" s="470"/>
      <c r="BS16" s="470"/>
      <c r="BT16" s="470"/>
      <c r="BU16" s="471"/>
      <c r="BV16" s="469">
        <v>12815602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10405</v>
      </c>
      <c r="AD17" s="521"/>
      <c r="AE17" s="521"/>
      <c r="AF17" s="521"/>
      <c r="AG17" s="563"/>
      <c r="AH17" s="520">
        <v>10660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5716328</v>
      </c>
      <c r="BO17" s="470"/>
      <c r="BP17" s="470"/>
      <c r="BQ17" s="470"/>
      <c r="BR17" s="470"/>
      <c r="BS17" s="470"/>
      <c r="BT17" s="470"/>
      <c r="BU17" s="471"/>
      <c r="BV17" s="469">
        <v>5508591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658.54</v>
      </c>
      <c r="M18" s="585"/>
      <c r="N18" s="585"/>
      <c r="O18" s="585"/>
      <c r="P18" s="585"/>
      <c r="Q18" s="585"/>
      <c r="R18" s="586"/>
      <c r="S18" s="586"/>
      <c r="T18" s="586"/>
      <c r="U18" s="586"/>
      <c r="V18" s="587"/>
      <c r="W18" s="487"/>
      <c r="X18" s="488"/>
      <c r="Y18" s="488"/>
      <c r="Z18" s="488"/>
      <c r="AA18" s="488"/>
      <c r="AB18" s="479"/>
      <c r="AC18" s="588">
        <v>56.1</v>
      </c>
      <c r="AD18" s="589"/>
      <c r="AE18" s="589"/>
      <c r="AF18" s="589"/>
      <c r="AG18" s="590"/>
      <c r="AH18" s="588">
        <v>55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13703350</v>
      </c>
      <c r="BO18" s="470"/>
      <c r="BP18" s="470"/>
      <c r="BQ18" s="470"/>
      <c r="BR18" s="470"/>
      <c r="BS18" s="470"/>
      <c r="BT18" s="470"/>
      <c r="BU18" s="471"/>
      <c r="BV18" s="469">
        <v>13949929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53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18040799</v>
      </c>
      <c r="BO19" s="470"/>
      <c r="BP19" s="470"/>
      <c r="BQ19" s="470"/>
      <c r="BR19" s="470"/>
      <c r="BS19" s="470"/>
      <c r="BT19" s="470"/>
      <c r="BU19" s="471"/>
      <c r="BV19" s="469">
        <v>17040269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12882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30308642</v>
      </c>
      <c r="BO23" s="470"/>
      <c r="BP23" s="470"/>
      <c r="BQ23" s="470"/>
      <c r="BR23" s="470"/>
      <c r="BS23" s="470"/>
      <c r="BT23" s="470"/>
      <c r="BU23" s="471"/>
      <c r="BV23" s="469">
        <v>31075757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8800</v>
      </c>
      <c r="R24" s="521"/>
      <c r="S24" s="521"/>
      <c r="T24" s="521"/>
      <c r="U24" s="521"/>
      <c r="V24" s="563"/>
      <c r="W24" s="622"/>
      <c r="X24" s="610"/>
      <c r="Y24" s="611"/>
      <c r="Z24" s="519" t="s">
        <v>170</v>
      </c>
      <c r="AA24" s="499"/>
      <c r="AB24" s="499"/>
      <c r="AC24" s="499"/>
      <c r="AD24" s="499"/>
      <c r="AE24" s="499"/>
      <c r="AF24" s="499"/>
      <c r="AG24" s="500"/>
      <c r="AH24" s="520">
        <v>350</v>
      </c>
      <c r="AI24" s="521"/>
      <c r="AJ24" s="521"/>
      <c r="AK24" s="521"/>
      <c r="AL24" s="563"/>
      <c r="AM24" s="520">
        <v>1083600</v>
      </c>
      <c r="AN24" s="521"/>
      <c r="AO24" s="521"/>
      <c r="AP24" s="521"/>
      <c r="AQ24" s="521"/>
      <c r="AR24" s="563"/>
      <c r="AS24" s="520">
        <v>3096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18201384</v>
      </c>
      <c r="BO24" s="470"/>
      <c r="BP24" s="470"/>
      <c r="BQ24" s="470"/>
      <c r="BR24" s="470"/>
      <c r="BS24" s="470"/>
      <c r="BT24" s="470"/>
      <c r="BU24" s="471"/>
      <c r="BV24" s="469">
        <v>18309385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7120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175</v>
      </c>
      <c r="AN25" s="521"/>
      <c r="AO25" s="521"/>
      <c r="AP25" s="521"/>
      <c r="AQ25" s="521"/>
      <c r="AR25" s="563"/>
      <c r="AS25" s="520" t="s">
        <v>129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1402368</v>
      </c>
      <c r="BO25" s="433"/>
      <c r="BP25" s="433"/>
      <c r="BQ25" s="433"/>
      <c r="BR25" s="433"/>
      <c r="BS25" s="433"/>
      <c r="BT25" s="433"/>
      <c r="BU25" s="434"/>
      <c r="BV25" s="432">
        <v>889673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6380</v>
      </c>
      <c r="R26" s="521"/>
      <c r="S26" s="521"/>
      <c r="T26" s="521"/>
      <c r="U26" s="521"/>
      <c r="V26" s="563"/>
      <c r="W26" s="622"/>
      <c r="X26" s="610"/>
      <c r="Y26" s="611"/>
      <c r="Z26" s="519" t="s">
        <v>178</v>
      </c>
      <c r="AA26" s="632"/>
      <c r="AB26" s="632"/>
      <c r="AC26" s="632"/>
      <c r="AD26" s="632"/>
      <c r="AE26" s="632"/>
      <c r="AF26" s="632"/>
      <c r="AG26" s="633"/>
      <c r="AH26" s="520">
        <v>12</v>
      </c>
      <c r="AI26" s="521"/>
      <c r="AJ26" s="521"/>
      <c r="AK26" s="521"/>
      <c r="AL26" s="563"/>
      <c r="AM26" s="520">
        <v>42120</v>
      </c>
      <c r="AN26" s="521"/>
      <c r="AO26" s="521"/>
      <c r="AP26" s="521"/>
      <c r="AQ26" s="521"/>
      <c r="AR26" s="563"/>
      <c r="AS26" s="520">
        <v>3510</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4480</v>
      </c>
      <c r="R27" s="521"/>
      <c r="S27" s="521"/>
      <c r="T27" s="521"/>
      <c r="U27" s="521"/>
      <c r="V27" s="563"/>
      <c r="W27" s="622"/>
      <c r="X27" s="610"/>
      <c r="Y27" s="611"/>
      <c r="Z27" s="519" t="s">
        <v>181</v>
      </c>
      <c r="AA27" s="499"/>
      <c r="AB27" s="499"/>
      <c r="AC27" s="499"/>
      <c r="AD27" s="499"/>
      <c r="AE27" s="499"/>
      <c r="AF27" s="499"/>
      <c r="AG27" s="500"/>
      <c r="AH27" s="520">
        <v>35</v>
      </c>
      <c r="AI27" s="521"/>
      <c r="AJ27" s="521"/>
      <c r="AK27" s="521"/>
      <c r="AL27" s="563"/>
      <c r="AM27" s="520">
        <v>105823</v>
      </c>
      <c r="AN27" s="521"/>
      <c r="AO27" s="521"/>
      <c r="AP27" s="521"/>
      <c r="AQ27" s="521"/>
      <c r="AR27" s="563"/>
      <c r="AS27" s="520">
        <v>3024</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567322</v>
      </c>
      <c r="BO27" s="646"/>
      <c r="BP27" s="646"/>
      <c r="BQ27" s="646"/>
      <c r="BR27" s="646"/>
      <c r="BS27" s="646"/>
      <c r="BT27" s="646"/>
      <c r="BU27" s="647"/>
      <c r="BV27" s="645">
        <v>567015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3700</v>
      </c>
      <c r="R28" s="521"/>
      <c r="S28" s="521"/>
      <c r="T28" s="521"/>
      <c r="U28" s="521"/>
      <c r="V28" s="563"/>
      <c r="W28" s="622"/>
      <c r="X28" s="610"/>
      <c r="Y28" s="611"/>
      <c r="Z28" s="519" t="s">
        <v>184</v>
      </c>
      <c r="AA28" s="499"/>
      <c r="AB28" s="499"/>
      <c r="AC28" s="499"/>
      <c r="AD28" s="499"/>
      <c r="AE28" s="499"/>
      <c r="AF28" s="499"/>
      <c r="AG28" s="500"/>
      <c r="AH28" s="520" t="s">
        <v>174</v>
      </c>
      <c r="AI28" s="521"/>
      <c r="AJ28" s="521"/>
      <c r="AK28" s="521"/>
      <c r="AL28" s="563"/>
      <c r="AM28" s="520" t="s">
        <v>137</v>
      </c>
      <c r="AN28" s="521"/>
      <c r="AO28" s="521"/>
      <c r="AP28" s="521"/>
      <c r="AQ28" s="521"/>
      <c r="AR28" s="563"/>
      <c r="AS28" s="520" t="s">
        <v>129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2868066</v>
      </c>
      <c r="BO28" s="433"/>
      <c r="BP28" s="433"/>
      <c r="BQ28" s="433"/>
      <c r="BR28" s="433"/>
      <c r="BS28" s="433"/>
      <c r="BT28" s="433"/>
      <c r="BU28" s="434"/>
      <c r="BV28" s="432">
        <v>2716430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16</v>
      </c>
      <c r="M29" s="521"/>
      <c r="N29" s="521"/>
      <c r="O29" s="521"/>
      <c r="P29" s="563"/>
      <c r="Q29" s="520">
        <v>3460</v>
      </c>
      <c r="R29" s="521"/>
      <c r="S29" s="521"/>
      <c r="T29" s="521"/>
      <c r="U29" s="521"/>
      <c r="V29" s="563"/>
      <c r="W29" s="623"/>
      <c r="X29" s="624"/>
      <c r="Y29" s="625"/>
      <c r="Z29" s="519" t="s">
        <v>187</v>
      </c>
      <c r="AA29" s="499"/>
      <c r="AB29" s="499"/>
      <c r="AC29" s="499"/>
      <c r="AD29" s="499"/>
      <c r="AE29" s="499"/>
      <c r="AF29" s="499"/>
      <c r="AG29" s="500"/>
      <c r="AH29" s="520">
        <v>385</v>
      </c>
      <c r="AI29" s="521"/>
      <c r="AJ29" s="521"/>
      <c r="AK29" s="521"/>
      <c r="AL29" s="563"/>
      <c r="AM29" s="520">
        <v>1189423</v>
      </c>
      <c r="AN29" s="521"/>
      <c r="AO29" s="521"/>
      <c r="AP29" s="521"/>
      <c r="AQ29" s="521"/>
      <c r="AR29" s="563"/>
      <c r="AS29" s="520">
        <v>3089</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199108</v>
      </c>
      <c r="BO29" s="470"/>
      <c r="BP29" s="470"/>
      <c r="BQ29" s="470"/>
      <c r="BR29" s="470"/>
      <c r="BS29" s="470"/>
      <c r="BT29" s="470"/>
      <c r="BU29" s="471"/>
      <c r="BV29" s="469">
        <v>168923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97.2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4132177</v>
      </c>
      <c r="BO30" s="646"/>
      <c r="BP30" s="646"/>
      <c r="BQ30" s="646"/>
      <c r="BR30" s="646"/>
      <c r="BS30" s="646"/>
      <c r="BT30" s="646"/>
      <c r="BU30" s="647"/>
      <c r="BV30" s="645">
        <v>3990240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196</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下水道事業特別会計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にしはりま環境事務組合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国民健康保険診療所特別会計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IF('各会計、関係団体の財政状況及び健全化判断比率'!B34="","",'各会計、関係団体の財政状況及び健全化判断比率'!B34)</f>
        <v>病院事業特別会計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西はりま消防組合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IF('各会計、関係団体の財政状況及び健全化判断比率'!B35="","",'各会計、関係団体の財政状況及び健全化判断比率'!B35)</f>
        <v>水道事業特別会計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兵庫県市町村職員退職手当組合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兵庫県市町交通災害共済組合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訪問看護事業特別会計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兵庫県町議会議員公務災害補償組合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兵庫県後期高齢者医療広域連合（一般会計）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兵庫県後期高齢者医療広域連合（特別会計）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74MHfS6vzp3CsjSyx2my8eYxPspgcS4QJVh+zt37taebzbzCXU6hPAuQNBYrm8KoWCiYHTdfcHR82ZzYRzK4Q==" saltValue="Ls7bJxnuiOyp4vSFyc25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50" t="s">
        <v>579</v>
      </c>
      <c r="D34" s="1250"/>
      <c r="E34" s="1251"/>
      <c r="F34" s="32">
        <v>2.91</v>
      </c>
      <c r="G34" s="33">
        <v>3</v>
      </c>
      <c r="H34" s="33">
        <v>2.94</v>
      </c>
      <c r="I34" s="33">
        <v>4.0599999999999996</v>
      </c>
      <c r="J34" s="34">
        <v>5.63</v>
      </c>
      <c r="K34" s="22"/>
      <c r="L34" s="22"/>
      <c r="M34" s="22"/>
      <c r="N34" s="22"/>
      <c r="O34" s="22"/>
      <c r="P34" s="22"/>
    </row>
    <row r="35" spans="1:16" ht="39" customHeight="1" x14ac:dyDescent="0.15">
      <c r="A35" s="22"/>
      <c r="B35" s="35"/>
      <c r="C35" s="1244" t="s">
        <v>580</v>
      </c>
      <c r="D35" s="1245"/>
      <c r="E35" s="1246"/>
      <c r="F35" s="36">
        <v>4.51</v>
      </c>
      <c r="G35" s="37">
        <v>4.3</v>
      </c>
      <c r="H35" s="37">
        <v>3.9</v>
      </c>
      <c r="I35" s="37">
        <v>3.92</v>
      </c>
      <c r="J35" s="38">
        <v>5.48</v>
      </c>
      <c r="K35" s="22"/>
      <c r="L35" s="22"/>
      <c r="M35" s="22"/>
      <c r="N35" s="22"/>
      <c r="O35" s="22"/>
      <c r="P35" s="22"/>
    </row>
    <row r="36" spans="1:16" ht="39" customHeight="1" x14ac:dyDescent="0.15">
      <c r="A36" s="22"/>
      <c r="B36" s="35"/>
      <c r="C36" s="1244" t="s">
        <v>581</v>
      </c>
      <c r="D36" s="1245"/>
      <c r="E36" s="1246"/>
      <c r="F36" s="36">
        <v>0</v>
      </c>
      <c r="G36" s="37">
        <v>0</v>
      </c>
      <c r="H36" s="37">
        <v>0</v>
      </c>
      <c r="I36" s="37">
        <v>0</v>
      </c>
      <c r="J36" s="38">
        <v>2.6</v>
      </c>
      <c r="K36" s="22"/>
      <c r="L36" s="22"/>
      <c r="M36" s="22"/>
      <c r="N36" s="22"/>
      <c r="O36" s="22"/>
      <c r="P36" s="22"/>
    </row>
    <row r="37" spans="1:16" ht="39" customHeight="1" x14ac:dyDescent="0.15">
      <c r="A37" s="22"/>
      <c r="B37" s="35"/>
      <c r="C37" s="1244" t="s">
        <v>582</v>
      </c>
      <c r="D37" s="1245"/>
      <c r="E37" s="1246"/>
      <c r="F37" s="36">
        <v>0.28000000000000003</v>
      </c>
      <c r="G37" s="37">
        <v>0.41</v>
      </c>
      <c r="H37" s="37">
        <v>0.25</v>
      </c>
      <c r="I37" s="37">
        <v>0.28999999999999998</v>
      </c>
      <c r="J37" s="38">
        <v>0.54</v>
      </c>
      <c r="K37" s="22"/>
      <c r="L37" s="22"/>
      <c r="M37" s="22"/>
      <c r="N37" s="22"/>
      <c r="O37" s="22"/>
      <c r="P37" s="22"/>
    </row>
    <row r="38" spans="1:16" ht="39" customHeight="1" x14ac:dyDescent="0.15">
      <c r="A38" s="22"/>
      <c r="B38" s="35"/>
      <c r="C38" s="1244" t="s">
        <v>583</v>
      </c>
      <c r="D38" s="1245"/>
      <c r="E38" s="1246"/>
      <c r="F38" s="36">
        <v>0.09</v>
      </c>
      <c r="G38" s="37">
        <v>1.1599999999999999</v>
      </c>
      <c r="H38" s="37">
        <v>0.63</v>
      </c>
      <c r="I38" s="37">
        <v>0.26</v>
      </c>
      <c r="J38" s="38">
        <v>0.16</v>
      </c>
      <c r="K38" s="22"/>
      <c r="L38" s="22"/>
      <c r="M38" s="22"/>
      <c r="N38" s="22"/>
      <c r="O38" s="22"/>
      <c r="P38" s="22"/>
    </row>
    <row r="39" spans="1:16" ht="39" customHeight="1" x14ac:dyDescent="0.15">
      <c r="A39" s="22"/>
      <c r="B39" s="35"/>
      <c r="C39" s="1244" t="s">
        <v>584</v>
      </c>
      <c r="D39" s="1245"/>
      <c r="E39" s="1246"/>
      <c r="F39" s="36">
        <v>7.0000000000000007E-2</v>
      </c>
      <c r="G39" s="37">
        <v>0.06</v>
      </c>
      <c r="H39" s="37">
        <v>0.08</v>
      </c>
      <c r="I39" s="37">
        <v>7.0000000000000007E-2</v>
      </c>
      <c r="J39" s="38">
        <v>7.0000000000000007E-2</v>
      </c>
      <c r="K39" s="22"/>
      <c r="L39" s="22"/>
      <c r="M39" s="22"/>
      <c r="N39" s="22"/>
      <c r="O39" s="22"/>
      <c r="P39" s="22"/>
    </row>
    <row r="40" spans="1:16" ht="39" customHeight="1" x14ac:dyDescent="0.15">
      <c r="A40" s="22"/>
      <c r="B40" s="35"/>
      <c r="C40" s="1244" t="s">
        <v>585</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586</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587</v>
      </c>
      <c r="D42" s="1245"/>
      <c r="E42" s="1246"/>
      <c r="F42" s="36" t="s">
        <v>532</v>
      </c>
      <c r="G42" s="37" t="s">
        <v>532</v>
      </c>
      <c r="H42" s="37" t="s">
        <v>532</v>
      </c>
      <c r="I42" s="37" t="s">
        <v>532</v>
      </c>
      <c r="J42" s="38" t="s">
        <v>532</v>
      </c>
      <c r="K42" s="22"/>
      <c r="L42" s="22"/>
      <c r="M42" s="22"/>
      <c r="N42" s="22"/>
      <c r="O42" s="22"/>
      <c r="P42" s="22"/>
    </row>
    <row r="43" spans="1:16" ht="39" customHeight="1" thickBot="1" x14ac:dyDescent="0.2">
      <c r="A43" s="22"/>
      <c r="B43" s="40"/>
      <c r="C43" s="1247" t="s">
        <v>588</v>
      </c>
      <c r="D43" s="1248"/>
      <c r="E43" s="1249"/>
      <c r="F43" s="41">
        <v>0.4</v>
      </c>
      <c r="G43" s="42">
        <v>0.4</v>
      </c>
      <c r="H43" s="42">
        <v>0.41</v>
      </c>
      <c r="I43" s="42">
        <v>0.97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TdzzfGAcxu0qUOd9OylnnXgkO8b5e83S3hXzEwoxFCwXKaXIhY7Q5WERGkpD7d+mZnZD3W374q8fpgDvs+Rxw==" saltValue="DFrG1SM4D/LTkl7n5Ljw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3221</v>
      </c>
      <c r="L45" s="60">
        <v>2763</v>
      </c>
      <c r="M45" s="60">
        <v>2581</v>
      </c>
      <c r="N45" s="60">
        <v>2601</v>
      </c>
      <c r="O45" s="61">
        <v>2492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532</v>
      </c>
      <c r="L46" s="64" t="s">
        <v>532</v>
      </c>
      <c r="M46" s="64" t="s">
        <v>532</v>
      </c>
      <c r="N46" s="64" t="s">
        <v>532</v>
      </c>
      <c r="O46" s="65" t="s">
        <v>532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532</v>
      </c>
      <c r="L47" s="64" t="s">
        <v>532</v>
      </c>
      <c r="M47" s="64" t="s">
        <v>532</v>
      </c>
      <c r="N47" s="64" t="s">
        <v>532</v>
      </c>
      <c r="O47" s="65" t="s">
        <v>532</v>
      </c>
      <c r="P47" s="48"/>
      <c r="Q47" s="48"/>
      <c r="R47" s="48"/>
      <c r="S47" s="48"/>
      <c r="T47" s="48"/>
      <c r="U47" s="48"/>
    </row>
    <row r="48" spans="1:21" ht="30.75" customHeight="1" x14ac:dyDescent="0.15">
      <c r="A48" s="48"/>
      <c r="B48" s="1254"/>
      <c r="C48" s="1255"/>
      <c r="D48" s="62"/>
      <c r="E48" s="1260" t="s">
        <v>15</v>
      </c>
      <c r="F48" s="1260"/>
      <c r="G48" s="1260"/>
      <c r="H48" s="1260"/>
      <c r="I48" s="1260"/>
      <c r="J48" s="1261"/>
      <c r="K48" s="63">
        <v>1957</v>
      </c>
      <c r="L48" s="64">
        <v>1922</v>
      </c>
      <c r="M48" s="64">
        <v>1883</v>
      </c>
      <c r="N48" s="64">
        <v>1826</v>
      </c>
      <c r="O48" s="65">
        <v>1387</v>
      </c>
      <c r="P48" s="48"/>
      <c r="Q48" s="48"/>
      <c r="R48" s="48"/>
      <c r="S48" s="48"/>
      <c r="T48" s="48"/>
      <c r="U48" s="48"/>
    </row>
    <row r="49" spans="1:21" ht="30.75" customHeight="1" x14ac:dyDescent="0.15">
      <c r="A49" s="48"/>
      <c r="B49" s="1254"/>
      <c r="C49" s="1255"/>
      <c r="D49" s="62"/>
      <c r="E49" s="1260" t="s">
        <v>16</v>
      </c>
      <c r="F49" s="1260"/>
      <c r="G49" s="1260"/>
      <c r="H49" s="1260"/>
      <c r="I49" s="1260"/>
      <c r="J49" s="1261"/>
      <c r="K49" s="63">
        <v>212</v>
      </c>
      <c r="L49" s="64">
        <v>213</v>
      </c>
      <c r="M49" s="64">
        <v>213</v>
      </c>
      <c r="N49" s="64">
        <v>213</v>
      </c>
      <c r="O49" s="65">
        <v>226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532</v>
      </c>
      <c r="L50" s="64" t="s">
        <v>532</v>
      </c>
      <c r="M50" s="64" t="s">
        <v>532</v>
      </c>
      <c r="N50" s="64" t="s">
        <v>532</v>
      </c>
      <c r="O50" s="65" t="s">
        <v>532</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2</v>
      </c>
      <c r="M51" s="64">
        <v>1</v>
      </c>
      <c r="N51" s="64">
        <v>1</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3735</v>
      </c>
      <c r="L52" s="64">
        <v>3597</v>
      </c>
      <c r="M52" s="64">
        <v>3632</v>
      </c>
      <c r="N52" s="64">
        <v>3645</v>
      </c>
      <c r="O52" s="65">
        <v>3437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1656</v>
      </c>
      <c r="L53" s="69">
        <v>1303</v>
      </c>
      <c r="M53" s="69">
        <v>1046</v>
      </c>
      <c r="N53" s="69">
        <v>996</v>
      </c>
      <c r="O53" s="70">
        <v>669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NRLmCp7HvP0Je36eIzsLuZ/Ub3lqTlbVW7D+7NZ9NihuPLMyXZECl0JuZQdGyCJl8EvZmqdwHrQu6rR0LU2Ew==" saltValue="0nGLgbPI+k2+2humBFCF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78" t="s">
        <v>30</v>
      </c>
      <c r="C41" s="1279"/>
      <c r="D41" s="102"/>
      <c r="E41" s="1284" t="s">
        <v>31</v>
      </c>
      <c r="F41" s="1284"/>
      <c r="G41" s="1284"/>
      <c r="H41" s="1285"/>
      <c r="I41" s="103">
        <v>30009</v>
      </c>
      <c r="J41" s="104">
        <v>30258</v>
      </c>
      <c r="K41" s="104">
        <v>30655</v>
      </c>
      <c r="L41" s="104">
        <v>31076</v>
      </c>
      <c r="M41" s="105">
        <v>30309</v>
      </c>
    </row>
    <row r="42" spans="2:13" ht="27.75" customHeight="1" x14ac:dyDescent="0.15">
      <c r="B42" s="1280"/>
      <c r="C42" s="1281"/>
      <c r="D42" s="106"/>
      <c r="E42" s="1286" t="s">
        <v>32</v>
      </c>
      <c r="F42" s="1286"/>
      <c r="G42" s="1286"/>
      <c r="H42" s="1287"/>
      <c r="I42" s="107" t="s">
        <v>532</v>
      </c>
      <c r="J42" s="108" t="s">
        <v>532</v>
      </c>
      <c r="K42" s="108" t="s">
        <v>532</v>
      </c>
      <c r="L42" s="108" t="s">
        <v>532</v>
      </c>
      <c r="M42" s="109" t="s">
        <v>532</v>
      </c>
    </row>
    <row r="43" spans="2:13" ht="27.75" customHeight="1" x14ac:dyDescent="0.15">
      <c r="B43" s="1280"/>
      <c r="C43" s="1281"/>
      <c r="D43" s="106"/>
      <c r="E43" s="1286" t="s">
        <v>33</v>
      </c>
      <c r="F43" s="1286"/>
      <c r="G43" s="1286"/>
      <c r="H43" s="1287"/>
      <c r="I43" s="107">
        <v>25625</v>
      </c>
      <c r="J43" s="108">
        <v>23840</v>
      </c>
      <c r="K43" s="108">
        <v>21797</v>
      </c>
      <c r="L43" s="108">
        <v>20252</v>
      </c>
      <c r="M43" s="109">
        <v>17444</v>
      </c>
    </row>
    <row r="44" spans="2:13" ht="27.75" customHeight="1" x14ac:dyDescent="0.15">
      <c r="B44" s="1280"/>
      <c r="C44" s="1281"/>
      <c r="D44" s="106"/>
      <c r="E44" s="1286" t="s">
        <v>34</v>
      </c>
      <c r="F44" s="1286"/>
      <c r="G44" s="1286"/>
      <c r="H44" s="1287"/>
      <c r="I44" s="107">
        <v>2035</v>
      </c>
      <c r="J44" s="108">
        <v>1839</v>
      </c>
      <c r="K44" s="108">
        <v>1642</v>
      </c>
      <c r="L44" s="108">
        <v>1443</v>
      </c>
      <c r="M44" s="109">
        <v>1323</v>
      </c>
    </row>
    <row r="45" spans="2:13" ht="27.75" customHeight="1" x14ac:dyDescent="0.15">
      <c r="B45" s="1280"/>
      <c r="C45" s="1281"/>
      <c r="D45" s="106"/>
      <c r="E45" s="1286" t="s">
        <v>35</v>
      </c>
      <c r="F45" s="1286"/>
      <c r="G45" s="1286"/>
      <c r="H45" s="1287"/>
      <c r="I45" s="107">
        <v>2773</v>
      </c>
      <c r="J45" s="108">
        <v>2909</v>
      </c>
      <c r="K45" s="108">
        <v>2658</v>
      </c>
      <c r="L45" s="108">
        <v>2720</v>
      </c>
      <c r="M45" s="109">
        <v>2778</v>
      </c>
    </row>
    <row r="46" spans="2:13" ht="27.75" customHeight="1" x14ac:dyDescent="0.15">
      <c r="B46" s="1280"/>
      <c r="C46" s="1281"/>
      <c r="D46" s="110"/>
      <c r="E46" s="1286" t="s">
        <v>36</v>
      </c>
      <c r="F46" s="1286"/>
      <c r="G46" s="1286"/>
      <c r="H46" s="1287"/>
      <c r="I46" s="107" t="s">
        <v>532</v>
      </c>
      <c r="J46" s="108" t="s">
        <v>532</v>
      </c>
      <c r="K46" s="108" t="s">
        <v>532</v>
      </c>
      <c r="L46" s="108" t="s">
        <v>532</v>
      </c>
      <c r="M46" s="109" t="s">
        <v>532</v>
      </c>
    </row>
    <row r="47" spans="2:13" ht="27.75" customHeight="1" x14ac:dyDescent="0.15">
      <c r="B47" s="1280"/>
      <c r="C47" s="1281"/>
      <c r="D47" s="111"/>
      <c r="E47" s="1288" t="s">
        <v>37</v>
      </c>
      <c r="F47" s="1289"/>
      <c r="G47" s="1289"/>
      <c r="H47" s="1290"/>
      <c r="I47" s="107" t="s">
        <v>532</v>
      </c>
      <c r="J47" s="108" t="s">
        <v>532</v>
      </c>
      <c r="K47" s="108" t="s">
        <v>532</v>
      </c>
      <c r="L47" s="108" t="s">
        <v>532</v>
      </c>
      <c r="M47" s="109" t="s">
        <v>532</v>
      </c>
    </row>
    <row r="48" spans="2:13" ht="27.75" customHeight="1" x14ac:dyDescent="0.15">
      <c r="B48" s="1280"/>
      <c r="C48" s="1281"/>
      <c r="D48" s="106"/>
      <c r="E48" s="1286" t="s">
        <v>38</v>
      </c>
      <c r="F48" s="1286"/>
      <c r="G48" s="1286"/>
      <c r="H48" s="1287"/>
      <c r="I48" s="107" t="s">
        <v>532</v>
      </c>
      <c r="J48" s="108" t="s">
        <v>532</v>
      </c>
      <c r="K48" s="108" t="s">
        <v>532</v>
      </c>
      <c r="L48" s="108" t="s">
        <v>532</v>
      </c>
      <c r="M48" s="109" t="s">
        <v>532</v>
      </c>
    </row>
    <row r="49" spans="2:13" ht="27.75" customHeight="1" x14ac:dyDescent="0.15">
      <c r="B49" s="1282"/>
      <c r="C49" s="1283"/>
      <c r="D49" s="106"/>
      <c r="E49" s="1286" t="s">
        <v>39</v>
      </c>
      <c r="F49" s="1286"/>
      <c r="G49" s="1286"/>
      <c r="H49" s="1287"/>
      <c r="I49" s="107" t="s">
        <v>532</v>
      </c>
      <c r="J49" s="108" t="s">
        <v>532</v>
      </c>
      <c r="K49" s="108" t="s">
        <v>532</v>
      </c>
      <c r="L49" s="108" t="s">
        <v>532</v>
      </c>
      <c r="M49" s="109" t="s">
        <v>532</v>
      </c>
    </row>
    <row r="50" spans="2:13" ht="27.75" customHeight="1" x14ac:dyDescent="0.15">
      <c r="B50" s="1291" t="s">
        <v>40</v>
      </c>
      <c r="C50" s="1292"/>
      <c r="D50" s="112"/>
      <c r="E50" s="1286" t="s">
        <v>41</v>
      </c>
      <c r="F50" s="1286"/>
      <c r="G50" s="1286"/>
      <c r="H50" s="1287"/>
      <c r="I50" s="107">
        <v>5688</v>
      </c>
      <c r="J50" s="108">
        <v>5692</v>
      </c>
      <c r="K50" s="108">
        <v>5997</v>
      </c>
      <c r="L50" s="108">
        <v>5628</v>
      </c>
      <c r="M50" s="109">
        <v>5940</v>
      </c>
    </row>
    <row r="51" spans="2:13" ht="27.75" customHeight="1" x14ac:dyDescent="0.15">
      <c r="B51" s="1280"/>
      <c r="C51" s="1281"/>
      <c r="D51" s="106"/>
      <c r="E51" s="1286" t="s">
        <v>42</v>
      </c>
      <c r="F51" s="1286"/>
      <c r="G51" s="1286"/>
      <c r="H51" s="1287"/>
      <c r="I51" s="107">
        <v>2313</v>
      </c>
      <c r="J51" s="108">
        <v>2132</v>
      </c>
      <c r="K51" s="108">
        <v>1956</v>
      </c>
      <c r="L51" s="108">
        <v>571</v>
      </c>
      <c r="M51" s="109">
        <v>490</v>
      </c>
    </row>
    <row r="52" spans="2:13" ht="27.75" customHeight="1" x14ac:dyDescent="0.15">
      <c r="B52" s="1282"/>
      <c r="C52" s="1283"/>
      <c r="D52" s="106"/>
      <c r="E52" s="1286" t="s">
        <v>43</v>
      </c>
      <c r="F52" s="1286"/>
      <c r="G52" s="1286"/>
      <c r="H52" s="1287"/>
      <c r="I52" s="107">
        <v>39398</v>
      </c>
      <c r="J52" s="108">
        <v>38277</v>
      </c>
      <c r="K52" s="108">
        <v>37151</v>
      </c>
      <c r="L52" s="108">
        <v>36186</v>
      </c>
      <c r="M52" s="109">
        <v>35767</v>
      </c>
    </row>
    <row r="53" spans="2:13" ht="27.75" customHeight="1" thickBot="1" x14ac:dyDescent="0.2">
      <c r="B53" s="1293" t="s">
        <v>44</v>
      </c>
      <c r="C53" s="1294"/>
      <c r="D53" s="113"/>
      <c r="E53" s="1295" t="s">
        <v>45</v>
      </c>
      <c r="F53" s="1295"/>
      <c r="G53" s="1295"/>
      <c r="H53" s="1296"/>
      <c r="I53" s="114">
        <v>13043</v>
      </c>
      <c r="J53" s="115">
        <v>12744</v>
      </c>
      <c r="K53" s="115">
        <v>11647</v>
      </c>
      <c r="L53" s="115">
        <v>13106</v>
      </c>
      <c r="M53" s="116">
        <v>9656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wLYzh1hji64nPd00ML2HN0un/iMcBsMoleoIginmXMfNK+BcCU4TzTuMr0f7myyJQ8RZB896IzLDOQOAyAtHA==" saltValue="zcm2lRNosPDeulVJeMjy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5" t="s">
        <v>48</v>
      </c>
      <c r="D55" s="1305"/>
      <c r="E55" s="1306"/>
      <c r="F55" s="128">
        <v>3110</v>
      </c>
      <c r="G55" s="128">
        <v>2716</v>
      </c>
      <c r="H55" s="129">
        <v>2868</v>
      </c>
    </row>
    <row r="56" spans="2:8" ht="52.5" customHeight="1" x14ac:dyDescent="0.15">
      <c r="B56" s="130"/>
      <c r="C56" s="1307" t="s">
        <v>49</v>
      </c>
      <c r="D56" s="1307"/>
      <c r="E56" s="1308"/>
      <c r="F56" s="131">
        <v>177</v>
      </c>
      <c r="G56" s="131">
        <v>169</v>
      </c>
      <c r="H56" s="132">
        <v>199</v>
      </c>
    </row>
    <row r="57" spans="2:8" ht="53.25" customHeight="1" x14ac:dyDescent="0.15">
      <c r="B57" s="130"/>
      <c r="C57" s="1309" t="s">
        <v>50</v>
      </c>
      <c r="D57" s="1309"/>
      <c r="E57" s="1310"/>
      <c r="F57" s="133">
        <v>4170</v>
      </c>
      <c r="G57" s="133">
        <v>3990</v>
      </c>
      <c r="H57" s="134">
        <v>4132</v>
      </c>
    </row>
    <row r="58" spans="2:8" ht="45.75" customHeight="1" x14ac:dyDescent="0.15">
      <c r="B58" s="135"/>
      <c r="C58" s="1297" t="s">
        <v>604</v>
      </c>
      <c r="D58" s="1298"/>
      <c r="E58" s="1299"/>
      <c r="F58" s="136">
        <v>2081</v>
      </c>
      <c r="G58" s="136">
        <v>1929</v>
      </c>
      <c r="H58" s="137">
        <v>1927</v>
      </c>
    </row>
    <row r="59" spans="2:8" ht="45.75" customHeight="1" x14ac:dyDescent="0.15">
      <c r="B59" s="135"/>
      <c r="C59" s="1297" t="s">
        <v>605</v>
      </c>
      <c r="D59" s="1298"/>
      <c r="E59" s="1299"/>
      <c r="F59" s="136">
        <v>713</v>
      </c>
      <c r="G59" s="136">
        <v>714</v>
      </c>
      <c r="H59" s="137">
        <v>686</v>
      </c>
    </row>
    <row r="60" spans="2:8" ht="45.75" customHeight="1" x14ac:dyDescent="0.15">
      <c r="B60" s="135"/>
      <c r="C60" s="1297" t="s">
        <v>606</v>
      </c>
      <c r="D60" s="1298"/>
      <c r="E60" s="1299"/>
      <c r="F60" s="136">
        <v>641</v>
      </c>
      <c r="G60" s="136">
        <v>607</v>
      </c>
      <c r="H60" s="137">
        <v>650</v>
      </c>
    </row>
    <row r="61" spans="2:8" ht="45.75" customHeight="1" x14ac:dyDescent="0.15">
      <c r="B61" s="135"/>
      <c r="C61" s="1297" t="s">
        <v>607</v>
      </c>
      <c r="D61" s="1298"/>
      <c r="E61" s="1299"/>
      <c r="F61" s="136">
        <v>420</v>
      </c>
      <c r="G61" s="136">
        <v>420</v>
      </c>
      <c r="H61" s="137">
        <v>420</v>
      </c>
    </row>
    <row r="62" spans="2:8" ht="45.75" customHeight="1" thickBot="1" x14ac:dyDescent="0.2">
      <c r="B62" s="138"/>
      <c r="C62" s="1300" t="s">
        <v>608</v>
      </c>
      <c r="D62" s="1301"/>
      <c r="E62" s="1302"/>
      <c r="F62" s="139">
        <v>132</v>
      </c>
      <c r="G62" s="139">
        <v>150</v>
      </c>
      <c r="H62" s="140">
        <v>249</v>
      </c>
    </row>
    <row r="63" spans="2:8" ht="52.5" customHeight="1" thickBot="1" x14ac:dyDescent="0.2">
      <c r="B63" s="141"/>
      <c r="C63" s="1303" t="s">
        <v>51</v>
      </c>
      <c r="D63" s="1303"/>
      <c r="E63" s="1304"/>
      <c r="F63" s="142">
        <v>7457</v>
      </c>
      <c r="G63" s="142">
        <v>6876</v>
      </c>
      <c r="H63" s="143">
        <v>7199</v>
      </c>
    </row>
    <row r="64" spans="2:8" ht="15" customHeight="1" x14ac:dyDescent="0.15"/>
  </sheetData>
  <sheetProtection algorithmName="SHA-512" hashValue="NLOvXMWQtKglyWalGNSovx0OVIwkEgFsS7GfUrz3TdZMLu5IaiOcbxeN9dkZ2mYBxDPiXWqbknom6srzNpradA==" saltValue="cah/CyZrjTs2D9UFzRwX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573</v>
      </c>
      <c r="BQ50" s="1324"/>
      <c r="BR50" s="1324"/>
      <c r="BS50" s="1324"/>
      <c r="BT50" s="1324"/>
      <c r="BU50" s="1324"/>
      <c r="BV50" s="1324"/>
      <c r="BW50" s="1324"/>
      <c r="BX50" s="1324" t="s">
        <v>574</v>
      </c>
      <c r="BY50" s="1324"/>
      <c r="BZ50" s="1324"/>
      <c r="CA50" s="1324"/>
      <c r="CB50" s="1324"/>
      <c r="CC50" s="1324"/>
      <c r="CD50" s="1324"/>
      <c r="CE50" s="1324"/>
      <c r="CF50" s="1324" t="s">
        <v>575</v>
      </c>
      <c r="CG50" s="1324"/>
      <c r="CH50" s="1324"/>
      <c r="CI50" s="1324"/>
      <c r="CJ50" s="1324"/>
      <c r="CK50" s="1324"/>
      <c r="CL50" s="1324"/>
      <c r="CM50" s="1324"/>
      <c r="CN50" s="1324" t="s">
        <v>576</v>
      </c>
      <c r="CO50" s="1324"/>
      <c r="CP50" s="1324"/>
      <c r="CQ50" s="1324"/>
      <c r="CR50" s="1324"/>
      <c r="CS50" s="1324"/>
      <c r="CT50" s="1324"/>
      <c r="CU50" s="1324"/>
      <c r="CV50" s="1324" t="s">
        <v>577</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622</v>
      </c>
      <c r="AO51" s="1327"/>
      <c r="AP51" s="1327"/>
      <c r="AQ51" s="1327"/>
      <c r="AR51" s="1327"/>
      <c r="AS51" s="1327"/>
      <c r="AT51" s="1327"/>
      <c r="AU51" s="1327"/>
      <c r="AV51" s="1327"/>
      <c r="AW51" s="1327"/>
      <c r="AX51" s="1327"/>
      <c r="AY51" s="1327"/>
      <c r="AZ51" s="1327"/>
      <c r="BA51" s="1327"/>
      <c r="BB51" s="1327" t="s">
        <v>623</v>
      </c>
      <c r="BC51" s="1327"/>
      <c r="BD51" s="1327"/>
      <c r="BE51" s="1327"/>
      <c r="BF51" s="1327"/>
      <c r="BG51" s="1327"/>
      <c r="BH51" s="1327"/>
      <c r="BI51" s="1327"/>
      <c r="BJ51" s="1327"/>
      <c r="BK51" s="1327"/>
      <c r="BL51" s="1327"/>
      <c r="BM51" s="1327"/>
      <c r="BN51" s="1327"/>
      <c r="BO51" s="1327"/>
      <c r="BP51" s="1325">
        <v>110.6</v>
      </c>
      <c r="BQ51" s="1325"/>
      <c r="BR51" s="1325"/>
      <c r="BS51" s="1325"/>
      <c r="BT51" s="1325"/>
      <c r="BU51" s="1325"/>
      <c r="BV51" s="1325"/>
      <c r="BW51" s="1325"/>
      <c r="BX51" s="1325">
        <v>111.1</v>
      </c>
      <c r="BY51" s="1325"/>
      <c r="BZ51" s="1325"/>
      <c r="CA51" s="1325"/>
      <c r="CB51" s="1325"/>
      <c r="CC51" s="1325"/>
      <c r="CD51" s="1325"/>
      <c r="CE51" s="1325"/>
      <c r="CF51" s="1325">
        <v>102.6</v>
      </c>
      <c r="CG51" s="1325"/>
      <c r="CH51" s="1325"/>
      <c r="CI51" s="1325"/>
      <c r="CJ51" s="1325"/>
      <c r="CK51" s="1325"/>
      <c r="CL51" s="1325"/>
      <c r="CM51" s="1325"/>
      <c r="CN51" s="1325">
        <v>116.3</v>
      </c>
      <c r="CO51" s="1325"/>
      <c r="CP51" s="1325"/>
      <c r="CQ51" s="1325"/>
      <c r="CR51" s="1325"/>
      <c r="CS51" s="1325"/>
      <c r="CT51" s="1325"/>
      <c r="CU51" s="1325"/>
      <c r="CV51" s="1325">
        <v>83.7</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624</v>
      </c>
      <c r="BC53" s="1327"/>
      <c r="BD53" s="1327"/>
      <c r="BE53" s="1327"/>
      <c r="BF53" s="1327"/>
      <c r="BG53" s="1327"/>
      <c r="BH53" s="1327"/>
      <c r="BI53" s="1327"/>
      <c r="BJ53" s="1327"/>
      <c r="BK53" s="1327"/>
      <c r="BL53" s="1327"/>
      <c r="BM53" s="1327"/>
      <c r="BN53" s="1327"/>
      <c r="BO53" s="1327"/>
      <c r="BP53" s="1325">
        <v>59.8</v>
      </c>
      <c r="BQ53" s="1325"/>
      <c r="BR53" s="1325"/>
      <c r="BS53" s="1325"/>
      <c r="BT53" s="1325"/>
      <c r="BU53" s="1325"/>
      <c r="BV53" s="1325"/>
      <c r="BW53" s="1325"/>
      <c r="BX53" s="1325">
        <v>60.5</v>
      </c>
      <c r="BY53" s="1325"/>
      <c r="BZ53" s="1325"/>
      <c r="CA53" s="1325"/>
      <c r="CB53" s="1325"/>
      <c r="CC53" s="1325"/>
      <c r="CD53" s="1325"/>
      <c r="CE53" s="1325"/>
      <c r="CF53" s="1325">
        <v>61.6</v>
      </c>
      <c r="CG53" s="1325"/>
      <c r="CH53" s="1325"/>
      <c r="CI53" s="1325"/>
      <c r="CJ53" s="1325"/>
      <c r="CK53" s="1325"/>
      <c r="CL53" s="1325"/>
      <c r="CM53" s="1325"/>
      <c r="CN53" s="1325">
        <v>61.9</v>
      </c>
      <c r="CO53" s="1325"/>
      <c r="CP53" s="1325"/>
      <c r="CQ53" s="1325"/>
      <c r="CR53" s="1325"/>
      <c r="CS53" s="1325"/>
      <c r="CT53" s="1325"/>
      <c r="CU53" s="1325"/>
      <c r="CV53" s="1325">
        <v>62.9</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625</v>
      </c>
      <c r="AO55" s="1324"/>
      <c r="AP55" s="1324"/>
      <c r="AQ55" s="1324"/>
      <c r="AR55" s="1324"/>
      <c r="AS55" s="1324"/>
      <c r="AT55" s="1324"/>
      <c r="AU55" s="1324"/>
      <c r="AV55" s="1324"/>
      <c r="AW55" s="1324"/>
      <c r="AX55" s="1324"/>
      <c r="AY55" s="1324"/>
      <c r="AZ55" s="1324"/>
      <c r="BA55" s="1324"/>
      <c r="BB55" s="1327" t="s">
        <v>626</v>
      </c>
      <c r="BC55" s="1327"/>
      <c r="BD55" s="1327"/>
      <c r="BE55" s="1327"/>
      <c r="BF55" s="1327"/>
      <c r="BG55" s="1327"/>
      <c r="BH55" s="1327"/>
      <c r="BI55" s="1327"/>
      <c r="BJ55" s="1327"/>
      <c r="BK55" s="1327"/>
      <c r="BL55" s="1327"/>
      <c r="BM55" s="1327"/>
      <c r="BN55" s="1327"/>
      <c r="BO55" s="1327"/>
      <c r="BP55" s="1325">
        <v>52.3</v>
      </c>
      <c r="BQ55" s="1325"/>
      <c r="BR55" s="1325"/>
      <c r="BS55" s="1325"/>
      <c r="BT55" s="1325"/>
      <c r="BU55" s="1325"/>
      <c r="BV55" s="1325"/>
      <c r="BW55" s="1325"/>
      <c r="BX55" s="1325">
        <v>55.4</v>
      </c>
      <c r="BY55" s="1325"/>
      <c r="BZ55" s="1325"/>
      <c r="CA55" s="1325"/>
      <c r="CB55" s="1325"/>
      <c r="CC55" s="1325"/>
      <c r="CD55" s="1325"/>
      <c r="CE55" s="1325"/>
      <c r="CF55" s="1325">
        <v>52.7</v>
      </c>
      <c r="CG55" s="1325"/>
      <c r="CH55" s="1325"/>
      <c r="CI55" s="1325"/>
      <c r="CJ55" s="1325"/>
      <c r="CK55" s="1325"/>
      <c r="CL55" s="1325"/>
      <c r="CM55" s="1325"/>
      <c r="CN55" s="1325">
        <v>49.7</v>
      </c>
      <c r="CO55" s="1325"/>
      <c r="CP55" s="1325"/>
      <c r="CQ55" s="1325"/>
      <c r="CR55" s="1325"/>
      <c r="CS55" s="1325"/>
      <c r="CT55" s="1325"/>
      <c r="CU55" s="1325"/>
      <c r="CV55" s="1325">
        <v>37.299999999999997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627</v>
      </c>
      <c r="BC57" s="1327"/>
      <c r="BD57" s="1327"/>
      <c r="BE57" s="1327"/>
      <c r="BF57" s="1327"/>
      <c r="BG57" s="1327"/>
      <c r="BH57" s="1327"/>
      <c r="BI57" s="1327"/>
      <c r="BJ57" s="1327"/>
      <c r="BK57" s="1327"/>
      <c r="BL57" s="1327"/>
      <c r="BM57" s="1327"/>
      <c r="BN57" s="1327"/>
      <c r="BO57" s="1327"/>
      <c r="BP57" s="1325">
        <v>57.1</v>
      </c>
      <c r="BQ57" s="1325"/>
      <c r="BR57" s="1325"/>
      <c r="BS57" s="1325"/>
      <c r="BT57" s="1325"/>
      <c r="BU57" s="1325"/>
      <c r="BV57" s="1325"/>
      <c r="BW57" s="1325"/>
      <c r="BX57" s="1325">
        <v>58.7</v>
      </c>
      <c r="BY57" s="1325"/>
      <c r="BZ57" s="1325"/>
      <c r="CA57" s="1325"/>
      <c r="CB57" s="1325"/>
      <c r="CC57" s="1325"/>
      <c r="CD57" s="1325"/>
      <c r="CE57" s="1325"/>
      <c r="CF57" s="1325">
        <v>59.9</v>
      </c>
      <c r="CG57" s="1325"/>
      <c r="CH57" s="1325"/>
      <c r="CI57" s="1325"/>
      <c r="CJ57" s="1325"/>
      <c r="CK57" s="1325"/>
      <c r="CL57" s="1325"/>
      <c r="CM57" s="1325"/>
      <c r="CN57" s="1325">
        <v>60.1</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628</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573</v>
      </c>
      <c r="BQ72" s="1324"/>
      <c r="BR72" s="1324"/>
      <c r="BS72" s="1324"/>
      <c r="BT72" s="1324"/>
      <c r="BU72" s="1324"/>
      <c r="BV72" s="1324"/>
      <c r="BW72" s="1324"/>
      <c r="BX72" s="1324" t="s">
        <v>574</v>
      </c>
      <c r="BY72" s="1324"/>
      <c r="BZ72" s="1324"/>
      <c r="CA72" s="1324"/>
      <c r="CB72" s="1324"/>
      <c r="CC72" s="1324"/>
      <c r="CD72" s="1324"/>
      <c r="CE72" s="1324"/>
      <c r="CF72" s="1324" t="s">
        <v>575</v>
      </c>
      <c r="CG72" s="1324"/>
      <c r="CH72" s="1324"/>
      <c r="CI72" s="1324"/>
      <c r="CJ72" s="1324"/>
      <c r="CK72" s="1324"/>
      <c r="CL72" s="1324"/>
      <c r="CM72" s="1324"/>
      <c r="CN72" s="1324" t="s">
        <v>576</v>
      </c>
      <c r="CO72" s="1324"/>
      <c r="CP72" s="1324"/>
      <c r="CQ72" s="1324"/>
      <c r="CR72" s="1324"/>
      <c r="CS72" s="1324"/>
      <c r="CT72" s="1324"/>
      <c r="CU72" s="1324"/>
      <c r="CV72" s="1324" t="s">
        <v>577</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622</v>
      </c>
      <c r="AO73" s="1327"/>
      <c r="AP73" s="1327"/>
      <c r="AQ73" s="1327"/>
      <c r="AR73" s="1327"/>
      <c r="AS73" s="1327"/>
      <c r="AT73" s="1327"/>
      <c r="AU73" s="1327"/>
      <c r="AV73" s="1327"/>
      <c r="AW73" s="1327"/>
      <c r="AX73" s="1327"/>
      <c r="AY73" s="1327"/>
      <c r="AZ73" s="1327"/>
      <c r="BA73" s="1327"/>
      <c r="BB73" s="1327" t="s">
        <v>630</v>
      </c>
      <c r="BC73" s="1327"/>
      <c r="BD73" s="1327"/>
      <c r="BE73" s="1327"/>
      <c r="BF73" s="1327"/>
      <c r="BG73" s="1327"/>
      <c r="BH73" s="1327"/>
      <c r="BI73" s="1327"/>
      <c r="BJ73" s="1327"/>
      <c r="BK73" s="1327"/>
      <c r="BL73" s="1327"/>
      <c r="BM73" s="1327"/>
      <c r="BN73" s="1327"/>
      <c r="BO73" s="1327"/>
      <c r="BP73" s="1325">
        <v>110.6</v>
      </c>
      <c r="BQ73" s="1325"/>
      <c r="BR73" s="1325"/>
      <c r="BS73" s="1325"/>
      <c r="BT73" s="1325"/>
      <c r="BU73" s="1325"/>
      <c r="BV73" s="1325"/>
      <c r="BW73" s="1325"/>
      <c r="BX73" s="1325">
        <v>111.1</v>
      </c>
      <c r="BY73" s="1325"/>
      <c r="BZ73" s="1325"/>
      <c r="CA73" s="1325"/>
      <c r="CB73" s="1325"/>
      <c r="CC73" s="1325"/>
      <c r="CD73" s="1325"/>
      <c r="CE73" s="1325"/>
      <c r="CF73" s="1325">
        <v>102.6</v>
      </c>
      <c r="CG73" s="1325"/>
      <c r="CH73" s="1325"/>
      <c r="CI73" s="1325"/>
      <c r="CJ73" s="1325"/>
      <c r="CK73" s="1325"/>
      <c r="CL73" s="1325"/>
      <c r="CM73" s="1325"/>
      <c r="CN73" s="1325">
        <v>116.3</v>
      </c>
      <c r="CO73" s="1325"/>
      <c r="CP73" s="1325"/>
      <c r="CQ73" s="1325"/>
      <c r="CR73" s="1325"/>
      <c r="CS73" s="1325"/>
      <c r="CT73" s="1325"/>
      <c r="CU73" s="1325"/>
      <c r="CV73" s="1325">
        <v>83.7</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631</v>
      </c>
      <c r="BC75" s="1327"/>
      <c r="BD75" s="1327"/>
      <c r="BE75" s="1327"/>
      <c r="BF75" s="1327"/>
      <c r="BG75" s="1327"/>
      <c r="BH75" s="1327"/>
      <c r="BI75" s="1327"/>
      <c r="BJ75" s="1327"/>
      <c r="BK75" s="1327"/>
      <c r="BL75" s="1327"/>
      <c r="BM75" s="1327"/>
      <c r="BN75" s="1327"/>
      <c r="BO75" s="1327"/>
      <c r="BP75" s="1325">
        <v>14.5</v>
      </c>
      <c r="BQ75" s="1325"/>
      <c r="BR75" s="1325"/>
      <c r="BS75" s="1325"/>
      <c r="BT75" s="1325"/>
      <c r="BU75" s="1325"/>
      <c r="BV75" s="1325"/>
      <c r="BW75" s="1325"/>
      <c r="BX75" s="1325">
        <v>13.4</v>
      </c>
      <c r="BY75" s="1325"/>
      <c r="BZ75" s="1325"/>
      <c r="CA75" s="1325"/>
      <c r="CB75" s="1325"/>
      <c r="CC75" s="1325"/>
      <c r="CD75" s="1325"/>
      <c r="CE75" s="1325"/>
      <c r="CF75" s="1325">
        <v>11.5</v>
      </c>
      <c r="CG75" s="1325"/>
      <c r="CH75" s="1325"/>
      <c r="CI75" s="1325"/>
      <c r="CJ75" s="1325"/>
      <c r="CK75" s="1325"/>
      <c r="CL75" s="1325"/>
      <c r="CM75" s="1325"/>
      <c r="CN75" s="1325">
        <v>9.8000000000000007</v>
      </c>
      <c r="CO75" s="1325"/>
      <c r="CP75" s="1325"/>
      <c r="CQ75" s="1325"/>
      <c r="CR75" s="1325"/>
      <c r="CS75" s="1325"/>
      <c r="CT75" s="1325"/>
      <c r="CU75" s="1325"/>
      <c r="CV75" s="1325">
        <v>7.9</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625</v>
      </c>
      <c r="AO77" s="1324"/>
      <c r="AP77" s="1324"/>
      <c r="AQ77" s="1324"/>
      <c r="AR77" s="1324"/>
      <c r="AS77" s="1324"/>
      <c r="AT77" s="1324"/>
      <c r="AU77" s="1324"/>
      <c r="AV77" s="1324"/>
      <c r="AW77" s="1324"/>
      <c r="AX77" s="1324"/>
      <c r="AY77" s="1324"/>
      <c r="AZ77" s="1324"/>
      <c r="BA77" s="1324"/>
      <c r="BB77" s="1327" t="s">
        <v>630</v>
      </c>
      <c r="BC77" s="1327"/>
      <c r="BD77" s="1327"/>
      <c r="BE77" s="1327"/>
      <c r="BF77" s="1327"/>
      <c r="BG77" s="1327"/>
      <c r="BH77" s="1327"/>
      <c r="BI77" s="1327"/>
      <c r="BJ77" s="1327"/>
      <c r="BK77" s="1327"/>
      <c r="BL77" s="1327"/>
      <c r="BM77" s="1327"/>
      <c r="BN77" s="1327"/>
      <c r="BO77" s="1327"/>
      <c r="BP77" s="1325">
        <v>52.3</v>
      </c>
      <c r="BQ77" s="1325"/>
      <c r="BR77" s="1325"/>
      <c r="BS77" s="1325"/>
      <c r="BT77" s="1325"/>
      <c r="BU77" s="1325"/>
      <c r="BV77" s="1325"/>
      <c r="BW77" s="1325"/>
      <c r="BX77" s="1325">
        <v>55.4</v>
      </c>
      <c r="BY77" s="1325"/>
      <c r="BZ77" s="1325"/>
      <c r="CA77" s="1325"/>
      <c r="CB77" s="1325"/>
      <c r="CC77" s="1325"/>
      <c r="CD77" s="1325"/>
      <c r="CE77" s="1325"/>
      <c r="CF77" s="1325">
        <v>52.7</v>
      </c>
      <c r="CG77" s="1325"/>
      <c r="CH77" s="1325"/>
      <c r="CI77" s="1325"/>
      <c r="CJ77" s="1325"/>
      <c r="CK77" s="1325"/>
      <c r="CL77" s="1325"/>
      <c r="CM77" s="1325"/>
      <c r="CN77" s="1325">
        <v>49.7</v>
      </c>
      <c r="CO77" s="1325"/>
      <c r="CP77" s="1325"/>
      <c r="CQ77" s="1325"/>
      <c r="CR77" s="1325"/>
      <c r="CS77" s="1325"/>
      <c r="CT77" s="1325"/>
      <c r="CU77" s="1325"/>
      <c r="CV77" s="1325">
        <v>37.299999999999997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631</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9.6999999999999993</v>
      </c>
      <c r="BY79" s="1325"/>
      <c r="BZ79" s="1325"/>
      <c r="CA79" s="1325"/>
      <c r="CB79" s="1325"/>
      <c r="CC79" s="1325"/>
      <c r="CD79" s="1325"/>
      <c r="CE79" s="1325"/>
      <c r="CF79" s="1325">
        <v>9.5</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8R6VASMsXNdoviWWNiqyhB8R25tb1YkG0UHFK/wgCrYvhQYTCISNKxFe5y8RL4/q6LneaVmCgJA6BoPqhKYkA==" saltValue="d2dkSBp+9R3X1d7R3VnL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632</v>
      </c>
    </row>
  </sheetData>
  <sheetProtection algorithmName="SHA-512" hashValue="uDvaeQAnhMFNDEip8A+ywyT/LXzIjoVVyUWnGlrGdZKeRb+32e8DRzu8qz7weJ51HY7/RjdiyT+KJZXSZgMEcg==" saltValue="SgNsKG+qVyD4fcxc3RPcS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633</v>
      </c>
    </row>
  </sheetData>
  <sheetProtection algorithmName="SHA-512" hashValue="6xdyzHgiaAcpy3kn97iHnbHYeDGPzKTuocgaxT+YY7yhL27iRrQE7BvKZpcoysrI7pE/zM0KBLT1ADf56YASVA==" saltValue="0XvPx9Z3k+v1BJbF/UDa7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62743</v>
      </c>
      <c r="E3" s="162"/>
      <c r="F3" s="163">
        <v>65876</v>
      </c>
      <c r="G3" s="164"/>
      <c r="H3" s="165"/>
    </row>
    <row r="4" spans="1:8" x14ac:dyDescent="0.15">
      <c r="A4" s="166"/>
      <c r="B4" s="167"/>
      <c r="C4" s="168"/>
      <c r="D4" s="169">
        <v>46408</v>
      </c>
      <c r="E4" s="170"/>
      <c r="F4" s="171">
        <v>36484</v>
      </c>
      <c r="G4" s="172"/>
      <c r="H4" s="173"/>
    </row>
    <row r="5" spans="1:8" x14ac:dyDescent="0.15">
      <c r="A5" s="154" t="s">
        <v>565</v>
      </c>
      <c r="B5" s="159"/>
      <c r="C5" s="160"/>
      <c r="D5" s="161">
        <v>77993</v>
      </c>
      <c r="E5" s="162"/>
      <c r="F5" s="163">
        <v>68468</v>
      </c>
      <c r="G5" s="164"/>
      <c r="H5" s="165"/>
    </row>
    <row r="6" spans="1:8" x14ac:dyDescent="0.15">
      <c r="A6" s="166"/>
      <c r="B6" s="167"/>
      <c r="C6" s="168"/>
      <c r="D6" s="169">
        <v>46244</v>
      </c>
      <c r="E6" s="170"/>
      <c r="F6" s="171">
        <v>34140</v>
      </c>
      <c r="G6" s="172"/>
      <c r="H6" s="173"/>
    </row>
    <row r="7" spans="1:8" x14ac:dyDescent="0.15">
      <c r="A7" s="154" t="s">
        <v>566</v>
      </c>
      <c r="B7" s="159"/>
      <c r="C7" s="160"/>
      <c r="D7" s="161">
        <v>75825</v>
      </c>
      <c r="E7" s="162"/>
      <c r="F7" s="163">
        <v>69729</v>
      </c>
      <c r="G7" s="164"/>
      <c r="H7" s="165"/>
    </row>
    <row r="8" spans="1:8" x14ac:dyDescent="0.15">
      <c r="A8" s="166"/>
      <c r="B8" s="167"/>
      <c r="C8" s="168"/>
      <c r="D8" s="169">
        <v>55050</v>
      </c>
      <c r="E8" s="170"/>
      <c r="F8" s="171">
        <v>38908</v>
      </c>
      <c r="G8" s="172"/>
      <c r="H8" s="173"/>
    </row>
    <row r="9" spans="1:8" x14ac:dyDescent="0.15">
      <c r="A9" s="154" t="s">
        <v>567</v>
      </c>
      <c r="B9" s="159"/>
      <c r="C9" s="160"/>
      <c r="D9" s="161">
        <v>75186</v>
      </c>
      <c r="E9" s="162"/>
      <c r="F9" s="163">
        <v>74581</v>
      </c>
      <c r="G9" s="164"/>
      <c r="H9" s="165"/>
    </row>
    <row r="10" spans="1:8" x14ac:dyDescent="0.15">
      <c r="A10" s="166"/>
      <c r="B10" s="167"/>
      <c r="C10" s="168"/>
      <c r="D10" s="169">
        <v>61030</v>
      </c>
      <c r="E10" s="170"/>
      <c r="F10" s="171">
        <v>41563</v>
      </c>
      <c r="G10" s="172"/>
      <c r="H10" s="173"/>
    </row>
    <row r="11" spans="1:8" x14ac:dyDescent="0.15">
      <c r="A11" s="154" t="s">
        <v>568</v>
      </c>
      <c r="B11" s="159"/>
      <c r="C11" s="160"/>
      <c r="D11" s="161">
        <v>61321</v>
      </c>
      <c r="E11" s="162"/>
      <c r="F11" s="163">
        <v>76347</v>
      </c>
      <c r="G11" s="164"/>
      <c r="H11" s="165"/>
    </row>
    <row r="12" spans="1:8" x14ac:dyDescent="0.15">
      <c r="A12" s="166"/>
      <c r="B12" s="167"/>
      <c r="C12" s="174"/>
      <c r="D12" s="169">
        <v>37728</v>
      </c>
      <c r="E12" s="170"/>
      <c r="F12" s="171">
        <v>41762</v>
      </c>
      <c r="G12" s="172"/>
      <c r="H12" s="173"/>
    </row>
    <row r="13" spans="1:8" x14ac:dyDescent="0.15">
      <c r="A13" s="154"/>
      <c r="B13" s="159"/>
      <c r="C13" s="175"/>
      <c r="D13" s="176">
        <v>70614</v>
      </c>
      <c r="E13" s="177"/>
      <c r="F13" s="178">
        <v>71000</v>
      </c>
      <c r="G13" s="179"/>
      <c r="H13" s="165"/>
    </row>
    <row r="14" spans="1:8" x14ac:dyDescent="0.15">
      <c r="A14" s="166"/>
      <c r="B14" s="167"/>
      <c r="C14" s="168"/>
      <c r="D14" s="169">
        <v>49292</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2.92</v>
      </c>
      <c r="C19" s="180">
        <f>ROUND(VALUE(SUBSTITUTE(実質収支比率等に係る経年分析!G$48,"▲","-")),2)</f>
        <v>3.01</v>
      </c>
      <c r="D19" s="180">
        <f>ROUND(VALUE(SUBSTITUTE(実質収支比率等に係る経年分析!H$48,"▲","-")),2)</f>
        <v>2.95</v>
      </c>
      <c r="E19" s="180">
        <f>ROUND(VALUE(SUBSTITUTE(実質収支比率等に係る経年分析!I$48,"▲","-")),2)</f>
        <v>4.0599999999999996</v>
      </c>
      <c r="F19" s="180">
        <f>ROUND(VALUE(SUBSTITUTE(実質収支比率等に係る経年分析!J$48,"▲","-")),2)</f>
        <v>5.63</v>
      </c>
    </row>
    <row r="20" spans="1:11" x14ac:dyDescent="0.15">
      <c r="A20" s="180" t="s">
        <v>55</v>
      </c>
      <c r="B20" s="180">
        <f>ROUND(VALUE(SUBSTITUTE(実質収支比率等に係る経年分析!F$47,"▲","-")),2)</f>
        <v>20.18</v>
      </c>
      <c r="C20" s="180">
        <f>ROUND(VALUE(SUBSTITUTE(実質収支比率等に係る経年分析!G$47,"▲","-")),2)</f>
        <v>20.84</v>
      </c>
      <c r="D20" s="180">
        <f>ROUND(VALUE(SUBSTITUTE(実質収支比率等に係る経年分析!H$47,"▲","-")),2)</f>
        <v>20.99</v>
      </c>
      <c r="E20" s="180">
        <f>ROUND(VALUE(SUBSTITUTE(実質収支比率等に係る経年分析!I$47,"▲","-")),2)</f>
        <v>18.420000000000002</v>
      </c>
      <c r="F20" s="180">
        <f>ROUND(VALUE(SUBSTITUTE(実質収支比率等に係る経年分析!J$47,"▲","-")),2)</f>
        <v>19.23</v>
      </c>
    </row>
    <row r="21" spans="1:11" x14ac:dyDescent="0.15">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2.33</v>
      </c>
      <c r="D21" s="180">
        <f>IF(ISNUMBER(VALUE(SUBSTITUTE(実質収支比率等に係る経年分析!H$49,"▲","-"))),ROUND(VALUE(SUBSTITUTE(実質収支比率等に係る経年分析!H$49,"▲","-")),2),NA())</f>
        <v>2.67</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8.68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訪問看護事業特別会計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1.1599999999999999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15">
      <c r="A34" s="181" t="str">
        <f>IF(連結実質赤字比率に係る赤字・黒字の構成分析!C$36="",NA(),連結実質赤字比率に係る赤字・黒字の構成分析!C$36)</f>
        <v>病院事業特別会計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4.0599999999999996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3735</v>
      </c>
      <c r="E42" s="182"/>
      <c r="F42" s="182"/>
      <c r="G42" s="182">
        <f>'実質公債費比率（分子）の構造'!L$52</f>
        <v>3597</v>
      </c>
      <c r="H42" s="182"/>
      <c r="I42" s="182"/>
      <c r="J42" s="182">
        <f>'実質公債費比率（分子）の構造'!M$52</f>
        <v>3632</v>
      </c>
      <c r="K42" s="182"/>
      <c r="L42" s="182"/>
      <c r="M42" s="182">
        <f>'実質公債費比率（分子）の構造'!N$52</f>
        <v>3645</v>
      </c>
      <c r="N42" s="182"/>
      <c r="O42" s="182"/>
      <c r="P42" s="182">
        <f>'実質公債費比率（分子）の構造'!O$52</f>
        <v>3437</v>
      </c>
    </row>
    <row r="43" spans="1:16" x14ac:dyDescent="0.15">
      <c r="A43" s="182" t="s">
        <v>64</v>
      </c>
      <c r="B43" s="182">
        <f>'実質公債費比率（分子）の構造'!K$51</f>
        <v>1</v>
      </c>
      <c r="C43" s="182"/>
      <c r="D43" s="182"/>
      <c r="E43" s="182">
        <f>'実質公債費比率（分子）の構造'!L$51</f>
        <v>2</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212</v>
      </c>
      <c r="C45" s="182"/>
      <c r="D45" s="182"/>
      <c r="E45" s="182">
        <f>'実質公債費比率（分子）の構造'!L$49</f>
        <v>213</v>
      </c>
      <c r="F45" s="182"/>
      <c r="G45" s="182"/>
      <c r="H45" s="182">
        <f>'実質公債費比率（分子）の構造'!M$49</f>
        <v>213</v>
      </c>
      <c r="I45" s="182"/>
      <c r="J45" s="182"/>
      <c r="K45" s="182">
        <f>'実質公債費比率（分子）の構造'!N$49</f>
        <v>213</v>
      </c>
      <c r="L45" s="182"/>
      <c r="M45" s="182"/>
      <c r="N45" s="182">
        <f>'実質公債費比率（分子）の構造'!O$49</f>
        <v>226</v>
      </c>
      <c r="O45" s="182"/>
      <c r="P45" s="182"/>
    </row>
    <row r="46" spans="1:16" x14ac:dyDescent="0.15">
      <c r="A46" s="182" t="s">
        <v>67</v>
      </c>
      <c r="B46" s="182">
        <f>'実質公債費比率（分子）の構造'!K$48</f>
        <v>1957</v>
      </c>
      <c r="C46" s="182"/>
      <c r="D46" s="182"/>
      <c r="E46" s="182">
        <f>'実質公債費比率（分子）の構造'!L$48</f>
        <v>1922</v>
      </c>
      <c r="F46" s="182"/>
      <c r="G46" s="182"/>
      <c r="H46" s="182">
        <f>'実質公債費比率（分子）の構造'!M$48</f>
        <v>1883</v>
      </c>
      <c r="I46" s="182"/>
      <c r="J46" s="182"/>
      <c r="K46" s="182">
        <f>'実質公債費比率（分子）の構造'!N$48</f>
        <v>1826</v>
      </c>
      <c r="L46" s="182"/>
      <c r="M46" s="182"/>
      <c r="N46" s="182">
        <f>'実質公債費比率（分子）の構造'!O$48</f>
        <v>1387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3221</v>
      </c>
      <c r="C49" s="182"/>
      <c r="D49" s="182"/>
      <c r="E49" s="182">
        <f>'実質公債費比率（分子）の構造'!L$45</f>
        <v>2763</v>
      </c>
      <c r="F49" s="182"/>
      <c r="G49" s="182"/>
      <c r="H49" s="182">
        <f>'実質公債費比率（分子）の構造'!M$45</f>
        <v>2581</v>
      </c>
      <c r="I49" s="182"/>
      <c r="J49" s="182"/>
      <c r="K49" s="182">
        <f>'実質公債費比率（分子）の構造'!N$45</f>
        <v>2601</v>
      </c>
      <c r="L49" s="182"/>
      <c r="M49" s="182"/>
      <c r="N49" s="182">
        <f>'実質公債費比率（分子）の構造'!O$45</f>
        <v>2492</v>
      </c>
      <c r="O49" s="182"/>
      <c r="P49" s="182"/>
    </row>
    <row r="50" spans="1:16" x14ac:dyDescent="0.15">
      <c r="A50" s="182" t="s">
        <v>71</v>
      </c>
      <c r="B50" s="182" t="e">
        <f>NA()</f>
        <v>#N/A</v>
      </c>
      <c r="C50" s="182">
        <f>IF(ISNUMBER('実質公債費比率（分子）の構造'!K$53),'実質公債費比率（分子）の構造'!K$53,NA())</f>
        <v>1656</v>
      </c>
      <c r="D50" s="182" t="e">
        <f>NA()</f>
        <v>#N/A</v>
      </c>
      <c r="E50" s="182" t="e">
        <f>NA()</f>
        <v>#N/A</v>
      </c>
      <c r="F50" s="182">
        <f>IF(ISNUMBER('実質公債費比率（分子）の構造'!L$53),'実質公債費比率（分子）の構造'!L$53,NA())</f>
        <v>1303</v>
      </c>
      <c r="G50" s="182" t="e">
        <f>NA()</f>
        <v>#N/A</v>
      </c>
      <c r="H50" s="182" t="e">
        <f>NA()</f>
        <v>#N/A</v>
      </c>
      <c r="I50" s="182">
        <f>IF(ISNUMBER('実質公債費比率（分子）の構造'!M$53),'実質公債費比率（分子）の構造'!M$53,NA())</f>
        <v>1046</v>
      </c>
      <c r="J50" s="182" t="e">
        <f>NA()</f>
        <v>#N/A</v>
      </c>
      <c r="K50" s="182" t="e">
        <f>NA()</f>
        <v>#N/A</v>
      </c>
      <c r="L50" s="182">
        <f>IF(ISNUMBER('実質公債費比率（分子）の構造'!N$53),'実質公債費比率（分子）の構造'!N$53,NA())</f>
        <v>996</v>
      </c>
      <c r="M50" s="182" t="e">
        <f>NA()</f>
        <v>#N/A</v>
      </c>
      <c r="N50" s="182" t="e">
        <f>NA()</f>
        <v>#N/A</v>
      </c>
      <c r="O50" s="182">
        <f>IF(ISNUMBER('実質公債費比率（分子）の構造'!O$53),'実質公債費比率（分子）の構造'!O$53,NA())</f>
        <v>669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39398</v>
      </c>
      <c r="E56" s="181"/>
      <c r="F56" s="181"/>
      <c r="G56" s="181">
        <f>'将来負担比率（分子）の構造'!J$52</f>
        <v>38277</v>
      </c>
      <c r="H56" s="181"/>
      <c r="I56" s="181"/>
      <c r="J56" s="181">
        <f>'将来負担比率（分子）の構造'!K$52</f>
        <v>37151</v>
      </c>
      <c r="K56" s="181"/>
      <c r="L56" s="181"/>
      <c r="M56" s="181">
        <f>'将来負担比率（分子）の構造'!L$52</f>
        <v>36186</v>
      </c>
      <c r="N56" s="181"/>
      <c r="O56" s="181"/>
      <c r="P56" s="181">
        <f>'将来負担比率（分子）の構造'!M$52</f>
        <v>35767</v>
      </c>
    </row>
    <row r="57" spans="1:16" x14ac:dyDescent="0.15">
      <c r="A57" s="181" t="s">
        <v>42</v>
      </c>
      <c r="B57" s="181"/>
      <c r="C57" s="181"/>
      <c r="D57" s="181">
        <f>'将来負担比率（分子）の構造'!I$51</f>
        <v>2313</v>
      </c>
      <c r="E57" s="181"/>
      <c r="F57" s="181"/>
      <c r="G57" s="181">
        <f>'将来負担比率（分子）の構造'!J$51</f>
        <v>2132</v>
      </c>
      <c r="H57" s="181"/>
      <c r="I57" s="181"/>
      <c r="J57" s="181">
        <f>'将来負担比率（分子）の構造'!K$51</f>
        <v>1956</v>
      </c>
      <c r="K57" s="181"/>
      <c r="L57" s="181"/>
      <c r="M57" s="181">
        <f>'将来負担比率（分子）の構造'!L$51</f>
        <v>571</v>
      </c>
      <c r="N57" s="181"/>
      <c r="O57" s="181"/>
      <c r="P57" s="181">
        <f>'将来負担比率（分子）の構造'!M$51</f>
        <v>490</v>
      </c>
    </row>
    <row r="58" spans="1:16" x14ac:dyDescent="0.15">
      <c r="A58" s="181" t="s">
        <v>41</v>
      </c>
      <c r="B58" s="181"/>
      <c r="C58" s="181"/>
      <c r="D58" s="181">
        <f>'将来負担比率（分子）の構造'!I$50</f>
        <v>5688</v>
      </c>
      <c r="E58" s="181"/>
      <c r="F58" s="181"/>
      <c r="G58" s="181">
        <f>'将来負担比率（分子）の構造'!J$50</f>
        <v>5692</v>
      </c>
      <c r="H58" s="181"/>
      <c r="I58" s="181"/>
      <c r="J58" s="181">
        <f>'将来負担比率（分子）の構造'!K$50</f>
        <v>5997</v>
      </c>
      <c r="K58" s="181"/>
      <c r="L58" s="181"/>
      <c r="M58" s="181">
        <f>'将来負担比率（分子）の構造'!L$50</f>
        <v>5628</v>
      </c>
      <c r="N58" s="181"/>
      <c r="O58" s="181"/>
      <c r="P58" s="181">
        <f>'将来負担比率（分子）の構造'!M$50</f>
        <v>5940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2773</v>
      </c>
      <c r="C62" s="181"/>
      <c r="D62" s="181"/>
      <c r="E62" s="181">
        <f>'将来負担比率（分子）の構造'!J$45</f>
        <v>2909</v>
      </c>
      <c r="F62" s="181"/>
      <c r="G62" s="181"/>
      <c r="H62" s="181">
        <f>'将来負担比率（分子）の構造'!K$45</f>
        <v>2658</v>
      </c>
      <c r="I62" s="181"/>
      <c r="J62" s="181"/>
      <c r="K62" s="181">
        <f>'将来負担比率（分子）の構造'!L$45</f>
        <v>2720</v>
      </c>
      <c r="L62" s="181"/>
      <c r="M62" s="181"/>
      <c r="N62" s="181">
        <f>'将来負担比率（分子）の構造'!M$45</f>
        <v>2778</v>
      </c>
      <c r="O62" s="181"/>
      <c r="P62" s="181"/>
    </row>
    <row r="63" spans="1:16" x14ac:dyDescent="0.15">
      <c r="A63" s="181" t="s">
        <v>34</v>
      </c>
      <c r="B63" s="181">
        <f>'将来負担比率（分子）の構造'!I$44</f>
        <v>2035</v>
      </c>
      <c r="C63" s="181"/>
      <c r="D63" s="181"/>
      <c r="E63" s="181">
        <f>'将来負担比率（分子）の構造'!J$44</f>
        <v>1839</v>
      </c>
      <c r="F63" s="181"/>
      <c r="G63" s="181"/>
      <c r="H63" s="181">
        <f>'将来負担比率（分子）の構造'!K$44</f>
        <v>1642</v>
      </c>
      <c r="I63" s="181"/>
      <c r="J63" s="181"/>
      <c r="K63" s="181">
        <f>'将来負担比率（分子）の構造'!L$44</f>
        <v>1443</v>
      </c>
      <c r="L63" s="181"/>
      <c r="M63" s="181"/>
      <c r="N63" s="181">
        <f>'将来負担比率（分子）の構造'!M$44</f>
        <v>1323</v>
      </c>
      <c r="O63" s="181"/>
      <c r="P63" s="181"/>
    </row>
    <row r="64" spans="1:16" x14ac:dyDescent="0.15">
      <c r="A64" s="181" t="s">
        <v>33</v>
      </c>
      <c r="B64" s="181">
        <f>'将来負担比率（分子）の構造'!I$43</f>
        <v>25625</v>
      </c>
      <c r="C64" s="181"/>
      <c r="D64" s="181"/>
      <c r="E64" s="181">
        <f>'将来負担比率（分子）の構造'!J$43</f>
        <v>23840</v>
      </c>
      <c r="F64" s="181"/>
      <c r="G64" s="181"/>
      <c r="H64" s="181">
        <f>'将来負担比率（分子）の構造'!K$43</f>
        <v>21797</v>
      </c>
      <c r="I64" s="181"/>
      <c r="J64" s="181"/>
      <c r="K64" s="181">
        <f>'将来負担比率（分子）の構造'!L$43</f>
        <v>20252</v>
      </c>
      <c r="L64" s="181"/>
      <c r="M64" s="181"/>
      <c r="N64" s="181">
        <f>'将来負担比率（分子）の構造'!M$43</f>
        <v>17444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30009</v>
      </c>
      <c r="C66" s="181"/>
      <c r="D66" s="181"/>
      <c r="E66" s="181">
        <f>'将来負担比率（分子）の構造'!J$41</f>
        <v>30258</v>
      </c>
      <c r="F66" s="181"/>
      <c r="G66" s="181"/>
      <c r="H66" s="181">
        <f>'将来負担比率（分子）の構造'!K$41</f>
        <v>30655</v>
      </c>
      <c r="I66" s="181"/>
      <c r="J66" s="181"/>
      <c r="K66" s="181">
        <f>'将来負担比率（分子）の構造'!L$41</f>
        <v>31076</v>
      </c>
      <c r="L66" s="181"/>
      <c r="M66" s="181"/>
      <c r="N66" s="181">
        <f>'将来負担比率（分子）の構造'!M$41</f>
        <v>30309</v>
      </c>
      <c r="O66" s="181"/>
      <c r="P66" s="181"/>
    </row>
    <row r="67" spans="1:16" x14ac:dyDescent="0.15">
      <c r="A67" s="181" t="s">
        <v>75</v>
      </c>
      <c r="B67" s="181" t="e">
        <f>NA()</f>
        <v>#N/A</v>
      </c>
      <c r="C67" s="181">
        <f>IF(ISNUMBER('将来負担比率（分子）の構造'!I$53), IF('将来負担比率（分子）の構造'!I$53 &lt; 0, 0, '将来負担比率（分子）の構造'!I$53), NA())</f>
        <v>13043</v>
      </c>
      <c r="D67" s="181" t="e">
        <f>NA()</f>
        <v>#N/A</v>
      </c>
      <c r="E67" s="181" t="e">
        <f>NA()</f>
        <v>#N/A</v>
      </c>
      <c r="F67" s="181">
        <f>IF(ISNUMBER('将来負担比率（分子）の構造'!J$53), IF('将来負担比率（分子）の構造'!J$53 &lt; 0, 0, '将来負担比率（分子）の構造'!J$53), NA())</f>
        <v>12744</v>
      </c>
      <c r="G67" s="181" t="e">
        <f>NA()</f>
        <v>#N/A</v>
      </c>
      <c r="H67" s="181" t="e">
        <f>NA()</f>
        <v>#N/A</v>
      </c>
      <c r="I67" s="181">
        <f>IF(ISNUMBER('将来負担比率（分子）の構造'!K$53), IF('将来負担比率（分子）の構造'!K$53 &lt; 0, 0, '将来負担比率（分子）の構造'!K$53), NA())</f>
        <v>11647</v>
      </c>
      <c r="J67" s="181" t="e">
        <f>NA()</f>
        <v>#N/A</v>
      </c>
      <c r="K67" s="181" t="e">
        <f>NA()</f>
        <v>#N/A</v>
      </c>
      <c r="L67" s="181">
        <f>IF(ISNUMBER('将来負担比率（分子）の構造'!L$53), IF('将来負担比率（分子）の構造'!L$53 &lt; 0, 0, '将来負担比率（分子）の構造'!L$53), NA())</f>
        <v>13106</v>
      </c>
      <c r="M67" s="181" t="e">
        <f>NA()</f>
        <v>#N/A</v>
      </c>
      <c r="N67" s="181" t="e">
        <f>NA()</f>
        <v>#N/A</v>
      </c>
      <c r="O67" s="181">
        <f>IF(ISNUMBER('将来負担比率（分子）の構造'!M$53), IF('将来負担比率（分子）の構造'!M$53 &lt; 0, 0, '将来負担比率（分子）の構造'!M$53), NA())</f>
        <v>9656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3110</v>
      </c>
      <c r="C72" s="185">
        <f>基金残高に係る経年分析!G55</f>
        <v>2716</v>
      </c>
      <c r="D72" s="185">
        <f>基金残高に係る経年分析!H55</f>
        <v>2868</v>
      </c>
    </row>
    <row r="73" spans="1:16" x14ac:dyDescent="0.15">
      <c r="A73" s="184" t="s">
        <v>78</v>
      </c>
      <c r="B73" s="185">
        <f>基金残高に係る経年分析!F56</f>
        <v>177</v>
      </c>
      <c r="C73" s="185">
        <f>基金残高に係る経年分析!G56</f>
        <v>169</v>
      </c>
      <c r="D73" s="185">
        <f>基金残高に係る経年分析!H56</f>
        <v>199</v>
      </c>
    </row>
    <row r="74" spans="1:16" x14ac:dyDescent="0.15">
      <c r="A74" s="184" t="s">
        <v>79</v>
      </c>
      <c r="B74" s="185">
        <f>基金残高に係る経年分析!F57</f>
        <v>4170</v>
      </c>
      <c r="C74" s="185">
        <f>基金残高に係る経年分析!G57</f>
        <v>3990</v>
      </c>
      <c r="D74" s="185">
        <f>基金残高に係る経年分析!H57</f>
        <v>4132</v>
      </c>
    </row>
  </sheetData>
  <sheetProtection algorithmName="SHA-512" hashValue="0dCBjIJshs5zYWRDksSLo9JYHEfstYop4cLTVfodu+EfKMF+cYJ/KNj7RI62KC+MjNxGFIaK1ro91xikJMTFfQ==" saltValue="YncCQ5uiA8LjURakC4UI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4427370</v>
      </c>
      <c r="S5" s="675"/>
      <c r="T5" s="675"/>
      <c r="U5" s="675"/>
      <c r="V5" s="675"/>
      <c r="W5" s="675"/>
      <c r="X5" s="675"/>
      <c r="Y5" s="676"/>
      <c r="Z5" s="677">
        <v>14.8</v>
      </c>
      <c r="AA5" s="677"/>
      <c r="AB5" s="677"/>
      <c r="AC5" s="677"/>
      <c r="AD5" s="678">
        <v>4426366</v>
      </c>
      <c r="AE5" s="678"/>
      <c r="AF5" s="678"/>
      <c r="AG5" s="678"/>
      <c r="AH5" s="678"/>
      <c r="AI5" s="678"/>
      <c r="AJ5" s="678"/>
      <c r="AK5" s="678"/>
      <c r="AL5" s="679">
        <v>30.5</v>
      </c>
      <c r="AM5" s="680"/>
      <c r="AN5" s="680"/>
      <c r="AO5" s="681"/>
      <c r="AP5" s="671" t="s">
        <v>229</v>
      </c>
      <c r="AQ5" s="672"/>
      <c r="AR5" s="672"/>
      <c r="AS5" s="672"/>
      <c r="AT5" s="672"/>
      <c r="AU5" s="672"/>
      <c r="AV5" s="672"/>
      <c r="AW5" s="672"/>
      <c r="AX5" s="672"/>
      <c r="AY5" s="672"/>
      <c r="AZ5" s="672"/>
      <c r="BA5" s="672"/>
      <c r="BB5" s="672"/>
      <c r="BC5" s="672"/>
      <c r="BD5" s="672"/>
      <c r="BE5" s="672"/>
      <c r="BF5" s="673"/>
      <c r="BG5" s="685">
        <v>4426007</v>
      </c>
      <c r="BH5" s="686"/>
      <c r="BI5" s="686"/>
      <c r="BJ5" s="686"/>
      <c r="BK5" s="686"/>
      <c r="BL5" s="686"/>
      <c r="BM5" s="686"/>
      <c r="BN5" s="687"/>
      <c r="BO5" s="688">
        <v>100</v>
      </c>
      <c r="BP5" s="688"/>
      <c r="BQ5" s="688"/>
      <c r="BR5" s="688"/>
      <c r="BS5" s="689" t="s">
        <v>174</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292337</v>
      </c>
      <c r="S6" s="686"/>
      <c r="T6" s="686"/>
      <c r="U6" s="686"/>
      <c r="V6" s="686"/>
      <c r="W6" s="686"/>
      <c r="X6" s="686"/>
      <c r="Y6" s="687"/>
      <c r="Z6" s="688">
        <v>1</v>
      </c>
      <c r="AA6" s="688"/>
      <c r="AB6" s="688"/>
      <c r="AC6" s="688"/>
      <c r="AD6" s="689">
        <v>292337</v>
      </c>
      <c r="AE6" s="689"/>
      <c r="AF6" s="689"/>
      <c r="AG6" s="689"/>
      <c r="AH6" s="689"/>
      <c r="AI6" s="689"/>
      <c r="AJ6" s="689"/>
      <c r="AK6" s="689"/>
      <c r="AL6" s="690">
        <v>2</v>
      </c>
      <c r="AM6" s="691"/>
      <c r="AN6" s="691"/>
      <c r="AO6" s="692"/>
      <c r="AP6" s="682" t="s">
        <v>234</v>
      </c>
      <c r="AQ6" s="683"/>
      <c r="AR6" s="683"/>
      <c r="AS6" s="683"/>
      <c r="AT6" s="683"/>
      <c r="AU6" s="683"/>
      <c r="AV6" s="683"/>
      <c r="AW6" s="683"/>
      <c r="AX6" s="683"/>
      <c r="AY6" s="683"/>
      <c r="AZ6" s="683"/>
      <c r="BA6" s="683"/>
      <c r="BB6" s="683"/>
      <c r="BC6" s="683"/>
      <c r="BD6" s="683"/>
      <c r="BE6" s="683"/>
      <c r="BF6" s="684"/>
      <c r="BG6" s="685">
        <v>4426007</v>
      </c>
      <c r="BH6" s="686"/>
      <c r="BI6" s="686"/>
      <c r="BJ6" s="686"/>
      <c r="BK6" s="686"/>
      <c r="BL6" s="686"/>
      <c r="BM6" s="686"/>
      <c r="BN6" s="687"/>
      <c r="BO6" s="688">
        <v>100</v>
      </c>
      <c r="BP6" s="688"/>
      <c r="BQ6" s="688"/>
      <c r="BR6" s="688"/>
      <c r="BS6" s="689" t="s">
        <v>174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148079</v>
      </c>
      <c r="CS6" s="686"/>
      <c r="CT6" s="686"/>
      <c r="CU6" s="686"/>
      <c r="CV6" s="686"/>
      <c r="CW6" s="686"/>
      <c r="CX6" s="686"/>
      <c r="CY6" s="687"/>
      <c r="CZ6" s="679">
        <v>0.5</v>
      </c>
      <c r="DA6" s="680"/>
      <c r="DB6" s="680"/>
      <c r="DC6" s="699"/>
      <c r="DD6" s="694" t="s">
        <v>137</v>
      </c>
      <c r="DE6" s="686"/>
      <c r="DF6" s="686"/>
      <c r="DG6" s="686"/>
      <c r="DH6" s="686"/>
      <c r="DI6" s="686"/>
      <c r="DJ6" s="686"/>
      <c r="DK6" s="686"/>
      <c r="DL6" s="686"/>
      <c r="DM6" s="686"/>
      <c r="DN6" s="686"/>
      <c r="DO6" s="686"/>
      <c r="DP6" s="687"/>
      <c r="DQ6" s="694">
        <v>148079</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4697</v>
      </c>
      <c r="S7" s="686"/>
      <c r="T7" s="686"/>
      <c r="U7" s="686"/>
      <c r="V7" s="686"/>
      <c r="W7" s="686"/>
      <c r="X7" s="686"/>
      <c r="Y7" s="687"/>
      <c r="Z7" s="688">
        <v>0</v>
      </c>
      <c r="AA7" s="688"/>
      <c r="AB7" s="688"/>
      <c r="AC7" s="688"/>
      <c r="AD7" s="689">
        <v>4697</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1752929</v>
      </c>
      <c r="BH7" s="686"/>
      <c r="BI7" s="686"/>
      <c r="BJ7" s="686"/>
      <c r="BK7" s="686"/>
      <c r="BL7" s="686"/>
      <c r="BM7" s="686"/>
      <c r="BN7" s="687"/>
      <c r="BO7" s="688">
        <v>39.6</v>
      </c>
      <c r="BP7" s="688"/>
      <c r="BQ7" s="688"/>
      <c r="BR7" s="688"/>
      <c r="BS7" s="689" t="s">
        <v>129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7031360</v>
      </c>
      <c r="CS7" s="686"/>
      <c r="CT7" s="686"/>
      <c r="CU7" s="686"/>
      <c r="CV7" s="686"/>
      <c r="CW7" s="686"/>
      <c r="CX7" s="686"/>
      <c r="CY7" s="687"/>
      <c r="CZ7" s="688">
        <v>24.2</v>
      </c>
      <c r="DA7" s="688"/>
      <c r="DB7" s="688"/>
      <c r="DC7" s="688"/>
      <c r="DD7" s="694">
        <v>569017</v>
      </c>
      <c r="DE7" s="686"/>
      <c r="DF7" s="686"/>
      <c r="DG7" s="686"/>
      <c r="DH7" s="686"/>
      <c r="DI7" s="686"/>
      <c r="DJ7" s="686"/>
      <c r="DK7" s="686"/>
      <c r="DL7" s="686"/>
      <c r="DM7" s="686"/>
      <c r="DN7" s="686"/>
      <c r="DO7" s="686"/>
      <c r="DP7" s="687"/>
      <c r="DQ7" s="694">
        <v>2192106</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26329</v>
      </c>
      <c r="S8" s="686"/>
      <c r="T8" s="686"/>
      <c r="U8" s="686"/>
      <c r="V8" s="686"/>
      <c r="W8" s="686"/>
      <c r="X8" s="686"/>
      <c r="Y8" s="687"/>
      <c r="Z8" s="688">
        <v>0.1</v>
      </c>
      <c r="AA8" s="688"/>
      <c r="AB8" s="688"/>
      <c r="AC8" s="688"/>
      <c r="AD8" s="689">
        <v>26329</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67275</v>
      </c>
      <c r="BH8" s="686"/>
      <c r="BI8" s="686"/>
      <c r="BJ8" s="686"/>
      <c r="BK8" s="686"/>
      <c r="BL8" s="686"/>
      <c r="BM8" s="686"/>
      <c r="BN8" s="687"/>
      <c r="BO8" s="688">
        <v>1.5</v>
      </c>
      <c r="BP8" s="688"/>
      <c r="BQ8" s="688"/>
      <c r="BR8" s="688"/>
      <c r="BS8" s="694" t="s">
        <v>174</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6669198</v>
      </c>
      <c r="CS8" s="686"/>
      <c r="CT8" s="686"/>
      <c r="CU8" s="686"/>
      <c r="CV8" s="686"/>
      <c r="CW8" s="686"/>
      <c r="CX8" s="686"/>
      <c r="CY8" s="687"/>
      <c r="CZ8" s="688">
        <v>23</v>
      </c>
      <c r="DA8" s="688"/>
      <c r="DB8" s="688"/>
      <c r="DC8" s="688"/>
      <c r="DD8" s="694">
        <v>62203</v>
      </c>
      <c r="DE8" s="686"/>
      <c r="DF8" s="686"/>
      <c r="DG8" s="686"/>
      <c r="DH8" s="686"/>
      <c r="DI8" s="686"/>
      <c r="DJ8" s="686"/>
      <c r="DK8" s="686"/>
      <c r="DL8" s="686"/>
      <c r="DM8" s="686"/>
      <c r="DN8" s="686"/>
      <c r="DO8" s="686"/>
      <c r="DP8" s="687"/>
      <c r="DQ8" s="694">
        <v>3625204</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30433</v>
      </c>
      <c r="S9" s="686"/>
      <c r="T9" s="686"/>
      <c r="U9" s="686"/>
      <c r="V9" s="686"/>
      <c r="W9" s="686"/>
      <c r="X9" s="686"/>
      <c r="Y9" s="687"/>
      <c r="Z9" s="688">
        <v>0.1</v>
      </c>
      <c r="AA9" s="688"/>
      <c r="AB9" s="688"/>
      <c r="AC9" s="688"/>
      <c r="AD9" s="689">
        <v>30433</v>
      </c>
      <c r="AE9" s="689"/>
      <c r="AF9" s="689"/>
      <c r="AG9" s="689"/>
      <c r="AH9" s="689"/>
      <c r="AI9" s="689"/>
      <c r="AJ9" s="689"/>
      <c r="AK9" s="689"/>
      <c r="AL9" s="690">
        <v>0.2</v>
      </c>
      <c r="AM9" s="691"/>
      <c r="AN9" s="691"/>
      <c r="AO9" s="692"/>
      <c r="AP9" s="682" t="s">
        <v>243</v>
      </c>
      <c r="AQ9" s="683"/>
      <c r="AR9" s="683"/>
      <c r="AS9" s="683"/>
      <c r="AT9" s="683"/>
      <c r="AU9" s="683"/>
      <c r="AV9" s="683"/>
      <c r="AW9" s="683"/>
      <c r="AX9" s="683"/>
      <c r="AY9" s="683"/>
      <c r="AZ9" s="683"/>
      <c r="BA9" s="683"/>
      <c r="BB9" s="683"/>
      <c r="BC9" s="683"/>
      <c r="BD9" s="683"/>
      <c r="BE9" s="683"/>
      <c r="BF9" s="684"/>
      <c r="BG9" s="685">
        <v>1500026</v>
      </c>
      <c r="BH9" s="686"/>
      <c r="BI9" s="686"/>
      <c r="BJ9" s="686"/>
      <c r="BK9" s="686"/>
      <c r="BL9" s="686"/>
      <c r="BM9" s="686"/>
      <c r="BN9" s="687"/>
      <c r="BO9" s="688">
        <v>33.9</v>
      </c>
      <c r="BP9" s="688"/>
      <c r="BQ9" s="688"/>
      <c r="BR9" s="688"/>
      <c r="BS9" s="694" t="s">
        <v>174</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2660008</v>
      </c>
      <c r="CS9" s="686"/>
      <c r="CT9" s="686"/>
      <c r="CU9" s="686"/>
      <c r="CV9" s="686"/>
      <c r="CW9" s="686"/>
      <c r="CX9" s="686"/>
      <c r="CY9" s="687"/>
      <c r="CZ9" s="688">
        <v>9.1999999999999993</v>
      </c>
      <c r="DA9" s="688"/>
      <c r="DB9" s="688"/>
      <c r="DC9" s="688"/>
      <c r="DD9" s="694">
        <v>12167</v>
      </c>
      <c r="DE9" s="686"/>
      <c r="DF9" s="686"/>
      <c r="DG9" s="686"/>
      <c r="DH9" s="686"/>
      <c r="DI9" s="686"/>
      <c r="DJ9" s="686"/>
      <c r="DK9" s="686"/>
      <c r="DL9" s="686"/>
      <c r="DM9" s="686"/>
      <c r="DN9" s="686"/>
      <c r="DO9" s="686"/>
      <c r="DP9" s="687"/>
      <c r="DQ9" s="694">
        <v>2367577</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129</v>
      </c>
      <c r="AA10" s="688"/>
      <c r="AB10" s="688"/>
      <c r="AC10" s="688"/>
      <c r="AD10" s="689" t="s">
        <v>137</v>
      </c>
      <c r="AE10" s="689"/>
      <c r="AF10" s="689"/>
      <c r="AG10" s="689"/>
      <c r="AH10" s="689"/>
      <c r="AI10" s="689"/>
      <c r="AJ10" s="689"/>
      <c r="AK10" s="689"/>
      <c r="AL10" s="690" t="s">
        <v>174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96335</v>
      </c>
      <c r="BH10" s="686"/>
      <c r="BI10" s="686"/>
      <c r="BJ10" s="686"/>
      <c r="BK10" s="686"/>
      <c r="BL10" s="686"/>
      <c r="BM10" s="686"/>
      <c r="BN10" s="687"/>
      <c r="BO10" s="688">
        <v>2.2000000000000002</v>
      </c>
      <c r="BP10" s="688"/>
      <c r="BQ10" s="688"/>
      <c r="BR10" s="688"/>
      <c r="BS10" s="694" t="s">
        <v>137</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17732</v>
      </c>
      <c r="CS10" s="686"/>
      <c r="CT10" s="686"/>
      <c r="CU10" s="686"/>
      <c r="CV10" s="686"/>
      <c r="CW10" s="686"/>
      <c r="CX10" s="686"/>
      <c r="CY10" s="687"/>
      <c r="CZ10" s="688">
        <v>0.1</v>
      </c>
      <c r="DA10" s="688"/>
      <c r="DB10" s="688"/>
      <c r="DC10" s="688"/>
      <c r="DD10" s="694" t="s">
        <v>137</v>
      </c>
      <c r="DE10" s="686"/>
      <c r="DF10" s="686"/>
      <c r="DG10" s="686"/>
      <c r="DH10" s="686"/>
      <c r="DI10" s="686"/>
      <c r="DJ10" s="686"/>
      <c r="DK10" s="686"/>
      <c r="DL10" s="686"/>
      <c r="DM10" s="686"/>
      <c r="DN10" s="686"/>
      <c r="DO10" s="686"/>
      <c r="DP10" s="687"/>
      <c r="DQ10" s="694">
        <v>14733</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789316</v>
      </c>
      <c r="S11" s="686"/>
      <c r="T11" s="686"/>
      <c r="U11" s="686"/>
      <c r="V11" s="686"/>
      <c r="W11" s="686"/>
      <c r="X11" s="686"/>
      <c r="Y11" s="687"/>
      <c r="Z11" s="690">
        <v>2.6</v>
      </c>
      <c r="AA11" s="691"/>
      <c r="AB11" s="691"/>
      <c r="AC11" s="703"/>
      <c r="AD11" s="694">
        <v>789316</v>
      </c>
      <c r="AE11" s="686"/>
      <c r="AF11" s="686"/>
      <c r="AG11" s="686"/>
      <c r="AH11" s="686"/>
      <c r="AI11" s="686"/>
      <c r="AJ11" s="686"/>
      <c r="AK11" s="687"/>
      <c r="AL11" s="690">
        <v>5.4</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89293</v>
      </c>
      <c r="BH11" s="686"/>
      <c r="BI11" s="686"/>
      <c r="BJ11" s="686"/>
      <c r="BK11" s="686"/>
      <c r="BL11" s="686"/>
      <c r="BM11" s="686"/>
      <c r="BN11" s="687"/>
      <c r="BO11" s="688">
        <v>2</v>
      </c>
      <c r="BP11" s="688"/>
      <c r="BQ11" s="688"/>
      <c r="BR11" s="688"/>
      <c r="BS11" s="694" t="s">
        <v>129</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1149671</v>
      </c>
      <c r="CS11" s="686"/>
      <c r="CT11" s="686"/>
      <c r="CU11" s="686"/>
      <c r="CV11" s="686"/>
      <c r="CW11" s="686"/>
      <c r="CX11" s="686"/>
      <c r="CY11" s="687"/>
      <c r="CZ11" s="688">
        <v>4</v>
      </c>
      <c r="DA11" s="688"/>
      <c r="DB11" s="688"/>
      <c r="DC11" s="688"/>
      <c r="DD11" s="694">
        <v>131543</v>
      </c>
      <c r="DE11" s="686"/>
      <c r="DF11" s="686"/>
      <c r="DG11" s="686"/>
      <c r="DH11" s="686"/>
      <c r="DI11" s="686"/>
      <c r="DJ11" s="686"/>
      <c r="DK11" s="686"/>
      <c r="DL11" s="686"/>
      <c r="DM11" s="686"/>
      <c r="DN11" s="686"/>
      <c r="DO11" s="686"/>
      <c r="DP11" s="687"/>
      <c r="DQ11" s="694">
        <v>610429</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6358</v>
      </c>
      <c r="S12" s="686"/>
      <c r="T12" s="686"/>
      <c r="U12" s="686"/>
      <c r="V12" s="686"/>
      <c r="W12" s="686"/>
      <c r="X12" s="686"/>
      <c r="Y12" s="687"/>
      <c r="Z12" s="688">
        <v>0</v>
      </c>
      <c r="AA12" s="688"/>
      <c r="AB12" s="688"/>
      <c r="AC12" s="688"/>
      <c r="AD12" s="689">
        <v>6358</v>
      </c>
      <c r="AE12" s="689"/>
      <c r="AF12" s="689"/>
      <c r="AG12" s="689"/>
      <c r="AH12" s="689"/>
      <c r="AI12" s="689"/>
      <c r="AJ12" s="689"/>
      <c r="AK12" s="689"/>
      <c r="AL12" s="690">
        <v>0</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2271668</v>
      </c>
      <c r="BH12" s="686"/>
      <c r="BI12" s="686"/>
      <c r="BJ12" s="686"/>
      <c r="BK12" s="686"/>
      <c r="BL12" s="686"/>
      <c r="BM12" s="686"/>
      <c r="BN12" s="687"/>
      <c r="BO12" s="688">
        <v>51.3</v>
      </c>
      <c r="BP12" s="688"/>
      <c r="BQ12" s="688"/>
      <c r="BR12" s="688"/>
      <c r="BS12" s="694" t="s">
        <v>137</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870821</v>
      </c>
      <c r="CS12" s="686"/>
      <c r="CT12" s="686"/>
      <c r="CU12" s="686"/>
      <c r="CV12" s="686"/>
      <c r="CW12" s="686"/>
      <c r="CX12" s="686"/>
      <c r="CY12" s="687"/>
      <c r="CZ12" s="688">
        <v>3</v>
      </c>
      <c r="DA12" s="688"/>
      <c r="DB12" s="688"/>
      <c r="DC12" s="688"/>
      <c r="DD12" s="694">
        <v>35215</v>
      </c>
      <c r="DE12" s="686"/>
      <c r="DF12" s="686"/>
      <c r="DG12" s="686"/>
      <c r="DH12" s="686"/>
      <c r="DI12" s="686"/>
      <c r="DJ12" s="686"/>
      <c r="DK12" s="686"/>
      <c r="DL12" s="686"/>
      <c r="DM12" s="686"/>
      <c r="DN12" s="686"/>
      <c r="DO12" s="686"/>
      <c r="DP12" s="687"/>
      <c r="DQ12" s="694">
        <v>479210</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137</v>
      </c>
      <c r="AA13" s="688"/>
      <c r="AB13" s="688"/>
      <c r="AC13" s="688"/>
      <c r="AD13" s="689" t="s">
        <v>174</v>
      </c>
      <c r="AE13" s="689"/>
      <c r="AF13" s="689"/>
      <c r="AG13" s="689"/>
      <c r="AH13" s="689"/>
      <c r="AI13" s="689"/>
      <c r="AJ13" s="689"/>
      <c r="AK13" s="689"/>
      <c r="AL13" s="690" t="s">
        <v>174</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2229294</v>
      </c>
      <c r="BH13" s="686"/>
      <c r="BI13" s="686"/>
      <c r="BJ13" s="686"/>
      <c r="BK13" s="686"/>
      <c r="BL13" s="686"/>
      <c r="BM13" s="686"/>
      <c r="BN13" s="687"/>
      <c r="BO13" s="688">
        <v>50.4</v>
      </c>
      <c r="BP13" s="688"/>
      <c r="BQ13" s="688"/>
      <c r="BR13" s="688"/>
      <c r="BS13" s="694" t="s">
        <v>174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2654299</v>
      </c>
      <c r="CS13" s="686"/>
      <c r="CT13" s="686"/>
      <c r="CU13" s="686"/>
      <c r="CV13" s="686"/>
      <c r="CW13" s="686"/>
      <c r="CX13" s="686"/>
      <c r="CY13" s="687"/>
      <c r="CZ13" s="688">
        <v>9.1</v>
      </c>
      <c r="DA13" s="688"/>
      <c r="DB13" s="688"/>
      <c r="DC13" s="688"/>
      <c r="DD13" s="694">
        <v>846072</v>
      </c>
      <c r="DE13" s="686"/>
      <c r="DF13" s="686"/>
      <c r="DG13" s="686"/>
      <c r="DH13" s="686"/>
      <c r="DI13" s="686"/>
      <c r="DJ13" s="686"/>
      <c r="DK13" s="686"/>
      <c r="DL13" s="686"/>
      <c r="DM13" s="686"/>
      <c r="DN13" s="686"/>
      <c r="DO13" s="686"/>
      <c r="DP13" s="687"/>
      <c r="DQ13" s="694">
        <v>1714568</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11</v>
      </c>
      <c r="S14" s="686"/>
      <c r="T14" s="686"/>
      <c r="U14" s="686"/>
      <c r="V14" s="686"/>
      <c r="W14" s="686"/>
      <c r="X14" s="686"/>
      <c r="Y14" s="687"/>
      <c r="Z14" s="688">
        <v>0</v>
      </c>
      <c r="AA14" s="688"/>
      <c r="AB14" s="688"/>
      <c r="AC14" s="688"/>
      <c r="AD14" s="689">
        <v>11</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143612</v>
      </c>
      <c r="BH14" s="686"/>
      <c r="BI14" s="686"/>
      <c r="BJ14" s="686"/>
      <c r="BK14" s="686"/>
      <c r="BL14" s="686"/>
      <c r="BM14" s="686"/>
      <c r="BN14" s="687"/>
      <c r="BO14" s="688">
        <v>3.2</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1031573</v>
      </c>
      <c r="CS14" s="686"/>
      <c r="CT14" s="686"/>
      <c r="CU14" s="686"/>
      <c r="CV14" s="686"/>
      <c r="CW14" s="686"/>
      <c r="CX14" s="686"/>
      <c r="CY14" s="687"/>
      <c r="CZ14" s="688">
        <v>3.6</v>
      </c>
      <c r="DA14" s="688"/>
      <c r="DB14" s="688"/>
      <c r="DC14" s="688"/>
      <c r="DD14" s="694">
        <v>81989</v>
      </c>
      <c r="DE14" s="686"/>
      <c r="DF14" s="686"/>
      <c r="DG14" s="686"/>
      <c r="DH14" s="686"/>
      <c r="DI14" s="686"/>
      <c r="DJ14" s="686"/>
      <c r="DK14" s="686"/>
      <c r="DL14" s="686"/>
      <c r="DM14" s="686"/>
      <c r="DN14" s="686"/>
      <c r="DO14" s="686"/>
      <c r="DP14" s="687"/>
      <c r="DQ14" s="694">
        <v>854187</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174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257798</v>
      </c>
      <c r="BH15" s="686"/>
      <c r="BI15" s="686"/>
      <c r="BJ15" s="686"/>
      <c r="BK15" s="686"/>
      <c r="BL15" s="686"/>
      <c r="BM15" s="686"/>
      <c r="BN15" s="687"/>
      <c r="BO15" s="688">
        <v>5.8</v>
      </c>
      <c r="BP15" s="688"/>
      <c r="BQ15" s="688"/>
      <c r="BR15" s="688"/>
      <c r="BS15" s="694" t="s">
        <v>129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2417832</v>
      </c>
      <c r="CS15" s="686"/>
      <c r="CT15" s="686"/>
      <c r="CU15" s="686"/>
      <c r="CV15" s="686"/>
      <c r="CW15" s="686"/>
      <c r="CX15" s="686"/>
      <c r="CY15" s="687"/>
      <c r="CZ15" s="688">
        <v>8.3000000000000007</v>
      </c>
      <c r="DA15" s="688"/>
      <c r="DB15" s="688"/>
      <c r="DC15" s="688"/>
      <c r="DD15" s="694">
        <v>510975</v>
      </c>
      <c r="DE15" s="686"/>
      <c r="DF15" s="686"/>
      <c r="DG15" s="686"/>
      <c r="DH15" s="686"/>
      <c r="DI15" s="686"/>
      <c r="DJ15" s="686"/>
      <c r="DK15" s="686"/>
      <c r="DL15" s="686"/>
      <c r="DM15" s="686"/>
      <c r="DN15" s="686"/>
      <c r="DO15" s="686"/>
      <c r="DP15" s="687"/>
      <c r="DQ15" s="694">
        <v>1707896</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21383</v>
      </c>
      <c r="S16" s="686"/>
      <c r="T16" s="686"/>
      <c r="U16" s="686"/>
      <c r="V16" s="686"/>
      <c r="W16" s="686"/>
      <c r="X16" s="686"/>
      <c r="Y16" s="687"/>
      <c r="Z16" s="688">
        <v>0.1</v>
      </c>
      <c r="AA16" s="688"/>
      <c r="AB16" s="688"/>
      <c r="AC16" s="688"/>
      <c r="AD16" s="689">
        <v>21383</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174</v>
      </c>
      <c r="BP16" s="688"/>
      <c r="BQ16" s="688"/>
      <c r="BR16" s="688"/>
      <c r="BS16" s="694" t="s">
        <v>137</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988923</v>
      </c>
      <c r="CS16" s="686"/>
      <c r="CT16" s="686"/>
      <c r="CU16" s="686"/>
      <c r="CV16" s="686"/>
      <c r="CW16" s="686"/>
      <c r="CX16" s="686"/>
      <c r="CY16" s="687"/>
      <c r="CZ16" s="688">
        <v>3.4</v>
      </c>
      <c r="DA16" s="688"/>
      <c r="DB16" s="688"/>
      <c r="DC16" s="688"/>
      <c r="DD16" s="694" t="s">
        <v>137</v>
      </c>
      <c r="DE16" s="686"/>
      <c r="DF16" s="686"/>
      <c r="DG16" s="686"/>
      <c r="DH16" s="686"/>
      <c r="DI16" s="686"/>
      <c r="DJ16" s="686"/>
      <c r="DK16" s="686"/>
      <c r="DL16" s="686"/>
      <c r="DM16" s="686"/>
      <c r="DN16" s="686"/>
      <c r="DO16" s="686"/>
      <c r="DP16" s="687"/>
      <c r="DQ16" s="694">
        <v>24265</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16113</v>
      </c>
      <c r="S17" s="686"/>
      <c r="T17" s="686"/>
      <c r="U17" s="686"/>
      <c r="V17" s="686"/>
      <c r="W17" s="686"/>
      <c r="X17" s="686"/>
      <c r="Y17" s="687"/>
      <c r="Z17" s="688">
        <v>0.1</v>
      </c>
      <c r="AA17" s="688"/>
      <c r="AB17" s="688"/>
      <c r="AC17" s="688"/>
      <c r="AD17" s="689">
        <v>16113</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129</v>
      </c>
      <c r="BP17" s="688"/>
      <c r="BQ17" s="688"/>
      <c r="BR17" s="688"/>
      <c r="BS17" s="694" t="s">
        <v>137</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3398429</v>
      </c>
      <c r="CS17" s="686"/>
      <c r="CT17" s="686"/>
      <c r="CU17" s="686"/>
      <c r="CV17" s="686"/>
      <c r="CW17" s="686"/>
      <c r="CX17" s="686"/>
      <c r="CY17" s="687"/>
      <c r="CZ17" s="688">
        <v>11.7</v>
      </c>
      <c r="DA17" s="688"/>
      <c r="DB17" s="688"/>
      <c r="DC17" s="688"/>
      <c r="DD17" s="694" t="s">
        <v>137</v>
      </c>
      <c r="DE17" s="686"/>
      <c r="DF17" s="686"/>
      <c r="DG17" s="686"/>
      <c r="DH17" s="686"/>
      <c r="DI17" s="686"/>
      <c r="DJ17" s="686"/>
      <c r="DK17" s="686"/>
      <c r="DL17" s="686"/>
      <c r="DM17" s="686"/>
      <c r="DN17" s="686"/>
      <c r="DO17" s="686"/>
      <c r="DP17" s="687"/>
      <c r="DQ17" s="694">
        <v>3340630</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38322</v>
      </c>
      <c r="S18" s="686"/>
      <c r="T18" s="686"/>
      <c r="U18" s="686"/>
      <c r="V18" s="686"/>
      <c r="W18" s="686"/>
      <c r="X18" s="686"/>
      <c r="Y18" s="687"/>
      <c r="Z18" s="688">
        <v>0.1</v>
      </c>
      <c r="AA18" s="688"/>
      <c r="AB18" s="688"/>
      <c r="AC18" s="688"/>
      <c r="AD18" s="689">
        <v>38322</v>
      </c>
      <c r="AE18" s="689"/>
      <c r="AF18" s="689"/>
      <c r="AG18" s="689"/>
      <c r="AH18" s="689"/>
      <c r="AI18" s="689"/>
      <c r="AJ18" s="689"/>
      <c r="AK18" s="689"/>
      <c r="AL18" s="690">
        <v>0.3</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174</v>
      </c>
      <c r="BH18" s="686"/>
      <c r="BI18" s="686"/>
      <c r="BJ18" s="686"/>
      <c r="BK18" s="686"/>
      <c r="BL18" s="686"/>
      <c r="BM18" s="686"/>
      <c r="BN18" s="687"/>
      <c r="BO18" s="688" t="s">
        <v>137</v>
      </c>
      <c r="BP18" s="688"/>
      <c r="BQ18" s="688"/>
      <c r="BR18" s="688"/>
      <c r="BS18" s="694" t="s">
        <v>174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137</v>
      </c>
      <c r="DA18" s="688"/>
      <c r="DB18" s="688"/>
      <c r="DC18" s="688"/>
      <c r="DD18" s="694" t="s">
        <v>137</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24231</v>
      </c>
      <c r="S19" s="686"/>
      <c r="T19" s="686"/>
      <c r="U19" s="686"/>
      <c r="V19" s="686"/>
      <c r="W19" s="686"/>
      <c r="X19" s="686"/>
      <c r="Y19" s="687"/>
      <c r="Z19" s="688">
        <v>0.1</v>
      </c>
      <c r="AA19" s="688"/>
      <c r="AB19" s="688"/>
      <c r="AC19" s="688"/>
      <c r="AD19" s="689">
        <v>24231</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1363</v>
      </c>
      <c r="BH19" s="686"/>
      <c r="BI19" s="686"/>
      <c r="BJ19" s="686"/>
      <c r="BK19" s="686"/>
      <c r="BL19" s="686"/>
      <c r="BM19" s="686"/>
      <c r="BN19" s="687"/>
      <c r="BO19" s="688">
        <v>0</v>
      </c>
      <c r="BP19" s="688"/>
      <c r="BQ19" s="688"/>
      <c r="BR19" s="688"/>
      <c r="BS19" s="694" t="s">
        <v>174</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9989</v>
      </c>
      <c r="S20" s="686"/>
      <c r="T20" s="686"/>
      <c r="U20" s="686"/>
      <c r="V20" s="686"/>
      <c r="W20" s="686"/>
      <c r="X20" s="686"/>
      <c r="Y20" s="687"/>
      <c r="Z20" s="688">
        <v>0</v>
      </c>
      <c r="AA20" s="688"/>
      <c r="AB20" s="688"/>
      <c r="AC20" s="688"/>
      <c r="AD20" s="689">
        <v>9989</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1363</v>
      </c>
      <c r="BH20" s="686"/>
      <c r="BI20" s="686"/>
      <c r="BJ20" s="686"/>
      <c r="BK20" s="686"/>
      <c r="BL20" s="686"/>
      <c r="BM20" s="686"/>
      <c r="BN20" s="687"/>
      <c r="BO20" s="688">
        <v>0</v>
      </c>
      <c r="BP20" s="688"/>
      <c r="BQ20" s="688"/>
      <c r="BR20" s="688"/>
      <c r="BS20" s="694" t="s">
        <v>174</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29037925</v>
      </c>
      <c r="CS20" s="686"/>
      <c r="CT20" s="686"/>
      <c r="CU20" s="686"/>
      <c r="CV20" s="686"/>
      <c r="CW20" s="686"/>
      <c r="CX20" s="686"/>
      <c r="CY20" s="687"/>
      <c r="CZ20" s="688">
        <v>100</v>
      </c>
      <c r="DA20" s="688"/>
      <c r="DB20" s="688"/>
      <c r="DC20" s="688"/>
      <c r="DD20" s="694">
        <v>2249181</v>
      </c>
      <c r="DE20" s="686"/>
      <c r="DF20" s="686"/>
      <c r="DG20" s="686"/>
      <c r="DH20" s="686"/>
      <c r="DI20" s="686"/>
      <c r="DJ20" s="686"/>
      <c r="DK20" s="686"/>
      <c r="DL20" s="686"/>
      <c r="DM20" s="686"/>
      <c r="DN20" s="686"/>
      <c r="DO20" s="686"/>
      <c r="DP20" s="687"/>
      <c r="DQ20" s="694">
        <v>17078884</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4102</v>
      </c>
      <c r="S21" s="686"/>
      <c r="T21" s="686"/>
      <c r="U21" s="686"/>
      <c r="V21" s="686"/>
      <c r="W21" s="686"/>
      <c r="X21" s="686"/>
      <c r="Y21" s="687"/>
      <c r="Z21" s="688">
        <v>0</v>
      </c>
      <c r="AA21" s="688"/>
      <c r="AB21" s="688"/>
      <c r="AC21" s="688"/>
      <c r="AD21" s="689">
        <v>4102</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359</v>
      </c>
      <c r="BH21" s="686"/>
      <c r="BI21" s="686"/>
      <c r="BJ21" s="686"/>
      <c r="BK21" s="686"/>
      <c r="BL21" s="686"/>
      <c r="BM21" s="686"/>
      <c r="BN21" s="687"/>
      <c r="BO21" s="688">
        <v>0</v>
      </c>
      <c r="BP21" s="688"/>
      <c r="BQ21" s="688"/>
      <c r="BR21" s="688"/>
      <c r="BS21" s="694" t="s">
        <v>174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9561300</v>
      </c>
      <c r="S22" s="686"/>
      <c r="T22" s="686"/>
      <c r="U22" s="686"/>
      <c r="V22" s="686"/>
      <c r="W22" s="686"/>
      <c r="X22" s="686"/>
      <c r="Y22" s="687"/>
      <c r="Z22" s="688">
        <v>31.9</v>
      </c>
      <c r="AA22" s="688"/>
      <c r="AB22" s="688"/>
      <c r="AC22" s="688"/>
      <c r="AD22" s="689">
        <v>8703922</v>
      </c>
      <c r="AE22" s="689"/>
      <c r="AF22" s="689"/>
      <c r="AG22" s="689"/>
      <c r="AH22" s="689"/>
      <c r="AI22" s="689"/>
      <c r="AJ22" s="689"/>
      <c r="AK22" s="689"/>
      <c r="AL22" s="690">
        <v>60</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129</v>
      </c>
      <c r="BP22" s="688"/>
      <c r="BQ22" s="688"/>
      <c r="BR22" s="688"/>
      <c r="BS22" s="694" t="s">
        <v>137</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8703922</v>
      </c>
      <c r="S23" s="686"/>
      <c r="T23" s="686"/>
      <c r="U23" s="686"/>
      <c r="V23" s="686"/>
      <c r="W23" s="686"/>
      <c r="X23" s="686"/>
      <c r="Y23" s="687"/>
      <c r="Z23" s="688">
        <v>29</v>
      </c>
      <c r="AA23" s="688"/>
      <c r="AB23" s="688"/>
      <c r="AC23" s="688"/>
      <c r="AD23" s="689">
        <v>8703922</v>
      </c>
      <c r="AE23" s="689"/>
      <c r="AF23" s="689"/>
      <c r="AG23" s="689"/>
      <c r="AH23" s="689"/>
      <c r="AI23" s="689"/>
      <c r="AJ23" s="689"/>
      <c r="AK23" s="689"/>
      <c r="AL23" s="690">
        <v>60</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1004</v>
      </c>
      <c r="BH23" s="686"/>
      <c r="BI23" s="686"/>
      <c r="BJ23" s="686"/>
      <c r="BK23" s="686"/>
      <c r="BL23" s="686"/>
      <c r="BM23" s="686"/>
      <c r="BN23" s="687"/>
      <c r="BO23" s="688">
        <v>0</v>
      </c>
      <c r="BP23" s="688"/>
      <c r="BQ23" s="688"/>
      <c r="BR23" s="688"/>
      <c r="BS23" s="694" t="s">
        <v>174</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857378</v>
      </c>
      <c r="S24" s="686"/>
      <c r="T24" s="686"/>
      <c r="U24" s="686"/>
      <c r="V24" s="686"/>
      <c r="W24" s="686"/>
      <c r="X24" s="686"/>
      <c r="Y24" s="687"/>
      <c r="Z24" s="688">
        <v>2.9</v>
      </c>
      <c r="AA24" s="688"/>
      <c r="AB24" s="688"/>
      <c r="AC24" s="688"/>
      <c r="AD24" s="689" t="s">
        <v>174</v>
      </c>
      <c r="AE24" s="689"/>
      <c r="AF24" s="689"/>
      <c r="AG24" s="689"/>
      <c r="AH24" s="689"/>
      <c r="AI24" s="689"/>
      <c r="AJ24" s="689"/>
      <c r="AK24" s="689"/>
      <c r="AL24" s="690" t="s">
        <v>129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129</v>
      </c>
      <c r="BP24" s="688"/>
      <c r="BQ24" s="688"/>
      <c r="BR24" s="688"/>
      <c r="BS24" s="694" t="s">
        <v>174</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10943119</v>
      </c>
      <c r="CS24" s="675"/>
      <c r="CT24" s="675"/>
      <c r="CU24" s="675"/>
      <c r="CV24" s="675"/>
      <c r="CW24" s="675"/>
      <c r="CX24" s="675"/>
      <c r="CY24" s="676"/>
      <c r="CZ24" s="679">
        <v>37.700000000000003</v>
      </c>
      <c r="DA24" s="680"/>
      <c r="DB24" s="680"/>
      <c r="DC24" s="699"/>
      <c r="DD24" s="724">
        <v>8226252</v>
      </c>
      <c r="DE24" s="675"/>
      <c r="DF24" s="675"/>
      <c r="DG24" s="675"/>
      <c r="DH24" s="675"/>
      <c r="DI24" s="675"/>
      <c r="DJ24" s="675"/>
      <c r="DK24" s="676"/>
      <c r="DL24" s="724">
        <v>7295807</v>
      </c>
      <c r="DM24" s="675"/>
      <c r="DN24" s="675"/>
      <c r="DO24" s="675"/>
      <c r="DP24" s="675"/>
      <c r="DQ24" s="675"/>
      <c r="DR24" s="675"/>
      <c r="DS24" s="675"/>
      <c r="DT24" s="675"/>
      <c r="DU24" s="675"/>
      <c r="DV24" s="676"/>
      <c r="DW24" s="679">
        <v>48.7</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137</v>
      </c>
      <c r="AA25" s="688"/>
      <c r="AB25" s="688"/>
      <c r="AC25" s="688"/>
      <c r="AD25" s="689" t="s">
        <v>174</v>
      </c>
      <c r="AE25" s="689"/>
      <c r="AF25" s="689"/>
      <c r="AG25" s="689"/>
      <c r="AH25" s="689"/>
      <c r="AI25" s="689"/>
      <c r="AJ25" s="689"/>
      <c r="AK25" s="689"/>
      <c r="AL25" s="690" t="s">
        <v>137</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137</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4171740</v>
      </c>
      <c r="CS25" s="721"/>
      <c r="CT25" s="721"/>
      <c r="CU25" s="721"/>
      <c r="CV25" s="721"/>
      <c r="CW25" s="721"/>
      <c r="CX25" s="721"/>
      <c r="CY25" s="722"/>
      <c r="CZ25" s="690">
        <v>14.4</v>
      </c>
      <c r="DA25" s="719"/>
      <c r="DB25" s="719"/>
      <c r="DC25" s="723"/>
      <c r="DD25" s="694">
        <v>3856377</v>
      </c>
      <c r="DE25" s="721"/>
      <c r="DF25" s="721"/>
      <c r="DG25" s="721"/>
      <c r="DH25" s="721"/>
      <c r="DI25" s="721"/>
      <c r="DJ25" s="721"/>
      <c r="DK25" s="722"/>
      <c r="DL25" s="694">
        <v>3830277</v>
      </c>
      <c r="DM25" s="721"/>
      <c r="DN25" s="721"/>
      <c r="DO25" s="721"/>
      <c r="DP25" s="721"/>
      <c r="DQ25" s="721"/>
      <c r="DR25" s="721"/>
      <c r="DS25" s="721"/>
      <c r="DT25" s="721"/>
      <c r="DU25" s="721"/>
      <c r="DV25" s="722"/>
      <c r="DW25" s="690">
        <v>25.5</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15213969</v>
      </c>
      <c r="S26" s="686"/>
      <c r="T26" s="686"/>
      <c r="U26" s="686"/>
      <c r="V26" s="686"/>
      <c r="W26" s="686"/>
      <c r="X26" s="686"/>
      <c r="Y26" s="687"/>
      <c r="Z26" s="688">
        <v>50.7</v>
      </c>
      <c r="AA26" s="688"/>
      <c r="AB26" s="688"/>
      <c r="AC26" s="688"/>
      <c r="AD26" s="689">
        <v>14355587</v>
      </c>
      <c r="AE26" s="689"/>
      <c r="AF26" s="689"/>
      <c r="AG26" s="689"/>
      <c r="AH26" s="689"/>
      <c r="AI26" s="689"/>
      <c r="AJ26" s="689"/>
      <c r="AK26" s="689"/>
      <c r="AL26" s="690">
        <v>99</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137</v>
      </c>
      <c r="BH26" s="686"/>
      <c r="BI26" s="686"/>
      <c r="BJ26" s="686"/>
      <c r="BK26" s="686"/>
      <c r="BL26" s="686"/>
      <c r="BM26" s="686"/>
      <c r="BN26" s="687"/>
      <c r="BO26" s="688" t="s">
        <v>174</v>
      </c>
      <c r="BP26" s="688"/>
      <c r="BQ26" s="688"/>
      <c r="BR26" s="688"/>
      <c r="BS26" s="694" t="s">
        <v>174</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2313185</v>
      </c>
      <c r="CS26" s="686"/>
      <c r="CT26" s="686"/>
      <c r="CU26" s="686"/>
      <c r="CV26" s="686"/>
      <c r="CW26" s="686"/>
      <c r="CX26" s="686"/>
      <c r="CY26" s="687"/>
      <c r="CZ26" s="690">
        <v>8</v>
      </c>
      <c r="DA26" s="719"/>
      <c r="DB26" s="719"/>
      <c r="DC26" s="723"/>
      <c r="DD26" s="694">
        <v>2196094</v>
      </c>
      <c r="DE26" s="686"/>
      <c r="DF26" s="686"/>
      <c r="DG26" s="686"/>
      <c r="DH26" s="686"/>
      <c r="DI26" s="686"/>
      <c r="DJ26" s="686"/>
      <c r="DK26" s="687"/>
      <c r="DL26" s="694" t="s">
        <v>174</v>
      </c>
      <c r="DM26" s="686"/>
      <c r="DN26" s="686"/>
      <c r="DO26" s="686"/>
      <c r="DP26" s="686"/>
      <c r="DQ26" s="686"/>
      <c r="DR26" s="686"/>
      <c r="DS26" s="686"/>
      <c r="DT26" s="686"/>
      <c r="DU26" s="686"/>
      <c r="DV26" s="687"/>
      <c r="DW26" s="690" t="s">
        <v>174</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6753</v>
      </c>
      <c r="S27" s="686"/>
      <c r="T27" s="686"/>
      <c r="U27" s="686"/>
      <c r="V27" s="686"/>
      <c r="W27" s="686"/>
      <c r="X27" s="686"/>
      <c r="Y27" s="687"/>
      <c r="Z27" s="688">
        <v>0</v>
      </c>
      <c r="AA27" s="688"/>
      <c r="AB27" s="688"/>
      <c r="AC27" s="688"/>
      <c r="AD27" s="689">
        <v>6753</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4427370</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3375594</v>
      </c>
      <c r="CS27" s="721"/>
      <c r="CT27" s="721"/>
      <c r="CU27" s="721"/>
      <c r="CV27" s="721"/>
      <c r="CW27" s="721"/>
      <c r="CX27" s="721"/>
      <c r="CY27" s="722"/>
      <c r="CZ27" s="690">
        <v>11.6</v>
      </c>
      <c r="DA27" s="719"/>
      <c r="DB27" s="719"/>
      <c r="DC27" s="723"/>
      <c r="DD27" s="694">
        <v>1031889</v>
      </c>
      <c r="DE27" s="721"/>
      <c r="DF27" s="721"/>
      <c r="DG27" s="721"/>
      <c r="DH27" s="721"/>
      <c r="DI27" s="721"/>
      <c r="DJ27" s="721"/>
      <c r="DK27" s="722"/>
      <c r="DL27" s="694">
        <v>1030126</v>
      </c>
      <c r="DM27" s="721"/>
      <c r="DN27" s="721"/>
      <c r="DO27" s="721"/>
      <c r="DP27" s="721"/>
      <c r="DQ27" s="721"/>
      <c r="DR27" s="721"/>
      <c r="DS27" s="721"/>
      <c r="DT27" s="721"/>
      <c r="DU27" s="721"/>
      <c r="DV27" s="722"/>
      <c r="DW27" s="690">
        <v>6.9</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134485</v>
      </c>
      <c r="S28" s="686"/>
      <c r="T28" s="686"/>
      <c r="U28" s="686"/>
      <c r="V28" s="686"/>
      <c r="W28" s="686"/>
      <c r="X28" s="686"/>
      <c r="Y28" s="687"/>
      <c r="Z28" s="688">
        <v>0.4</v>
      </c>
      <c r="AA28" s="688"/>
      <c r="AB28" s="688"/>
      <c r="AC28" s="688"/>
      <c r="AD28" s="689">
        <v>9385</v>
      </c>
      <c r="AE28" s="689"/>
      <c r="AF28" s="689"/>
      <c r="AG28" s="689"/>
      <c r="AH28" s="689"/>
      <c r="AI28" s="689"/>
      <c r="AJ28" s="689"/>
      <c r="AK28" s="689"/>
      <c r="AL28" s="690">
        <v>0.1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3395785</v>
      </c>
      <c r="CS28" s="686"/>
      <c r="CT28" s="686"/>
      <c r="CU28" s="686"/>
      <c r="CV28" s="686"/>
      <c r="CW28" s="686"/>
      <c r="CX28" s="686"/>
      <c r="CY28" s="687"/>
      <c r="CZ28" s="690">
        <v>11.7</v>
      </c>
      <c r="DA28" s="719"/>
      <c r="DB28" s="719"/>
      <c r="DC28" s="723"/>
      <c r="DD28" s="694">
        <v>3337986</v>
      </c>
      <c r="DE28" s="686"/>
      <c r="DF28" s="686"/>
      <c r="DG28" s="686"/>
      <c r="DH28" s="686"/>
      <c r="DI28" s="686"/>
      <c r="DJ28" s="686"/>
      <c r="DK28" s="687"/>
      <c r="DL28" s="694">
        <v>2435404</v>
      </c>
      <c r="DM28" s="686"/>
      <c r="DN28" s="686"/>
      <c r="DO28" s="686"/>
      <c r="DP28" s="686"/>
      <c r="DQ28" s="686"/>
      <c r="DR28" s="686"/>
      <c r="DS28" s="686"/>
      <c r="DT28" s="686"/>
      <c r="DU28" s="686"/>
      <c r="DV28" s="687"/>
      <c r="DW28" s="690">
        <v>16.2</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264236</v>
      </c>
      <c r="S29" s="686"/>
      <c r="T29" s="686"/>
      <c r="U29" s="686"/>
      <c r="V29" s="686"/>
      <c r="W29" s="686"/>
      <c r="X29" s="686"/>
      <c r="Y29" s="687"/>
      <c r="Z29" s="688">
        <v>0.9</v>
      </c>
      <c r="AA29" s="688"/>
      <c r="AB29" s="688"/>
      <c r="AC29" s="688"/>
      <c r="AD29" s="689">
        <v>19463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306</v>
      </c>
      <c r="CG29" s="701"/>
      <c r="CH29" s="701"/>
      <c r="CI29" s="701"/>
      <c r="CJ29" s="701"/>
      <c r="CK29" s="701"/>
      <c r="CL29" s="701"/>
      <c r="CM29" s="701"/>
      <c r="CN29" s="701"/>
      <c r="CO29" s="701"/>
      <c r="CP29" s="701"/>
      <c r="CQ29" s="702"/>
      <c r="CR29" s="685">
        <v>3395064</v>
      </c>
      <c r="CS29" s="721"/>
      <c r="CT29" s="721"/>
      <c r="CU29" s="721"/>
      <c r="CV29" s="721"/>
      <c r="CW29" s="721"/>
      <c r="CX29" s="721"/>
      <c r="CY29" s="722"/>
      <c r="CZ29" s="690">
        <v>11.7</v>
      </c>
      <c r="DA29" s="719"/>
      <c r="DB29" s="719"/>
      <c r="DC29" s="723"/>
      <c r="DD29" s="694">
        <v>3337265</v>
      </c>
      <c r="DE29" s="721"/>
      <c r="DF29" s="721"/>
      <c r="DG29" s="721"/>
      <c r="DH29" s="721"/>
      <c r="DI29" s="721"/>
      <c r="DJ29" s="721"/>
      <c r="DK29" s="722"/>
      <c r="DL29" s="694">
        <v>2434683</v>
      </c>
      <c r="DM29" s="721"/>
      <c r="DN29" s="721"/>
      <c r="DO29" s="721"/>
      <c r="DP29" s="721"/>
      <c r="DQ29" s="721"/>
      <c r="DR29" s="721"/>
      <c r="DS29" s="721"/>
      <c r="DT29" s="721"/>
      <c r="DU29" s="721"/>
      <c r="DV29" s="722"/>
      <c r="DW29" s="690">
        <v>16.2</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87560</v>
      </c>
      <c r="S30" s="686"/>
      <c r="T30" s="686"/>
      <c r="U30" s="686"/>
      <c r="V30" s="686"/>
      <c r="W30" s="686"/>
      <c r="X30" s="686"/>
      <c r="Y30" s="687"/>
      <c r="Z30" s="688">
        <v>0.3</v>
      </c>
      <c r="AA30" s="688"/>
      <c r="AB30" s="688"/>
      <c r="AC30" s="688"/>
      <c r="AD30" s="689" t="s">
        <v>137</v>
      </c>
      <c r="AE30" s="689"/>
      <c r="AF30" s="689"/>
      <c r="AG30" s="689"/>
      <c r="AH30" s="689"/>
      <c r="AI30" s="689"/>
      <c r="AJ30" s="689"/>
      <c r="AK30" s="689"/>
      <c r="AL30" s="690" t="s">
        <v>129</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3253178</v>
      </c>
      <c r="CS30" s="686"/>
      <c r="CT30" s="686"/>
      <c r="CU30" s="686"/>
      <c r="CV30" s="686"/>
      <c r="CW30" s="686"/>
      <c r="CX30" s="686"/>
      <c r="CY30" s="687"/>
      <c r="CZ30" s="690">
        <v>11.2</v>
      </c>
      <c r="DA30" s="719"/>
      <c r="DB30" s="719"/>
      <c r="DC30" s="723"/>
      <c r="DD30" s="694">
        <v>3195379</v>
      </c>
      <c r="DE30" s="686"/>
      <c r="DF30" s="686"/>
      <c r="DG30" s="686"/>
      <c r="DH30" s="686"/>
      <c r="DI30" s="686"/>
      <c r="DJ30" s="686"/>
      <c r="DK30" s="687"/>
      <c r="DL30" s="694">
        <v>2292797</v>
      </c>
      <c r="DM30" s="686"/>
      <c r="DN30" s="686"/>
      <c r="DO30" s="686"/>
      <c r="DP30" s="686"/>
      <c r="DQ30" s="686"/>
      <c r="DR30" s="686"/>
      <c r="DS30" s="686"/>
      <c r="DT30" s="686"/>
      <c r="DU30" s="686"/>
      <c r="DV30" s="687"/>
      <c r="DW30" s="690">
        <v>15.3</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7396769</v>
      </c>
      <c r="S31" s="686"/>
      <c r="T31" s="686"/>
      <c r="U31" s="686"/>
      <c r="V31" s="686"/>
      <c r="W31" s="686"/>
      <c r="X31" s="686"/>
      <c r="Y31" s="687"/>
      <c r="Z31" s="688">
        <v>24.7</v>
      </c>
      <c r="AA31" s="688"/>
      <c r="AB31" s="688"/>
      <c r="AC31" s="688"/>
      <c r="AD31" s="689" t="s">
        <v>137</v>
      </c>
      <c r="AE31" s="689"/>
      <c r="AF31" s="689"/>
      <c r="AG31" s="689"/>
      <c r="AH31" s="689"/>
      <c r="AI31" s="689"/>
      <c r="AJ31" s="689"/>
      <c r="AK31" s="689"/>
      <c r="AL31" s="690" t="s">
        <v>174</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53">
        <v>98.9</v>
      </c>
      <c r="BH31" s="740"/>
      <c r="BI31" s="740"/>
      <c r="BJ31" s="740"/>
      <c r="BK31" s="740"/>
      <c r="BL31" s="740"/>
      <c r="BM31" s="680">
        <v>93.6</v>
      </c>
      <c r="BN31" s="740"/>
      <c r="BO31" s="740"/>
      <c r="BP31" s="740"/>
      <c r="BQ31" s="741"/>
      <c r="BR31" s="753">
        <v>98.7</v>
      </c>
      <c r="BS31" s="740"/>
      <c r="BT31" s="740"/>
      <c r="BU31" s="740"/>
      <c r="BV31" s="740"/>
      <c r="BW31" s="740"/>
      <c r="BX31" s="680">
        <v>93.4</v>
      </c>
      <c r="BY31" s="740"/>
      <c r="BZ31" s="740"/>
      <c r="CA31" s="740"/>
      <c r="CB31" s="741"/>
      <c r="CD31" s="731"/>
      <c r="CE31" s="732"/>
      <c r="CF31" s="700" t="s">
        <v>314</v>
      </c>
      <c r="CG31" s="701"/>
      <c r="CH31" s="701"/>
      <c r="CI31" s="701"/>
      <c r="CJ31" s="701"/>
      <c r="CK31" s="701"/>
      <c r="CL31" s="701"/>
      <c r="CM31" s="701"/>
      <c r="CN31" s="701"/>
      <c r="CO31" s="701"/>
      <c r="CP31" s="701"/>
      <c r="CQ31" s="702"/>
      <c r="CR31" s="685">
        <v>141886</v>
      </c>
      <c r="CS31" s="721"/>
      <c r="CT31" s="721"/>
      <c r="CU31" s="721"/>
      <c r="CV31" s="721"/>
      <c r="CW31" s="721"/>
      <c r="CX31" s="721"/>
      <c r="CY31" s="722"/>
      <c r="CZ31" s="690">
        <v>0.5</v>
      </c>
      <c r="DA31" s="719"/>
      <c r="DB31" s="719"/>
      <c r="DC31" s="723"/>
      <c r="DD31" s="694">
        <v>141886</v>
      </c>
      <c r="DE31" s="721"/>
      <c r="DF31" s="721"/>
      <c r="DG31" s="721"/>
      <c r="DH31" s="721"/>
      <c r="DI31" s="721"/>
      <c r="DJ31" s="721"/>
      <c r="DK31" s="722"/>
      <c r="DL31" s="694">
        <v>141886</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5" t="s">
        <v>315</v>
      </c>
      <c r="C32" s="736"/>
      <c r="D32" s="736"/>
      <c r="E32" s="736"/>
      <c r="F32" s="736"/>
      <c r="G32" s="736"/>
      <c r="H32" s="736"/>
      <c r="I32" s="736"/>
      <c r="J32" s="736"/>
      <c r="K32" s="736"/>
      <c r="L32" s="736"/>
      <c r="M32" s="736"/>
      <c r="N32" s="736"/>
      <c r="O32" s="736"/>
      <c r="P32" s="736"/>
      <c r="Q32" s="737"/>
      <c r="R32" s="685" t="s">
        <v>129</v>
      </c>
      <c r="S32" s="686"/>
      <c r="T32" s="686"/>
      <c r="U32" s="686"/>
      <c r="V32" s="686"/>
      <c r="W32" s="686"/>
      <c r="X32" s="686"/>
      <c r="Y32" s="687"/>
      <c r="Z32" s="688" t="s">
        <v>174</v>
      </c>
      <c r="AA32" s="688"/>
      <c r="AB32" s="688"/>
      <c r="AC32" s="688"/>
      <c r="AD32" s="689" t="s">
        <v>137</v>
      </c>
      <c r="AE32" s="689"/>
      <c r="AF32" s="689"/>
      <c r="AG32" s="689"/>
      <c r="AH32" s="689"/>
      <c r="AI32" s="689"/>
      <c r="AJ32" s="689"/>
      <c r="AK32" s="689"/>
      <c r="AL32" s="690" t="s">
        <v>129</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99.1</v>
      </c>
      <c r="BH32" s="721"/>
      <c r="BI32" s="721"/>
      <c r="BJ32" s="721"/>
      <c r="BK32" s="721"/>
      <c r="BL32" s="721"/>
      <c r="BM32" s="691">
        <v>95.7</v>
      </c>
      <c r="BN32" s="751"/>
      <c r="BO32" s="751"/>
      <c r="BP32" s="751"/>
      <c r="BQ32" s="752"/>
      <c r="BR32" s="754">
        <v>99</v>
      </c>
      <c r="BS32" s="721"/>
      <c r="BT32" s="721"/>
      <c r="BU32" s="721"/>
      <c r="BV32" s="721"/>
      <c r="BW32" s="721"/>
      <c r="BX32" s="691">
        <v>95.5</v>
      </c>
      <c r="BY32" s="751"/>
      <c r="BZ32" s="751"/>
      <c r="CA32" s="751"/>
      <c r="CB32" s="752"/>
      <c r="CD32" s="733"/>
      <c r="CE32" s="734"/>
      <c r="CF32" s="700" t="s">
        <v>318</v>
      </c>
      <c r="CG32" s="701"/>
      <c r="CH32" s="701"/>
      <c r="CI32" s="701"/>
      <c r="CJ32" s="701"/>
      <c r="CK32" s="701"/>
      <c r="CL32" s="701"/>
      <c r="CM32" s="701"/>
      <c r="CN32" s="701"/>
      <c r="CO32" s="701"/>
      <c r="CP32" s="701"/>
      <c r="CQ32" s="702"/>
      <c r="CR32" s="685">
        <v>721</v>
      </c>
      <c r="CS32" s="686"/>
      <c r="CT32" s="686"/>
      <c r="CU32" s="686"/>
      <c r="CV32" s="686"/>
      <c r="CW32" s="686"/>
      <c r="CX32" s="686"/>
      <c r="CY32" s="687"/>
      <c r="CZ32" s="690">
        <v>0</v>
      </c>
      <c r="DA32" s="719"/>
      <c r="DB32" s="719"/>
      <c r="DC32" s="723"/>
      <c r="DD32" s="694">
        <v>721</v>
      </c>
      <c r="DE32" s="686"/>
      <c r="DF32" s="686"/>
      <c r="DG32" s="686"/>
      <c r="DH32" s="686"/>
      <c r="DI32" s="686"/>
      <c r="DJ32" s="686"/>
      <c r="DK32" s="687"/>
      <c r="DL32" s="694">
        <v>721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1783323</v>
      </c>
      <c r="S33" s="686"/>
      <c r="T33" s="686"/>
      <c r="U33" s="686"/>
      <c r="V33" s="686"/>
      <c r="W33" s="686"/>
      <c r="X33" s="686"/>
      <c r="Y33" s="687"/>
      <c r="Z33" s="688">
        <v>5.9</v>
      </c>
      <c r="AA33" s="688"/>
      <c r="AB33" s="688"/>
      <c r="AC33" s="688"/>
      <c r="AD33" s="689" t="s">
        <v>129</v>
      </c>
      <c r="AE33" s="689"/>
      <c r="AF33" s="689"/>
      <c r="AG33" s="689"/>
      <c r="AH33" s="689"/>
      <c r="AI33" s="689"/>
      <c r="AJ33" s="689"/>
      <c r="AK33" s="689"/>
      <c r="AL33" s="690" t="s">
        <v>174</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98.6</v>
      </c>
      <c r="BH33" s="756"/>
      <c r="BI33" s="756"/>
      <c r="BJ33" s="756"/>
      <c r="BK33" s="756"/>
      <c r="BL33" s="756"/>
      <c r="BM33" s="757">
        <v>91.5</v>
      </c>
      <c r="BN33" s="756"/>
      <c r="BO33" s="756"/>
      <c r="BP33" s="756"/>
      <c r="BQ33" s="758"/>
      <c r="BR33" s="755">
        <v>98.3</v>
      </c>
      <c r="BS33" s="756"/>
      <c r="BT33" s="756"/>
      <c r="BU33" s="756"/>
      <c r="BV33" s="756"/>
      <c r="BW33" s="756"/>
      <c r="BX33" s="757">
        <v>91</v>
      </c>
      <c r="BY33" s="756"/>
      <c r="BZ33" s="756"/>
      <c r="CA33" s="756"/>
      <c r="CB33" s="758"/>
      <c r="CD33" s="700" t="s">
        <v>321</v>
      </c>
      <c r="CE33" s="701"/>
      <c r="CF33" s="701"/>
      <c r="CG33" s="701"/>
      <c r="CH33" s="701"/>
      <c r="CI33" s="701"/>
      <c r="CJ33" s="701"/>
      <c r="CK33" s="701"/>
      <c r="CL33" s="701"/>
      <c r="CM33" s="701"/>
      <c r="CN33" s="701"/>
      <c r="CO33" s="701"/>
      <c r="CP33" s="701"/>
      <c r="CQ33" s="702"/>
      <c r="CR33" s="685">
        <v>14868369</v>
      </c>
      <c r="CS33" s="721"/>
      <c r="CT33" s="721"/>
      <c r="CU33" s="721"/>
      <c r="CV33" s="721"/>
      <c r="CW33" s="721"/>
      <c r="CX33" s="721"/>
      <c r="CY33" s="722"/>
      <c r="CZ33" s="690">
        <v>51.2</v>
      </c>
      <c r="DA33" s="719"/>
      <c r="DB33" s="719"/>
      <c r="DC33" s="723"/>
      <c r="DD33" s="694">
        <v>8559220</v>
      </c>
      <c r="DE33" s="721"/>
      <c r="DF33" s="721"/>
      <c r="DG33" s="721"/>
      <c r="DH33" s="721"/>
      <c r="DI33" s="721"/>
      <c r="DJ33" s="721"/>
      <c r="DK33" s="722"/>
      <c r="DL33" s="694">
        <v>6407543</v>
      </c>
      <c r="DM33" s="721"/>
      <c r="DN33" s="721"/>
      <c r="DO33" s="721"/>
      <c r="DP33" s="721"/>
      <c r="DQ33" s="721"/>
      <c r="DR33" s="721"/>
      <c r="DS33" s="721"/>
      <c r="DT33" s="721"/>
      <c r="DU33" s="721"/>
      <c r="DV33" s="722"/>
      <c r="DW33" s="690">
        <v>42.7</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133368</v>
      </c>
      <c r="S34" s="686"/>
      <c r="T34" s="686"/>
      <c r="U34" s="686"/>
      <c r="V34" s="686"/>
      <c r="W34" s="686"/>
      <c r="X34" s="686"/>
      <c r="Y34" s="687"/>
      <c r="Z34" s="688">
        <v>0.4</v>
      </c>
      <c r="AA34" s="688"/>
      <c r="AB34" s="688"/>
      <c r="AC34" s="688"/>
      <c r="AD34" s="689">
        <v>63338</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2520247</v>
      </c>
      <c r="CS34" s="686"/>
      <c r="CT34" s="686"/>
      <c r="CU34" s="686"/>
      <c r="CV34" s="686"/>
      <c r="CW34" s="686"/>
      <c r="CX34" s="686"/>
      <c r="CY34" s="687"/>
      <c r="CZ34" s="690">
        <v>8.6999999999999993</v>
      </c>
      <c r="DA34" s="719"/>
      <c r="DB34" s="719"/>
      <c r="DC34" s="723"/>
      <c r="DD34" s="694">
        <v>1655560</v>
      </c>
      <c r="DE34" s="686"/>
      <c r="DF34" s="686"/>
      <c r="DG34" s="686"/>
      <c r="DH34" s="686"/>
      <c r="DI34" s="686"/>
      <c r="DJ34" s="686"/>
      <c r="DK34" s="687"/>
      <c r="DL34" s="694">
        <v>1349347</v>
      </c>
      <c r="DM34" s="686"/>
      <c r="DN34" s="686"/>
      <c r="DO34" s="686"/>
      <c r="DP34" s="686"/>
      <c r="DQ34" s="686"/>
      <c r="DR34" s="686"/>
      <c r="DS34" s="686"/>
      <c r="DT34" s="686"/>
      <c r="DU34" s="686"/>
      <c r="DV34" s="687"/>
      <c r="DW34" s="690">
        <v>9</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266699</v>
      </c>
      <c r="S35" s="686"/>
      <c r="T35" s="686"/>
      <c r="U35" s="686"/>
      <c r="V35" s="686"/>
      <c r="W35" s="686"/>
      <c r="X35" s="686"/>
      <c r="Y35" s="687"/>
      <c r="Z35" s="688">
        <v>0.9</v>
      </c>
      <c r="AA35" s="688"/>
      <c r="AB35" s="688"/>
      <c r="AC35" s="688"/>
      <c r="AD35" s="689" t="s">
        <v>174</v>
      </c>
      <c r="AE35" s="689"/>
      <c r="AF35" s="689"/>
      <c r="AG35" s="689"/>
      <c r="AH35" s="689"/>
      <c r="AI35" s="689"/>
      <c r="AJ35" s="689"/>
      <c r="AK35" s="689"/>
      <c r="AL35" s="690" t="s">
        <v>137</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219025</v>
      </c>
      <c r="CS35" s="721"/>
      <c r="CT35" s="721"/>
      <c r="CU35" s="721"/>
      <c r="CV35" s="721"/>
      <c r="CW35" s="721"/>
      <c r="CX35" s="721"/>
      <c r="CY35" s="722"/>
      <c r="CZ35" s="690">
        <v>0.8</v>
      </c>
      <c r="DA35" s="719"/>
      <c r="DB35" s="719"/>
      <c r="DC35" s="723"/>
      <c r="DD35" s="694">
        <v>141020</v>
      </c>
      <c r="DE35" s="721"/>
      <c r="DF35" s="721"/>
      <c r="DG35" s="721"/>
      <c r="DH35" s="721"/>
      <c r="DI35" s="721"/>
      <c r="DJ35" s="721"/>
      <c r="DK35" s="722"/>
      <c r="DL35" s="694">
        <v>114925</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576496</v>
      </c>
      <c r="S36" s="686"/>
      <c r="T36" s="686"/>
      <c r="U36" s="686"/>
      <c r="V36" s="686"/>
      <c r="W36" s="686"/>
      <c r="X36" s="686"/>
      <c r="Y36" s="687"/>
      <c r="Z36" s="688">
        <v>1.9</v>
      </c>
      <c r="AA36" s="688"/>
      <c r="AB36" s="688"/>
      <c r="AC36" s="688"/>
      <c r="AD36" s="689" t="s">
        <v>137</v>
      </c>
      <c r="AE36" s="689"/>
      <c r="AF36" s="689"/>
      <c r="AG36" s="689"/>
      <c r="AH36" s="689"/>
      <c r="AI36" s="689"/>
      <c r="AJ36" s="689"/>
      <c r="AK36" s="689"/>
      <c r="AL36" s="690" t="s">
        <v>174</v>
      </c>
      <c r="AM36" s="691"/>
      <c r="AN36" s="691"/>
      <c r="AO36" s="692"/>
      <c r="AP36" s="235"/>
      <c r="AQ36" s="759" t="s">
        <v>329</v>
      </c>
      <c r="AR36" s="760"/>
      <c r="AS36" s="760"/>
      <c r="AT36" s="760"/>
      <c r="AU36" s="760"/>
      <c r="AV36" s="760"/>
      <c r="AW36" s="760"/>
      <c r="AX36" s="760"/>
      <c r="AY36" s="761"/>
      <c r="AZ36" s="674">
        <v>4179190</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24534</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9337145</v>
      </c>
      <c r="CS36" s="686"/>
      <c r="CT36" s="686"/>
      <c r="CU36" s="686"/>
      <c r="CV36" s="686"/>
      <c r="CW36" s="686"/>
      <c r="CX36" s="686"/>
      <c r="CY36" s="687"/>
      <c r="CZ36" s="690">
        <v>32.200000000000003</v>
      </c>
      <c r="DA36" s="719"/>
      <c r="DB36" s="719"/>
      <c r="DC36" s="723"/>
      <c r="DD36" s="694">
        <v>4914467</v>
      </c>
      <c r="DE36" s="686"/>
      <c r="DF36" s="686"/>
      <c r="DG36" s="686"/>
      <c r="DH36" s="686"/>
      <c r="DI36" s="686"/>
      <c r="DJ36" s="686"/>
      <c r="DK36" s="687"/>
      <c r="DL36" s="694">
        <v>3590573</v>
      </c>
      <c r="DM36" s="686"/>
      <c r="DN36" s="686"/>
      <c r="DO36" s="686"/>
      <c r="DP36" s="686"/>
      <c r="DQ36" s="686"/>
      <c r="DR36" s="686"/>
      <c r="DS36" s="686"/>
      <c r="DT36" s="686"/>
      <c r="DU36" s="686"/>
      <c r="DV36" s="687"/>
      <c r="DW36" s="690">
        <v>23.9</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959909</v>
      </c>
      <c r="S37" s="686"/>
      <c r="T37" s="686"/>
      <c r="U37" s="686"/>
      <c r="V37" s="686"/>
      <c r="W37" s="686"/>
      <c r="X37" s="686"/>
      <c r="Y37" s="687"/>
      <c r="Z37" s="688">
        <v>3.2</v>
      </c>
      <c r="AA37" s="688"/>
      <c r="AB37" s="688"/>
      <c r="AC37" s="688"/>
      <c r="AD37" s="689" t="s">
        <v>129</v>
      </c>
      <c r="AE37" s="689"/>
      <c r="AF37" s="689"/>
      <c r="AG37" s="689"/>
      <c r="AH37" s="689"/>
      <c r="AI37" s="689"/>
      <c r="AJ37" s="689"/>
      <c r="AK37" s="689"/>
      <c r="AL37" s="690" t="s">
        <v>137</v>
      </c>
      <c r="AM37" s="691"/>
      <c r="AN37" s="691"/>
      <c r="AO37" s="692"/>
      <c r="AQ37" s="763" t="s">
        <v>333</v>
      </c>
      <c r="AR37" s="764"/>
      <c r="AS37" s="764"/>
      <c r="AT37" s="764"/>
      <c r="AU37" s="764"/>
      <c r="AV37" s="764"/>
      <c r="AW37" s="764"/>
      <c r="AX37" s="764"/>
      <c r="AY37" s="765"/>
      <c r="AZ37" s="685">
        <v>1362266</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9426</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1250846</v>
      </c>
      <c r="CS37" s="721"/>
      <c r="CT37" s="721"/>
      <c r="CU37" s="721"/>
      <c r="CV37" s="721"/>
      <c r="CW37" s="721"/>
      <c r="CX37" s="721"/>
      <c r="CY37" s="722"/>
      <c r="CZ37" s="690">
        <v>4.3</v>
      </c>
      <c r="DA37" s="719"/>
      <c r="DB37" s="719"/>
      <c r="DC37" s="723"/>
      <c r="DD37" s="694">
        <v>1160293</v>
      </c>
      <c r="DE37" s="721"/>
      <c r="DF37" s="721"/>
      <c r="DG37" s="721"/>
      <c r="DH37" s="721"/>
      <c r="DI37" s="721"/>
      <c r="DJ37" s="721"/>
      <c r="DK37" s="722"/>
      <c r="DL37" s="694">
        <v>1158717</v>
      </c>
      <c r="DM37" s="721"/>
      <c r="DN37" s="721"/>
      <c r="DO37" s="721"/>
      <c r="DP37" s="721"/>
      <c r="DQ37" s="721"/>
      <c r="DR37" s="721"/>
      <c r="DS37" s="721"/>
      <c r="DT37" s="721"/>
      <c r="DU37" s="721"/>
      <c r="DV37" s="722"/>
      <c r="DW37" s="690">
        <v>7.7</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690210</v>
      </c>
      <c r="S38" s="686"/>
      <c r="T38" s="686"/>
      <c r="U38" s="686"/>
      <c r="V38" s="686"/>
      <c r="W38" s="686"/>
      <c r="X38" s="686"/>
      <c r="Y38" s="687"/>
      <c r="Z38" s="688">
        <v>2.2999999999999998</v>
      </c>
      <c r="AA38" s="688"/>
      <c r="AB38" s="688"/>
      <c r="AC38" s="688"/>
      <c r="AD38" s="689">
        <v>49040</v>
      </c>
      <c r="AE38" s="689"/>
      <c r="AF38" s="689"/>
      <c r="AG38" s="689"/>
      <c r="AH38" s="689"/>
      <c r="AI38" s="689"/>
      <c r="AJ38" s="689"/>
      <c r="AK38" s="689"/>
      <c r="AL38" s="690">
        <v>0.3</v>
      </c>
      <c r="AM38" s="691"/>
      <c r="AN38" s="691"/>
      <c r="AO38" s="692"/>
      <c r="AQ38" s="763" t="s">
        <v>337</v>
      </c>
      <c r="AR38" s="764"/>
      <c r="AS38" s="764"/>
      <c r="AT38" s="764"/>
      <c r="AU38" s="764"/>
      <c r="AV38" s="764"/>
      <c r="AW38" s="764"/>
      <c r="AX38" s="764"/>
      <c r="AY38" s="765"/>
      <c r="AZ38" s="685">
        <v>572023</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5096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1762063</v>
      </c>
      <c r="CS38" s="686"/>
      <c r="CT38" s="686"/>
      <c r="CU38" s="686"/>
      <c r="CV38" s="686"/>
      <c r="CW38" s="686"/>
      <c r="CX38" s="686"/>
      <c r="CY38" s="687"/>
      <c r="CZ38" s="690">
        <v>6.1</v>
      </c>
      <c r="DA38" s="719"/>
      <c r="DB38" s="719"/>
      <c r="DC38" s="723"/>
      <c r="DD38" s="694">
        <v>1452780</v>
      </c>
      <c r="DE38" s="686"/>
      <c r="DF38" s="686"/>
      <c r="DG38" s="686"/>
      <c r="DH38" s="686"/>
      <c r="DI38" s="686"/>
      <c r="DJ38" s="686"/>
      <c r="DK38" s="687"/>
      <c r="DL38" s="694">
        <v>1352698</v>
      </c>
      <c r="DM38" s="686"/>
      <c r="DN38" s="686"/>
      <c r="DO38" s="686"/>
      <c r="DP38" s="686"/>
      <c r="DQ38" s="686"/>
      <c r="DR38" s="686"/>
      <c r="DS38" s="686"/>
      <c r="DT38" s="686"/>
      <c r="DU38" s="686"/>
      <c r="DV38" s="687"/>
      <c r="DW38" s="690">
        <v>9</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2486063</v>
      </c>
      <c r="S39" s="686"/>
      <c r="T39" s="686"/>
      <c r="U39" s="686"/>
      <c r="V39" s="686"/>
      <c r="W39" s="686"/>
      <c r="X39" s="686"/>
      <c r="Y39" s="687"/>
      <c r="Z39" s="688">
        <v>8.3000000000000007</v>
      </c>
      <c r="AA39" s="688"/>
      <c r="AB39" s="688"/>
      <c r="AC39" s="688"/>
      <c r="AD39" s="689" t="s">
        <v>129</v>
      </c>
      <c r="AE39" s="689"/>
      <c r="AF39" s="689"/>
      <c r="AG39" s="689"/>
      <c r="AH39" s="689"/>
      <c r="AI39" s="689"/>
      <c r="AJ39" s="689"/>
      <c r="AK39" s="689"/>
      <c r="AL39" s="690" t="s">
        <v>137</v>
      </c>
      <c r="AM39" s="691"/>
      <c r="AN39" s="691"/>
      <c r="AO39" s="692"/>
      <c r="AQ39" s="763" t="s">
        <v>341</v>
      </c>
      <c r="AR39" s="764"/>
      <c r="AS39" s="764"/>
      <c r="AT39" s="764"/>
      <c r="AU39" s="764"/>
      <c r="AV39" s="764"/>
      <c r="AW39" s="764"/>
      <c r="AX39" s="764"/>
      <c r="AY39" s="765"/>
      <c r="AZ39" s="685">
        <v>482838</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8467</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694889</v>
      </c>
      <c r="CS39" s="721"/>
      <c r="CT39" s="721"/>
      <c r="CU39" s="721"/>
      <c r="CV39" s="721"/>
      <c r="CW39" s="721"/>
      <c r="CX39" s="721"/>
      <c r="CY39" s="722"/>
      <c r="CZ39" s="690">
        <v>2.4</v>
      </c>
      <c r="DA39" s="719"/>
      <c r="DB39" s="719"/>
      <c r="DC39" s="723"/>
      <c r="DD39" s="694">
        <v>395393</v>
      </c>
      <c r="DE39" s="721"/>
      <c r="DF39" s="721"/>
      <c r="DG39" s="721"/>
      <c r="DH39" s="721"/>
      <c r="DI39" s="721"/>
      <c r="DJ39" s="721"/>
      <c r="DK39" s="722"/>
      <c r="DL39" s="694" t="s">
        <v>174</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137</v>
      </c>
      <c r="AA40" s="688"/>
      <c r="AB40" s="688"/>
      <c r="AC40" s="688"/>
      <c r="AD40" s="689" t="s">
        <v>174</v>
      </c>
      <c r="AE40" s="689"/>
      <c r="AF40" s="689"/>
      <c r="AG40" s="689"/>
      <c r="AH40" s="689"/>
      <c r="AI40" s="689"/>
      <c r="AJ40" s="689"/>
      <c r="AK40" s="689"/>
      <c r="AL40" s="690" t="s">
        <v>137</v>
      </c>
      <c r="AM40" s="691"/>
      <c r="AN40" s="691"/>
      <c r="AO40" s="692"/>
      <c r="AQ40" s="763" t="s">
        <v>345</v>
      </c>
      <c r="AR40" s="764"/>
      <c r="AS40" s="764"/>
      <c r="AT40" s="764"/>
      <c r="AU40" s="764"/>
      <c r="AV40" s="764"/>
      <c r="AW40" s="764"/>
      <c r="AX40" s="764"/>
      <c r="AY40" s="765"/>
      <c r="AZ40" s="685">
        <v>12120</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110</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335000</v>
      </c>
      <c r="CS40" s="686"/>
      <c r="CT40" s="686"/>
      <c r="CU40" s="686"/>
      <c r="CV40" s="686"/>
      <c r="CW40" s="686"/>
      <c r="CX40" s="686"/>
      <c r="CY40" s="687"/>
      <c r="CZ40" s="690">
        <v>1.2</v>
      </c>
      <c r="DA40" s="719"/>
      <c r="DB40" s="719"/>
      <c r="DC40" s="723"/>
      <c r="DD40" s="694" t="s">
        <v>129</v>
      </c>
      <c r="DE40" s="686"/>
      <c r="DF40" s="686"/>
      <c r="DG40" s="686"/>
      <c r="DH40" s="686"/>
      <c r="DI40" s="686"/>
      <c r="DJ40" s="686"/>
      <c r="DK40" s="687"/>
      <c r="DL40" s="694" t="s">
        <v>137</v>
      </c>
      <c r="DM40" s="686"/>
      <c r="DN40" s="686"/>
      <c r="DO40" s="686"/>
      <c r="DP40" s="686"/>
      <c r="DQ40" s="686"/>
      <c r="DR40" s="686"/>
      <c r="DS40" s="686"/>
      <c r="DT40" s="686"/>
      <c r="DU40" s="686"/>
      <c r="DV40" s="687"/>
      <c r="DW40" s="690" t="s">
        <v>174</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137</v>
      </c>
      <c r="AA41" s="688"/>
      <c r="AB41" s="688"/>
      <c r="AC41" s="688"/>
      <c r="AD41" s="689" t="s">
        <v>174</v>
      </c>
      <c r="AE41" s="689"/>
      <c r="AF41" s="689"/>
      <c r="AG41" s="689"/>
      <c r="AH41" s="689"/>
      <c r="AI41" s="689"/>
      <c r="AJ41" s="689"/>
      <c r="AK41" s="689"/>
      <c r="AL41" s="690" t="s">
        <v>129</v>
      </c>
      <c r="AM41" s="691"/>
      <c r="AN41" s="691"/>
      <c r="AO41" s="692"/>
      <c r="AQ41" s="763" t="s">
        <v>350</v>
      </c>
      <c r="AR41" s="764"/>
      <c r="AS41" s="764"/>
      <c r="AT41" s="764"/>
      <c r="AU41" s="764"/>
      <c r="AV41" s="764"/>
      <c r="AW41" s="764"/>
      <c r="AX41" s="764"/>
      <c r="AY41" s="765"/>
      <c r="AZ41" s="685">
        <v>384450</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t="s">
        <v>137</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137</v>
      </c>
      <c r="DA41" s="719"/>
      <c r="DB41" s="719"/>
      <c r="DC41" s="723"/>
      <c r="DD41" s="694" t="s">
        <v>174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490595</v>
      </c>
      <c r="S42" s="686"/>
      <c r="T42" s="686"/>
      <c r="U42" s="686"/>
      <c r="V42" s="686"/>
      <c r="W42" s="686"/>
      <c r="X42" s="686"/>
      <c r="Y42" s="687"/>
      <c r="Z42" s="688">
        <v>1.6</v>
      </c>
      <c r="AA42" s="688"/>
      <c r="AB42" s="688"/>
      <c r="AC42" s="688"/>
      <c r="AD42" s="689" t="s">
        <v>129</v>
      </c>
      <c r="AE42" s="689"/>
      <c r="AF42" s="689"/>
      <c r="AG42" s="689"/>
      <c r="AH42" s="689"/>
      <c r="AI42" s="689"/>
      <c r="AJ42" s="689"/>
      <c r="AK42" s="689"/>
      <c r="AL42" s="690" t="s">
        <v>137</v>
      </c>
      <c r="AM42" s="691"/>
      <c r="AN42" s="691"/>
      <c r="AO42" s="692"/>
      <c r="AQ42" s="784" t="s">
        <v>354</v>
      </c>
      <c r="AR42" s="785"/>
      <c r="AS42" s="785"/>
      <c r="AT42" s="785"/>
      <c r="AU42" s="785"/>
      <c r="AV42" s="785"/>
      <c r="AW42" s="785"/>
      <c r="AX42" s="785"/>
      <c r="AY42" s="786"/>
      <c r="AZ42" s="776">
        <v>1365493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348</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3226437</v>
      </c>
      <c r="CS42" s="686"/>
      <c r="CT42" s="686"/>
      <c r="CU42" s="686"/>
      <c r="CV42" s="686"/>
      <c r="CW42" s="686"/>
      <c r="CX42" s="686"/>
      <c r="CY42" s="687"/>
      <c r="CZ42" s="690">
        <v>11.1</v>
      </c>
      <c r="DA42" s="691"/>
      <c r="DB42" s="691"/>
      <c r="DC42" s="703"/>
      <c r="DD42" s="694">
        <v>293412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357</v>
      </c>
      <c r="C43" s="727"/>
      <c r="D43" s="727"/>
      <c r="E43" s="727"/>
      <c r="F43" s="727"/>
      <c r="G43" s="727"/>
      <c r="H43" s="727"/>
      <c r="I43" s="727"/>
      <c r="J43" s="727"/>
      <c r="K43" s="727"/>
      <c r="L43" s="727"/>
      <c r="M43" s="727"/>
      <c r="N43" s="727"/>
      <c r="O43" s="727"/>
      <c r="P43" s="727"/>
      <c r="Q43" s="728"/>
      <c r="R43" s="776">
        <v>29999840</v>
      </c>
      <c r="S43" s="777"/>
      <c r="T43" s="777"/>
      <c r="U43" s="777"/>
      <c r="V43" s="777"/>
      <c r="W43" s="777"/>
      <c r="X43" s="777"/>
      <c r="Y43" s="778"/>
      <c r="Z43" s="779">
        <v>100</v>
      </c>
      <c r="AA43" s="779"/>
      <c r="AB43" s="779"/>
      <c r="AC43" s="779"/>
      <c r="AD43" s="780">
        <v>14503566</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20460</v>
      </c>
      <c r="CS43" s="721"/>
      <c r="CT43" s="721"/>
      <c r="CU43" s="721"/>
      <c r="CV43" s="721"/>
      <c r="CW43" s="721"/>
      <c r="CX43" s="721"/>
      <c r="CY43" s="722"/>
      <c r="CZ43" s="690">
        <v>0.1</v>
      </c>
      <c r="DA43" s="719"/>
      <c r="DB43" s="719"/>
      <c r="DC43" s="723"/>
      <c r="DD43" s="694">
        <v>20460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2249181</v>
      </c>
      <c r="CS44" s="686"/>
      <c r="CT44" s="686"/>
      <c r="CU44" s="686"/>
      <c r="CV44" s="686"/>
      <c r="CW44" s="686"/>
      <c r="CX44" s="686"/>
      <c r="CY44" s="687"/>
      <c r="CZ44" s="690">
        <v>7.7</v>
      </c>
      <c r="DA44" s="691"/>
      <c r="DB44" s="691"/>
      <c r="DC44" s="703"/>
      <c r="DD44" s="694">
        <v>280814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751657</v>
      </c>
      <c r="CS45" s="721"/>
      <c r="CT45" s="721"/>
      <c r="CU45" s="721"/>
      <c r="CV45" s="721"/>
      <c r="CW45" s="721"/>
      <c r="CX45" s="721"/>
      <c r="CY45" s="722"/>
      <c r="CZ45" s="690">
        <v>2.6</v>
      </c>
      <c r="DA45" s="719"/>
      <c r="DB45" s="719"/>
      <c r="DC45" s="723"/>
      <c r="DD45" s="694">
        <v>21000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1383827</v>
      </c>
      <c r="CS46" s="686"/>
      <c r="CT46" s="686"/>
      <c r="CU46" s="686"/>
      <c r="CV46" s="686"/>
      <c r="CW46" s="686"/>
      <c r="CX46" s="686"/>
      <c r="CY46" s="687"/>
      <c r="CZ46" s="690">
        <v>4.8</v>
      </c>
      <c r="DA46" s="691"/>
      <c r="DB46" s="691"/>
      <c r="DC46" s="703"/>
      <c r="DD46" s="694">
        <v>257272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977256</v>
      </c>
      <c r="CS47" s="721"/>
      <c r="CT47" s="721"/>
      <c r="CU47" s="721"/>
      <c r="CV47" s="721"/>
      <c r="CW47" s="721"/>
      <c r="CX47" s="721"/>
      <c r="CY47" s="722"/>
      <c r="CZ47" s="690">
        <v>3.4</v>
      </c>
      <c r="DA47" s="719"/>
      <c r="DB47" s="719"/>
      <c r="DC47" s="723"/>
      <c r="DD47" s="694">
        <v>12598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174</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29037925</v>
      </c>
      <c r="CS49" s="756"/>
      <c r="CT49" s="756"/>
      <c r="CU49" s="756"/>
      <c r="CV49" s="756"/>
      <c r="CW49" s="756"/>
      <c r="CX49" s="756"/>
      <c r="CY49" s="787"/>
      <c r="CZ49" s="781">
        <v>100</v>
      </c>
      <c r="DA49" s="788"/>
      <c r="DB49" s="788"/>
      <c r="DC49" s="789"/>
      <c r="DD49" s="790">
        <v>17078884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Cp0ODboOU0gGKlBwf+dT3oWZRhmv/bRA+It3t0gXiWK85TQNa06eSUtkElI1XesmeEbfOXNpQLLmLGL+3+RTfg==" saltValue="UW5wi7HF5CcFOsoO3quT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30015</v>
      </c>
      <c r="R7" s="821"/>
      <c r="S7" s="821"/>
      <c r="T7" s="821"/>
      <c r="U7" s="821"/>
      <c r="V7" s="821">
        <v>29053</v>
      </c>
      <c r="W7" s="821"/>
      <c r="X7" s="821"/>
      <c r="Y7" s="821"/>
      <c r="Z7" s="821"/>
      <c r="AA7" s="821">
        <v>962</v>
      </c>
      <c r="AB7" s="821"/>
      <c r="AC7" s="821"/>
      <c r="AD7" s="821"/>
      <c r="AE7" s="822"/>
      <c r="AF7" s="823">
        <v>840</v>
      </c>
      <c r="AG7" s="824"/>
      <c r="AH7" s="824"/>
      <c r="AI7" s="824"/>
      <c r="AJ7" s="825"/>
      <c r="AK7" s="860">
        <v>576</v>
      </c>
      <c r="AL7" s="861"/>
      <c r="AM7" s="861"/>
      <c r="AN7" s="861"/>
      <c r="AO7" s="861"/>
      <c r="AP7" s="861">
        <v>30309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30000</v>
      </c>
      <c r="R23" s="880"/>
      <c r="S23" s="880"/>
      <c r="T23" s="880"/>
      <c r="U23" s="880"/>
      <c r="V23" s="880">
        <v>29038</v>
      </c>
      <c r="W23" s="880"/>
      <c r="X23" s="880"/>
      <c r="Y23" s="880"/>
      <c r="Z23" s="880"/>
      <c r="AA23" s="880">
        <v>962</v>
      </c>
      <c r="AB23" s="880"/>
      <c r="AC23" s="880"/>
      <c r="AD23" s="880"/>
      <c r="AE23" s="881"/>
      <c r="AF23" s="882">
        <v>840</v>
      </c>
      <c r="AG23" s="880"/>
      <c r="AH23" s="880"/>
      <c r="AI23" s="880"/>
      <c r="AJ23" s="883"/>
      <c r="AK23" s="884"/>
      <c r="AL23" s="885"/>
      <c r="AM23" s="885"/>
      <c r="AN23" s="885"/>
      <c r="AO23" s="885"/>
      <c r="AP23" s="880">
        <v>30309</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4458</v>
      </c>
      <c r="R28" s="909"/>
      <c r="S28" s="909"/>
      <c r="T28" s="909"/>
      <c r="U28" s="909"/>
      <c r="V28" s="909">
        <v>4433</v>
      </c>
      <c r="W28" s="909"/>
      <c r="X28" s="909"/>
      <c r="Y28" s="909"/>
      <c r="Z28" s="909"/>
      <c r="AA28" s="909">
        <v>25</v>
      </c>
      <c r="AB28" s="909"/>
      <c r="AC28" s="909"/>
      <c r="AD28" s="909"/>
      <c r="AE28" s="910"/>
      <c r="AF28" s="911">
        <v>25</v>
      </c>
      <c r="AG28" s="909"/>
      <c r="AH28" s="909"/>
      <c r="AI28" s="909"/>
      <c r="AJ28" s="912"/>
      <c r="AK28" s="913">
        <v>348</v>
      </c>
      <c r="AL28" s="904"/>
      <c r="AM28" s="904"/>
      <c r="AN28" s="904"/>
      <c r="AO28" s="904"/>
      <c r="AP28" s="904">
        <v>0</v>
      </c>
      <c r="AQ28" s="904"/>
      <c r="AR28" s="904"/>
      <c r="AS28" s="904"/>
      <c r="AT28" s="904"/>
      <c r="AU28" s="904">
        <v>0</v>
      </c>
      <c r="AV28" s="904"/>
      <c r="AW28" s="904"/>
      <c r="AX28" s="904"/>
      <c r="AY28" s="904"/>
      <c r="AZ28" s="905" t="s">
        <v>596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194</v>
      </c>
      <c r="R29" s="845"/>
      <c r="S29" s="845"/>
      <c r="T29" s="845"/>
      <c r="U29" s="845"/>
      <c r="V29" s="845">
        <v>193</v>
      </c>
      <c r="W29" s="845"/>
      <c r="X29" s="845"/>
      <c r="Y29" s="845"/>
      <c r="Z29" s="845"/>
      <c r="AA29" s="845">
        <v>1</v>
      </c>
      <c r="AB29" s="845"/>
      <c r="AC29" s="845"/>
      <c r="AD29" s="845"/>
      <c r="AE29" s="846"/>
      <c r="AF29" s="847">
        <v>1</v>
      </c>
      <c r="AG29" s="848"/>
      <c r="AH29" s="848"/>
      <c r="AI29" s="848"/>
      <c r="AJ29" s="849"/>
      <c r="AK29" s="916">
        <v>84</v>
      </c>
      <c r="AL29" s="917"/>
      <c r="AM29" s="917"/>
      <c r="AN29" s="917"/>
      <c r="AO29" s="917"/>
      <c r="AP29" s="917">
        <v>82</v>
      </c>
      <c r="AQ29" s="917"/>
      <c r="AR29" s="917"/>
      <c r="AS29" s="917"/>
      <c r="AT29" s="917"/>
      <c r="AU29" s="917">
        <v>57</v>
      </c>
      <c r="AV29" s="917"/>
      <c r="AW29" s="917"/>
      <c r="AX29" s="917"/>
      <c r="AY29" s="917"/>
      <c r="AZ29" s="918" t="s">
        <v>597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590</v>
      </c>
      <c r="R30" s="845"/>
      <c r="S30" s="845"/>
      <c r="T30" s="845"/>
      <c r="U30" s="845"/>
      <c r="V30" s="845">
        <v>579</v>
      </c>
      <c r="W30" s="845"/>
      <c r="X30" s="845"/>
      <c r="Y30" s="845"/>
      <c r="Z30" s="845"/>
      <c r="AA30" s="845">
        <v>11</v>
      </c>
      <c r="AB30" s="845"/>
      <c r="AC30" s="845"/>
      <c r="AD30" s="845"/>
      <c r="AE30" s="846"/>
      <c r="AF30" s="847">
        <v>11</v>
      </c>
      <c r="AG30" s="848"/>
      <c r="AH30" s="848"/>
      <c r="AI30" s="848"/>
      <c r="AJ30" s="849"/>
      <c r="AK30" s="916">
        <v>144</v>
      </c>
      <c r="AL30" s="917"/>
      <c r="AM30" s="917"/>
      <c r="AN30" s="917"/>
      <c r="AO30" s="917"/>
      <c r="AP30" s="917">
        <v>0</v>
      </c>
      <c r="AQ30" s="917"/>
      <c r="AR30" s="917"/>
      <c r="AS30" s="917"/>
      <c r="AT30" s="917"/>
      <c r="AU30" s="917">
        <v>0</v>
      </c>
      <c r="AV30" s="917"/>
      <c r="AW30" s="917"/>
      <c r="AX30" s="917"/>
      <c r="AY30" s="917"/>
      <c r="AZ30" s="918" t="s">
        <v>598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4906</v>
      </c>
      <c r="R31" s="845"/>
      <c r="S31" s="845"/>
      <c r="T31" s="845"/>
      <c r="U31" s="845"/>
      <c r="V31" s="845">
        <v>4825</v>
      </c>
      <c r="W31" s="845"/>
      <c r="X31" s="845"/>
      <c r="Y31" s="845"/>
      <c r="Z31" s="845"/>
      <c r="AA31" s="845">
        <v>81</v>
      </c>
      <c r="AB31" s="845"/>
      <c r="AC31" s="845"/>
      <c r="AD31" s="845"/>
      <c r="AE31" s="846"/>
      <c r="AF31" s="847">
        <v>81</v>
      </c>
      <c r="AG31" s="848"/>
      <c r="AH31" s="848"/>
      <c r="AI31" s="848"/>
      <c r="AJ31" s="849"/>
      <c r="AK31" s="916">
        <v>746</v>
      </c>
      <c r="AL31" s="917"/>
      <c r="AM31" s="917"/>
      <c r="AN31" s="917"/>
      <c r="AO31" s="917"/>
      <c r="AP31" s="917">
        <v>0</v>
      </c>
      <c r="AQ31" s="917"/>
      <c r="AR31" s="917"/>
      <c r="AS31" s="917"/>
      <c r="AT31" s="917"/>
      <c r="AU31" s="917">
        <v>0</v>
      </c>
      <c r="AV31" s="917"/>
      <c r="AW31" s="917"/>
      <c r="AX31" s="917"/>
      <c r="AY31" s="917"/>
      <c r="AZ31" s="918" t="s">
        <v>595</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66</v>
      </c>
      <c r="R32" s="845"/>
      <c r="S32" s="845"/>
      <c r="T32" s="845"/>
      <c r="U32" s="845"/>
      <c r="V32" s="845">
        <v>66</v>
      </c>
      <c r="W32" s="845"/>
      <c r="X32" s="845"/>
      <c r="Y32" s="845"/>
      <c r="Z32" s="845"/>
      <c r="AA32" s="845">
        <v>0</v>
      </c>
      <c r="AB32" s="845"/>
      <c r="AC32" s="845"/>
      <c r="AD32" s="845"/>
      <c r="AE32" s="846"/>
      <c r="AF32" s="847">
        <v>0</v>
      </c>
      <c r="AG32" s="848"/>
      <c r="AH32" s="848"/>
      <c r="AI32" s="848"/>
      <c r="AJ32" s="849"/>
      <c r="AK32" s="916">
        <v>12</v>
      </c>
      <c r="AL32" s="917"/>
      <c r="AM32" s="917"/>
      <c r="AN32" s="917"/>
      <c r="AO32" s="917"/>
      <c r="AP32" s="917">
        <v>0</v>
      </c>
      <c r="AQ32" s="917"/>
      <c r="AR32" s="917"/>
      <c r="AS32" s="917"/>
      <c r="AT32" s="917"/>
      <c r="AU32" s="917">
        <v>0</v>
      </c>
      <c r="AV32" s="917"/>
      <c r="AW32" s="917"/>
      <c r="AX32" s="917"/>
      <c r="AY32" s="917"/>
      <c r="AZ32" s="918" t="s">
        <v>596</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1740</v>
      </c>
      <c r="R33" s="845"/>
      <c r="S33" s="845"/>
      <c r="T33" s="845"/>
      <c r="U33" s="845"/>
      <c r="V33" s="845">
        <v>1735</v>
      </c>
      <c r="W33" s="845"/>
      <c r="X33" s="845"/>
      <c r="Y33" s="845"/>
      <c r="Z33" s="845"/>
      <c r="AA33" s="845">
        <v>5</v>
      </c>
      <c r="AB33" s="845"/>
      <c r="AC33" s="845"/>
      <c r="AD33" s="845"/>
      <c r="AE33" s="846"/>
      <c r="AF33" s="847" t="s">
        <v>411</v>
      </c>
      <c r="AG33" s="848"/>
      <c r="AH33" s="848"/>
      <c r="AI33" s="848"/>
      <c r="AJ33" s="849"/>
      <c r="AK33" s="916">
        <v>1362</v>
      </c>
      <c r="AL33" s="917"/>
      <c r="AM33" s="917"/>
      <c r="AN33" s="917"/>
      <c r="AO33" s="917"/>
      <c r="AP33" s="917">
        <v>15785</v>
      </c>
      <c r="AQ33" s="917"/>
      <c r="AR33" s="917"/>
      <c r="AS33" s="917"/>
      <c r="AT33" s="917"/>
      <c r="AU33" s="917">
        <v>13938</v>
      </c>
      <c r="AV33" s="917"/>
      <c r="AW33" s="917"/>
      <c r="AX33" s="917"/>
      <c r="AY33" s="917"/>
      <c r="AZ33" s="918" t="s">
        <v>597</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4580</v>
      </c>
      <c r="R34" s="845"/>
      <c r="S34" s="845"/>
      <c r="T34" s="845"/>
      <c r="U34" s="845"/>
      <c r="V34" s="845">
        <v>4086</v>
      </c>
      <c r="W34" s="845"/>
      <c r="X34" s="845"/>
      <c r="Y34" s="845"/>
      <c r="Z34" s="845"/>
      <c r="AA34" s="845">
        <v>494</v>
      </c>
      <c r="AB34" s="845"/>
      <c r="AC34" s="845"/>
      <c r="AD34" s="845"/>
      <c r="AE34" s="846"/>
      <c r="AF34" s="847">
        <v>388</v>
      </c>
      <c r="AG34" s="848"/>
      <c r="AH34" s="848"/>
      <c r="AI34" s="848"/>
      <c r="AJ34" s="849"/>
      <c r="AK34" s="916">
        <v>572</v>
      </c>
      <c r="AL34" s="917"/>
      <c r="AM34" s="917"/>
      <c r="AN34" s="917"/>
      <c r="AO34" s="917"/>
      <c r="AP34" s="917">
        <v>2192</v>
      </c>
      <c r="AQ34" s="917"/>
      <c r="AR34" s="917"/>
      <c r="AS34" s="917"/>
      <c r="AT34" s="917"/>
      <c r="AU34" s="917">
        <v>1348</v>
      </c>
      <c r="AV34" s="917"/>
      <c r="AW34" s="917"/>
      <c r="AX34" s="917"/>
      <c r="AY34" s="917"/>
      <c r="AZ34" s="918" t="s">
        <v>595</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1158</v>
      </c>
      <c r="R35" s="845"/>
      <c r="S35" s="845"/>
      <c r="T35" s="845"/>
      <c r="U35" s="845"/>
      <c r="V35" s="845">
        <v>1257</v>
      </c>
      <c r="W35" s="845"/>
      <c r="X35" s="845"/>
      <c r="Y35" s="845"/>
      <c r="Z35" s="845"/>
      <c r="AA35" s="845">
        <v>-99</v>
      </c>
      <c r="AB35" s="845"/>
      <c r="AC35" s="845"/>
      <c r="AD35" s="845"/>
      <c r="AE35" s="846"/>
      <c r="AF35" s="847">
        <v>818</v>
      </c>
      <c r="AG35" s="848"/>
      <c r="AH35" s="848"/>
      <c r="AI35" s="848"/>
      <c r="AJ35" s="849"/>
      <c r="AK35" s="916">
        <v>477</v>
      </c>
      <c r="AL35" s="917"/>
      <c r="AM35" s="917"/>
      <c r="AN35" s="917"/>
      <c r="AO35" s="917"/>
      <c r="AP35" s="917">
        <v>7195</v>
      </c>
      <c r="AQ35" s="917"/>
      <c r="AR35" s="917"/>
      <c r="AS35" s="917"/>
      <c r="AT35" s="917"/>
      <c r="AU35" s="917">
        <v>2101</v>
      </c>
      <c r="AV35" s="917"/>
      <c r="AW35" s="917"/>
      <c r="AX35" s="917"/>
      <c r="AY35" s="917"/>
      <c r="AZ35" s="918" t="s">
        <v>596</v>
      </c>
      <c r="BA35" s="918"/>
      <c r="BB35" s="918"/>
      <c r="BC35" s="918"/>
      <c r="BD35" s="918"/>
      <c r="BE35" s="914" t="s">
        <v>414</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1323</v>
      </c>
      <c r="AG63" s="928"/>
      <c r="AH63" s="928"/>
      <c r="AI63" s="928"/>
      <c r="AJ63" s="929"/>
      <c r="AK63" s="930"/>
      <c r="AL63" s="925"/>
      <c r="AM63" s="925"/>
      <c r="AN63" s="925"/>
      <c r="AO63" s="925"/>
      <c r="AP63" s="928">
        <v>25254</v>
      </c>
      <c r="AQ63" s="928"/>
      <c r="AR63" s="928"/>
      <c r="AS63" s="928"/>
      <c r="AT63" s="928"/>
      <c r="AU63" s="928">
        <v>17444</v>
      </c>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423</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599</v>
      </c>
      <c r="C68" s="956"/>
      <c r="D68" s="956"/>
      <c r="E68" s="956"/>
      <c r="F68" s="956"/>
      <c r="G68" s="956"/>
      <c r="H68" s="956"/>
      <c r="I68" s="956"/>
      <c r="J68" s="956"/>
      <c r="K68" s="956"/>
      <c r="L68" s="956"/>
      <c r="M68" s="956"/>
      <c r="N68" s="956"/>
      <c r="O68" s="956"/>
      <c r="P68" s="957"/>
      <c r="Q68" s="958">
        <v>1356</v>
      </c>
      <c r="R68" s="952"/>
      <c r="S68" s="952"/>
      <c r="T68" s="952"/>
      <c r="U68" s="952"/>
      <c r="V68" s="952">
        <v>1318</v>
      </c>
      <c r="W68" s="952"/>
      <c r="X68" s="952"/>
      <c r="Y68" s="952"/>
      <c r="Z68" s="952"/>
      <c r="AA68" s="952">
        <v>38</v>
      </c>
      <c r="AB68" s="952"/>
      <c r="AC68" s="952"/>
      <c r="AD68" s="952"/>
      <c r="AE68" s="952"/>
      <c r="AF68" s="952">
        <v>38</v>
      </c>
      <c r="AG68" s="952"/>
      <c r="AH68" s="952"/>
      <c r="AI68" s="952"/>
      <c r="AJ68" s="952"/>
      <c r="AK68" s="952" t="s">
        <v>611</v>
      </c>
      <c r="AL68" s="952"/>
      <c r="AM68" s="952"/>
      <c r="AN68" s="952"/>
      <c r="AO68" s="952"/>
      <c r="AP68" s="952">
        <v>2981</v>
      </c>
      <c r="AQ68" s="952"/>
      <c r="AR68" s="952"/>
      <c r="AS68" s="952"/>
      <c r="AT68" s="952"/>
      <c r="AU68" s="952">
        <v>1302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600</v>
      </c>
      <c r="C69" s="960"/>
      <c r="D69" s="960"/>
      <c r="E69" s="960"/>
      <c r="F69" s="960"/>
      <c r="G69" s="960"/>
      <c r="H69" s="960"/>
      <c r="I69" s="960"/>
      <c r="J69" s="960"/>
      <c r="K69" s="960"/>
      <c r="L69" s="960"/>
      <c r="M69" s="960"/>
      <c r="N69" s="960"/>
      <c r="O69" s="960"/>
      <c r="P69" s="961"/>
      <c r="Q69" s="962">
        <v>3031</v>
      </c>
      <c r="R69" s="917"/>
      <c r="S69" s="917"/>
      <c r="T69" s="917"/>
      <c r="U69" s="917"/>
      <c r="V69" s="917">
        <v>2933</v>
      </c>
      <c r="W69" s="917"/>
      <c r="X69" s="917"/>
      <c r="Y69" s="917"/>
      <c r="Z69" s="917"/>
      <c r="AA69" s="917">
        <v>98</v>
      </c>
      <c r="AB69" s="917"/>
      <c r="AC69" s="917"/>
      <c r="AD69" s="917"/>
      <c r="AE69" s="917"/>
      <c r="AF69" s="917">
        <v>98</v>
      </c>
      <c r="AG69" s="917"/>
      <c r="AH69" s="917"/>
      <c r="AI69" s="917"/>
      <c r="AJ69" s="917"/>
      <c r="AK69" s="917" t="s">
        <v>612</v>
      </c>
      <c r="AL69" s="917"/>
      <c r="AM69" s="917"/>
      <c r="AN69" s="917"/>
      <c r="AO69" s="917"/>
      <c r="AP69" s="917" t="s">
        <v>611</v>
      </c>
      <c r="AQ69" s="917"/>
      <c r="AR69" s="917"/>
      <c r="AS69" s="917"/>
      <c r="AT69" s="917"/>
      <c r="AU69" s="917" t="s">
        <v>616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601</v>
      </c>
      <c r="C70" s="960"/>
      <c r="D70" s="960"/>
      <c r="E70" s="960"/>
      <c r="F70" s="960"/>
      <c r="G70" s="960"/>
      <c r="H70" s="960"/>
      <c r="I70" s="960"/>
      <c r="J70" s="960"/>
      <c r="K70" s="960"/>
      <c r="L70" s="960"/>
      <c r="M70" s="960"/>
      <c r="N70" s="960"/>
      <c r="O70" s="960"/>
      <c r="P70" s="961"/>
      <c r="Q70" s="962">
        <v>11860</v>
      </c>
      <c r="R70" s="917"/>
      <c r="S70" s="917"/>
      <c r="T70" s="917"/>
      <c r="U70" s="917"/>
      <c r="V70" s="917">
        <v>9384</v>
      </c>
      <c r="W70" s="917"/>
      <c r="X70" s="917"/>
      <c r="Y70" s="917"/>
      <c r="Z70" s="917"/>
      <c r="AA70" s="917">
        <v>2475</v>
      </c>
      <c r="AB70" s="917"/>
      <c r="AC70" s="917"/>
      <c r="AD70" s="917"/>
      <c r="AE70" s="917"/>
      <c r="AF70" s="917">
        <v>2475</v>
      </c>
      <c r="AG70" s="917"/>
      <c r="AH70" s="917"/>
      <c r="AI70" s="917"/>
      <c r="AJ70" s="917"/>
      <c r="AK70" s="917" t="s">
        <v>613</v>
      </c>
      <c r="AL70" s="917"/>
      <c r="AM70" s="917"/>
      <c r="AN70" s="917"/>
      <c r="AO70" s="917"/>
      <c r="AP70" s="917" t="s">
        <v>615</v>
      </c>
      <c r="AQ70" s="917"/>
      <c r="AR70" s="917"/>
      <c r="AS70" s="917"/>
      <c r="AT70" s="917"/>
      <c r="AU70" s="917" t="s">
        <v>611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602</v>
      </c>
      <c r="C71" s="960"/>
      <c r="D71" s="960"/>
      <c r="E71" s="960"/>
      <c r="F71" s="960"/>
      <c r="G71" s="960"/>
      <c r="H71" s="960"/>
      <c r="I71" s="960"/>
      <c r="J71" s="960"/>
      <c r="K71" s="960"/>
      <c r="L71" s="960"/>
      <c r="M71" s="960"/>
      <c r="N71" s="960"/>
      <c r="O71" s="960"/>
      <c r="P71" s="961"/>
      <c r="Q71" s="962">
        <v>43</v>
      </c>
      <c r="R71" s="917"/>
      <c r="S71" s="917"/>
      <c r="T71" s="917"/>
      <c r="U71" s="917"/>
      <c r="V71" s="917">
        <v>42</v>
      </c>
      <c r="W71" s="917"/>
      <c r="X71" s="917"/>
      <c r="Y71" s="917"/>
      <c r="Z71" s="917"/>
      <c r="AA71" s="917">
        <v>1</v>
      </c>
      <c r="AB71" s="917"/>
      <c r="AC71" s="917"/>
      <c r="AD71" s="917"/>
      <c r="AE71" s="917"/>
      <c r="AF71" s="917">
        <v>1</v>
      </c>
      <c r="AG71" s="917"/>
      <c r="AH71" s="917"/>
      <c r="AI71" s="917"/>
      <c r="AJ71" s="917"/>
      <c r="AK71" s="917">
        <v>43</v>
      </c>
      <c r="AL71" s="917"/>
      <c r="AM71" s="917"/>
      <c r="AN71" s="917"/>
      <c r="AO71" s="917"/>
      <c r="AP71" s="917" t="s">
        <v>611</v>
      </c>
      <c r="AQ71" s="917"/>
      <c r="AR71" s="917"/>
      <c r="AS71" s="917"/>
      <c r="AT71" s="917"/>
      <c r="AU71" s="917" t="s">
        <v>616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603</v>
      </c>
      <c r="C72" s="960"/>
      <c r="D72" s="960"/>
      <c r="E72" s="960"/>
      <c r="F72" s="960"/>
      <c r="G72" s="960"/>
      <c r="H72" s="960"/>
      <c r="I72" s="960"/>
      <c r="J72" s="960"/>
      <c r="K72" s="960"/>
      <c r="L72" s="960"/>
      <c r="M72" s="960"/>
      <c r="N72" s="960"/>
      <c r="O72" s="960"/>
      <c r="P72" s="961"/>
      <c r="Q72" s="962">
        <v>12</v>
      </c>
      <c r="R72" s="917"/>
      <c r="S72" s="917"/>
      <c r="T72" s="917"/>
      <c r="U72" s="917"/>
      <c r="V72" s="917">
        <v>11</v>
      </c>
      <c r="W72" s="917"/>
      <c r="X72" s="917"/>
      <c r="Y72" s="917"/>
      <c r="Z72" s="917"/>
      <c r="AA72" s="917">
        <v>1</v>
      </c>
      <c r="AB72" s="917"/>
      <c r="AC72" s="917"/>
      <c r="AD72" s="917"/>
      <c r="AE72" s="917"/>
      <c r="AF72" s="917">
        <v>1</v>
      </c>
      <c r="AG72" s="917"/>
      <c r="AH72" s="917"/>
      <c r="AI72" s="917"/>
      <c r="AJ72" s="917"/>
      <c r="AK72" s="917" t="s">
        <v>611</v>
      </c>
      <c r="AL72" s="917"/>
      <c r="AM72" s="917"/>
      <c r="AN72" s="917"/>
      <c r="AO72" s="917"/>
      <c r="AP72" s="917" t="s">
        <v>616</v>
      </c>
      <c r="AQ72" s="917"/>
      <c r="AR72" s="917"/>
      <c r="AS72" s="917"/>
      <c r="AT72" s="917"/>
      <c r="AU72" s="917" t="s">
        <v>611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609</v>
      </c>
      <c r="C73" s="960"/>
      <c r="D73" s="960"/>
      <c r="E73" s="960"/>
      <c r="F73" s="960"/>
      <c r="G73" s="960"/>
      <c r="H73" s="960"/>
      <c r="I73" s="960"/>
      <c r="J73" s="960"/>
      <c r="K73" s="960"/>
      <c r="L73" s="960"/>
      <c r="M73" s="960"/>
      <c r="N73" s="960"/>
      <c r="O73" s="960"/>
      <c r="P73" s="961"/>
      <c r="Q73" s="962">
        <v>545</v>
      </c>
      <c r="R73" s="917"/>
      <c r="S73" s="917"/>
      <c r="T73" s="917"/>
      <c r="U73" s="917"/>
      <c r="V73" s="917">
        <v>171</v>
      </c>
      <c r="W73" s="917"/>
      <c r="X73" s="917"/>
      <c r="Y73" s="917"/>
      <c r="Z73" s="917"/>
      <c r="AA73" s="917">
        <v>373</v>
      </c>
      <c r="AB73" s="917"/>
      <c r="AC73" s="917"/>
      <c r="AD73" s="917"/>
      <c r="AE73" s="917"/>
      <c r="AF73" s="917">
        <v>373</v>
      </c>
      <c r="AG73" s="917"/>
      <c r="AH73" s="917"/>
      <c r="AI73" s="917"/>
      <c r="AJ73" s="917"/>
      <c r="AK73" s="917" t="s">
        <v>614</v>
      </c>
      <c r="AL73" s="917"/>
      <c r="AM73" s="917"/>
      <c r="AN73" s="917"/>
      <c r="AO73" s="917"/>
      <c r="AP73" s="917" t="s">
        <v>611</v>
      </c>
      <c r="AQ73" s="917"/>
      <c r="AR73" s="917"/>
      <c r="AS73" s="917"/>
      <c r="AT73" s="917"/>
      <c r="AU73" s="917" t="s">
        <v>611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610</v>
      </c>
      <c r="C74" s="960"/>
      <c r="D74" s="960"/>
      <c r="E74" s="960"/>
      <c r="F74" s="960"/>
      <c r="G74" s="960"/>
      <c r="H74" s="960"/>
      <c r="I74" s="960"/>
      <c r="J74" s="960"/>
      <c r="K74" s="960"/>
      <c r="L74" s="960"/>
      <c r="M74" s="960"/>
      <c r="N74" s="960"/>
      <c r="O74" s="960"/>
      <c r="P74" s="961"/>
      <c r="Q74" s="962">
        <v>800628</v>
      </c>
      <c r="R74" s="917"/>
      <c r="S74" s="917"/>
      <c r="T74" s="917"/>
      <c r="U74" s="917"/>
      <c r="V74" s="917">
        <v>751836</v>
      </c>
      <c r="W74" s="917"/>
      <c r="X74" s="917"/>
      <c r="Y74" s="917"/>
      <c r="Z74" s="917"/>
      <c r="AA74" s="917">
        <v>48793</v>
      </c>
      <c r="AB74" s="917"/>
      <c r="AC74" s="917"/>
      <c r="AD74" s="917"/>
      <c r="AE74" s="917"/>
      <c r="AF74" s="917">
        <v>48793</v>
      </c>
      <c r="AG74" s="917"/>
      <c r="AH74" s="917"/>
      <c r="AI74" s="917"/>
      <c r="AJ74" s="917"/>
      <c r="AK74" s="917">
        <v>5806</v>
      </c>
      <c r="AL74" s="917"/>
      <c r="AM74" s="917"/>
      <c r="AN74" s="917"/>
      <c r="AO74" s="917"/>
      <c r="AP74" s="917" t="s">
        <v>612</v>
      </c>
      <c r="AQ74" s="917"/>
      <c r="AR74" s="917"/>
      <c r="AS74" s="917"/>
      <c r="AT74" s="917"/>
      <c r="AU74" s="917" t="s">
        <v>616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51779</v>
      </c>
      <c r="AG88" s="928"/>
      <c r="AH88" s="928"/>
      <c r="AI88" s="928"/>
      <c r="AJ88" s="928"/>
      <c r="AK88" s="925"/>
      <c r="AL88" s="925"/>
      <c r="AM88" s="925"/>
      <c r="AN88" s="925"/>
      <c r="AO88" s="925"/>
      <c r="AP88" s="928">
        <v>2981</v>
      </c>
      <c r="AQ88" s="928"/>
      <c r="AR88" s="928"/>
      <c r="AS88" s="928"/>
      <c r="AT88" s="928"/>
      <c r="AU88" s="928">
        <v>1302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308</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308</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308</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2581058</v>
      </c>
      <c r="AB110" s="988"/>
      <c r="AC110" s="988"/>
      <c r="AD110" s="988"/>
      <c r="AE110" s="989"/>
      <c r="AF110" s="990">
        <v>2601046</v>
      </c>
      <c r="AG110" s="988"/>
      <c r="AH110" s="988"/>
      <c r="AI110" s="988"/>
      <c r="AJ110" s="989"/>
      <c r="AK110" s="990">
        <v>2492482</v>
      </c>
      <c r="AL110" s="988"/>
      <c r="AM110" s="988"/>
      <c r="AN110" s="988"/>
      <c r="AO110" s="989"/>
      <c r="AP110" s="991">
        <v>21.6</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30655062</v>
      </c>
      <c r="BR110" s="1023"/>
      <c r="BS110" s="1023"/>
      <c r="BT110" s="1023"/>
      <c r="BU110" s="1023"/>
      <c r="BV110" s="1023">
        <v>31075757</v>
      </c>
      <c r="BW110" s="1023"/>
      <c r="BX110" s="1023"/>
      <c r="BY110" s="1023"/>
      <c r="BZ110" s="1023"/>
      <c r="CA110" s="1023">
        <v>30308642</v>
      </c>
      <c r="CB110" s="1023"/>
      <c r="CC110" s="1023"/>
      <c r="CD110" s="1023"/>
      <c r="CE110" s="1023"/>
      <c r="CF110" s="1037">
        <v>262.8</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445</v>
      </c>
      <c r="DH110" s="1023"/>
      <c r="DI110" s="1023"/>
      <c r="DJ110" s="1023"/>
      <c r="DK110" s="1023"/>
      <c r="DL110" s="1023" t="s">
        <v>446</v>
      </c>
      <c r="DM110" s="1023"/>
      <c r="DN110" s="1023"/>
      <c r="DO110" s="1023"/>
      <c r="DP110" s="1023"/>
      <c r="DQ110" s="1023" t="s">
        <v>129</v>
      </c>
      <c r="DR110" s="1023"/>
      <c r="DS110" s="1023"/>
      <c r="DT110" s="1023"/>
      <c r="DU110" s="1023"/>
      <c r="DV110" s="1024" t="s">
        <v>445</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129</v>
      </c>
      <c r="AG111" s="1030"/>
      <c r="AH111" s="1030"/>
      <c r="AI111" s="1030"/>
      <c r="AJ111" s="1031"/>
      <c r="AK111" s="1032" t="s">
        <v>445</v>
      </c>
      <c r="AL111" s="1030"/>
      <c r="AM111" s="1030"/>
      <c r="AN111" s="1030"/>
      <c r="AO111" s="1031"/>
      <c r="AP111" s="1033" t="s">
        <v>445</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t="s">
        <v>449</v>
      </c>
      <c r="BR111" s="1016"/>
      <c r="BS111" s="1016"/>
      <c r="BT111" s="1016"/>
      <c r="BU111" s="1016"/>
      <c r="BV111" s="1016" t="s">
        <v>450</v>
      </c>
      <c r="BW111" s="1016"/>
      <c r="BX111" s="1016"/>
      <c r="BY111" s="1016"/>
      <c r="BZ111" s="1016"/>
      <c r="CA111" s="1016" t="s">
        <v>411</v>
      </c>
      <c r="CB111" s="1016"/>
      <c r="CC111" s="1016"/>
      <c r="CD111" s="1016"/>
      <c r="CE111" s="1016"/>
      <c r="CF111" s="1010" t="s">
        <v>451</v>
      </c>
      <c r="CG111" s="1011"/>
      <c r="CH111" s="1011"/>
      <c r="CI111" s="1011"/>
      <c r="CJ111" s="1011"/>
      <c r="CK111" s="1041"/>
      <c r="CL111" s="1042"/>
      <c r="CM111" s="1012" t="s">
        <v>452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411</v>
      </c>
      <c r="DH111" s="1016"/>
      <c r="DI111" s="1016"/>
      <c r="DJ111" s="1016"/>
      <c r="DK111" s="1016"/>
      <c r="DL111" s="1016" t="s">
        <v>411</v>
      </c>
      <c r="DM111" s="1016"/>
      <c r="DN111" s="1016"/>
      <c r="DO111" s="1016"/>
      <c r="DP111" s="1016"/>
      <c r="DQ111" s="1016" t="s">
        <v>453</v>
      </c>
      <c r="DR111" s="1016"/>
      <c r="DS111" s="1016"/>
      <c r="DT111" s="1016"/>
      <c r="DU111" s="1016"/>
      <c r="DV111" s="1017" t="s">
        <v>411</v>
      </c>
      <c r="DW111" s="1017"/>
      <c r="DX111" s="1017"/>
      <c r="DY111" s="1017"/>
      <c r="DZ111" s="1018"/>
    </row>
    <row r="112" spans="1:131" s="248" customFormat="1" ht="26.25" customHeight="1" x14ac:dyDescent="0.15">
      <c r="A112" s="1048" t="s">
        <v>454</v>
      </c>
      <c r="B112" s="1049"/>
      <c r="C112" s="1046" t="s">
        <v>455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450</v>
      </c>
      <c r="AB112" s="1055"/>
      <c r="AC112" s="1055"/>
      <c r="AD112" s="1055"/>
      <c r="AE112" s="1056"/>
      <c r="AF112" s="1057" t="s">
        <v>411</v>
      </c>
      <c r="AG112" s="1055"/>
      <c r="AH112" s="1055"/>
      <c r="AI112" s="1055"/>
      <c r="AJ112" s="1056"/>
      <c r="AK112" s="1057" t="s">
        <v>411</v>
      </c>
      <c r="AL112" s="1055"/>
      <c r="AM112" s="1055"/>
      <c r="AN112" s="1055"/>
      <c r="AO112" s="1056"/>
      <c r="AP112" s="1058" t="s">
        <v>456</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21796853</v>
      </c>
      <c r="BR112" s="1016"/>
      <c r="BS112" s="1016"/>
      <c r="BT112" s="1016"/>
      <c r="BU112" s="1016"/>
      <c r="BV112" s="1016">
        <v>20251822</v>
      </c>
      <c r="BW112" s="1016"/>
      <c r="BX112" s="1016"/>
      <c r="BY112" s="1016"/>
      <c r="BZ112" s="1016"/>
      <c r="CA112" s="1016">
        <v>17444336</v>
      </c>
      <c r="CB112" s="1016"/>
      <c r="CC112" s="1016"/>
      <c r="CD112" s="1016"/>
      <c r="CE112" s="1016"/>
      <c r="CF112" s="1010">
        <v>151.30000000000001</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411</v>
      </c>
      <c r="DH112" s="1016"/>
      <c r="DI112" s="1016"/>
      <c r="DJ112" s="1016"/>
      <c r="DK112" s="1016"/>
      <c r="DL112" s="1016" t="s">
        <v>456</v>
      </c>
      <c r="DM112" s="1016"/>
      <c r="DN112" s="1016"/>
      <c r="DO112" s="1016"/>
      <c r="DP112" s="1016"/>
      <c r="DQ112" s="1016" t="s">
        <v>411</v>
      </c>
      <c r="DR112" s="1016"/>
      <c r="DS112" s="1016"/>
      <c r="DT112" s="1016"/>
      <c r="DU112" s="1016"/>
      <c r="DV112" s="1017" t="s">
        <v>411</v>
      </c>
      <c r="DW112" s="1017"/>
      <c r="DX112" s="1017"/>
      <c r="DY112" s="1017"/>
      <c r="DZ112" s="1018"/>
    </row>
    <row r="113" spans="1:130" s="248" customFormat="1" ht="26.25" customHeight="1" x14ac:dyDescent="0.15">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1882718</v>
      </c>
      <c r="AB113" s="1030"/>
      <c r="AC113" s="1030"/>
      <c r="AD113" s="1030"/>
      <c r="AE113" s="1031"/>
      <c r="AF113" s="1032">
        <v>1826434</v>
      </c>
      <c r="AG113" s="1030"/>
      <c r="AH113" s="1030"/>
      <c r="AI113" s="1030"/>
      <c r="AJ113" s="1031"/>
      <c r="AK113" s="1032">
        <v>1387037</v>
      </c>
      <c r="AL113" s="1030"/>
      <c r="AM113" s="1030"/>
      <c r="AN113" s="1030"/>
      <c r="AO113" s="1031"/>
      <c r="AP113" s="1033">
        <v>12</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v>1641981</v>
      </c>
      <c r="BR113" s="1016"/>
      <c r="BS113" s="1016"/>
      <c r="BT113" s="1016"/>
      <c r="BU113" s="1016"/>
      <c r="BV113" s="1016">
        <v>1442819</v>
      </c>
      <c r="BW113" s="1016"/>
      <c r="BX113" s="1016"/>
      <c r="BY113" s="1016"/>
      <c r="BZ113" s="1016"/>
      <c r="CA113" s="1016">
        <v>1323180</v>
      </c>
      <c r="CB113" s="1016"/>
      <c r="CC113" s="1016"/>
      <c r="CD113" s="1016"/>
      <c r="CE113" s="1016"/>
      <c r="CF113" s="1010">
        <v>11.5</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449</v>
      </c>
      <c r="DM113" s="1055"/>
      <c r="DN113" s="1055"/>
      <c r="DO113" s="1055"/>
      <c r="DP113" s="1056"/>
      <c r="DQ113" s="1057" t="s">
        <v>411</v>
      </c>
      <c r="DR113" s="1055"/>
      <c r="DS113" s="1055"/>
      <c r="DT113" s="1055"/>
      <c r="DU113" s="1056"/>
      <c r="DV113" s="1058" t="s">
        <v>450</v>
      </c>
      <c r="DW113" s="1059"/>
      <c r="DX113" s="1059"/>
      <c r="DY113" s="1059"/>
      <c r="DZ113" s="1060"/>
    </row>
    <row r="114" spans="1:130" s="248" customFormat="1" ht="26.25" customHeight="1" x14ac:dyDescent="0.15">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213390</v>
      </c>
      <c r="AB114" s="1055"/>
      <c r="AC114" s="1055"/>
      <c r="AD114" s="1055"/>
      <c r="AE114" s="1056"/>
      <c r="AF114" s="1057">
        <v>213389</v>
      </c>
      <c r="AG114" s="1055"/>
      <c r="AH114" s="1055"/>
      <c r="AI114" s="1055"/>
      <c r="AJ114" s="1056"/>
      <c r="AK114" s="1057">
        <v>225807</v>
      </c>
      <c r="AL114" s="1055"/>
      <c r="AM114" s="1055"/>
      <c r="AN114" s="1055"/>
      <c r="AO114" s="1056"/>
      <c r="AP114" s="1058">
        <v>2</v>
      </c>
      <c r="AQ114" s="1059"/>
      <c r="AR114" s="1059"/>
      <c r="AS114" s="1059"/>
      <c r="AT114" s="1060"/>
      <c r="AU114" s="996"/>
      <c r="AV114" s="997"/>
      <c r="AW114" s="997"/>
      <c r="AX114" s="997"/>
      <c r="AY114" s="997"/>
      <c r="AZ114" s="1045" t="s">
        <v>463</v>
      </c>
      <c r="BA114" s="1046"/>
      <c r="BB114" s="1046"/>
      <c r="BC114" s="1046"/>
      <c r="BD114" s="1046"/>
      <c r="BE114" s="1046"/>
      <c r="BF114" s="1046"/>
      <c r="BG114" s="1046"/>
      <c r="BH114" s="1046"/>
      <c r="BI114" s="1046"/>
      <c r="BJ114" s="1046"/>
      <c r="BK114" s="1046"/>
      <c r="BL114" s="1046"/>
      <c r="BM114" s="1046"/>
      <c r="BN114" s="1046"/>
      <c r="BO114" s="1046"/>
      <c r="BP114" s="1047"/>
      <c r="BQ114" s="1015">
        <v>2657592</v>
      </c>
      <c r="BR114" s="1016"/>
      <c r="BS114" s="1016"/>
      <c r="BT114" s="1016"/>
      <c r="BU114" s="1016"/>
      <c r="BV114" s="1016">
        <v>2719907</v>
      </c>
      <c r="BW114" s="1016"/>
      <c r="BX114" s="1016"/>
      <c r="BY114" s="1016"/>
      <c r="BZ114" s="1016"/>
      <c r="CA114" s="1016">
        <v>2777946</v>
      </c>
      <c r="CB114" s="1016"/>
      <c r="CC114" s="1016"/>
      <c r="CD114" s="1016"/>
      <c r="CE114" s="1016"/>
      <c r="CF114" s="1010">
        <v>24.1</v>
      </c>
      <c r="CG114" s="1011"/>
      <c r="CH114" s="1011"/>
      <c r="CI114" s="1011"/>
      <c r="CJ114" s="1011"/>
      <c r="CK114" s="1041"/>
      <c r="CL114" s="1042"/>
      <c r="CM114" s="1012" t="s">
        <v>464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411</v>
      </c>
      <c r="DH114" s="1055"/>
      <c r="DI114" s="1055"/>
      <c r="DJ114" s="1055"/>
      <c r="DK114" s="1056"/>
      <c r="DL114" s="1057" t="s">
        <v>449</v>
      </c>
      <c r="DM114" s="1055"/>
      <c r="DN114" s="1055"/>
      <c r="DO114" s="1055"/>
      <c r="DP114" s="1056"/>
      <c r="DQ114" s="1057" t="s">
        <v>451</v>
      </c>
      <c r="DR114" s="1055"/>
      <c r="DS114" s="1055"/>
      <c r="DT114" s="1055"/>
      <c r="DU114" s="1056"/>
      <c r="DV114" s="1058" t="s">
        <v>465</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465</v>
      </c>
      <c r="AB115" s="1030"/>
      <c r="AC115" s="1030"/>
      <c r="AD115" s="1030"/>
      <c r="AE115" s="1031"/>
      <c r="AF115" s="1032" t="s">
        <v>467</v>
      </c>
      <c r="AG115" s="1030"/>
      <c r="AH115" s="1030"/>
      <c r="AI115" s="1030"/>
      <c r="AJ115" s="1031"/>
      <c r="AK115" s="1032" t="s">
        <v>411</v>
      </c>
      <c r="AL115" s="1030"/>
      <c r="AM115" s="1030"/>
      <c r="AN115" s="1030"/>
      <c r="AO115" s="1031"/>
      <c r="AP115" s="1033" t="s">
        <v>468</v>
      </c>
      <c r="AQ115" s="1034"/>
      <c r="AR115" s="1034"/>
      <c r="AS115" s="1034"/>
      <c r="AT115" s="1035"/>
      <c r="AU115" s="996"/>
      <c r="AV115" s="997"/>
      <c r="AW115" s="997"/>
      <c r="AX115" s="997"/>
      <c r="AY115" s="997"/>
      <c r="AZ115" s="1045" t="s">
        <v>469</v>
      </c>
      <c r="BA115" s="1046"/>
      <c r="BB115" s="1046"/>
      <c r="BC115" s="1046"/>
      <c r="BD115" s="1046"/>
      <c r="BE115" s="1046"/>
      <c r="BF115" s="1046"/>
      <c r="BG115" s="1046"/>
      <c r="BH115" s="1046"/>
      <c r="BI115" s="1046"/>
      <c r="BJ115" s="1046"/>
      <c r="BK115" s="1046"/>
      <c r="BL115" s="1046"/>
      <c r="BM115" s="1046"/>
      <c r="BN115" s="1046"/>
      <c r="BO115" s="1046"/>
      <c r="BP115" s="1047"/>
      <c r="BQ115" s="1015" t="s">
        <v>468</v>
      </c>
      <c r="BR115" s="1016"/>
      <c r="BS115" s="1016"/>
      <c r="BT115" s="1016"/>
      <c r="BU115" s="1016"/>
      <c r="BV115" s="1016" t="s">
        <v>411</v>
      </c>
      <c r="BW115" s="1016"/>
      <c r="BX115" s="1016"/>
      <c r="BY115" s="1016"/>
      <c r="BZ115" s="1016"/>
      <c r="CA115" s="1016" t="s">
        <v>450</v>
      </c>
      <c r="CB115" s="1016"/>
      <c r="CC115" s="1016"/>
      <c r="CD115" s="1016"/>
      <c r="CE115" s="1016"/>
      <c r="CF115" s="1010" t="s">
        <v>467</v>
      </c>
      <c r="CG115" s="1011"/>
      <c r="CH115" s="1011"/>
      <c r="CI115" s="1011"/>
      <c r="CJ115" s="1011"/>
      <c r="CK115" s="1041"/>
      <c r="CL115" s="1042"/>
      <c r="CM115" s="1045" t="s">
        <v>470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411</v>
      </c>
      <c r="DH115" s="1055"/>
      <c r="DI115" s="1055"/>
      <c r="DJ115" s="1055"/>
      <c r="DK115" s="1056"/>
      <c r="DL115" s="1057" t="s">
        <v>450</v>
      </c>
      <c r="DM115" s="1055"/>
      <c r="DN115" s="1055"/>
      <c r="DO115" s="1055"/>
      <c r="DP115" s="1056"/>
      <c r="DQ115" s="1057" t="s">
        <v>411</v>
      </c>
      <c r="DR115" s="1055"/>
      <c r="DS115" s="1055"/>
      <c r="DT115" s="1055"/>
      <c r="DU115" s="1056"/>
      <c r="DV115" s="1058" t="s">
        <v>450</v>
      </c>
      <c r="DW115" s="1059"/>
      <c r="DX115" s="1059"/>
      <c r="DY115" s="1059"/>
      <c r="DZ115" s="1060"/>
    </row>
    <row r="116" spans="1:130" s="248" customFormat="1" ht="26.25" customHeight="1" x14ac:dyDescent="0.15">
      <c r="A116" s="1052"/>
      <c r="B116" s="1053"/>
      <c r="C116" s="1061" t="s">
        <v>471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1305</v>
      </c>
      <c r="AB116" s="1055"/>
      <c r="AC116" s="1055"/>
      <c r="AD116" s="1055"/>
      <c r="AE116" s="1056"/>
      <c r="AF116" s="1057">
        <v>1372</v>
      </c>
      <c r="AG116" s="1055"/>
      <c r="AH116" s="1055"/>
      <c r="AI116" s="1055"/>
      <c r="AJ116" s="1056"/>
      <c r="AK116" s="1057">
        <v>710</v>
      </c>
      <c r="AL116" s="1055"/>
      <c r="AM116" s="1055"/>
      <c r="AN116" s="1055"/>
      <c r="AO116" s="1056"/>
      <c r="AP116" s="1058">
        <v>0</v>
      </c>
      <c r="AQ116" s="1059"/>
      <c r="AR116" s="1059"/>
      <c r="AS116" s="1059"/>
      <c r="AT116" s="1060"/>
      <c r="AU116" s="996"/>
      <c r="AV116" s="997"/>
      <c r="AW116" s="997"/>
      <c r="AX116" s="997"/>
      <c r="AY116" s="997"/>
      <c r="AZ116" s="1063" t="s">
        <v>472</v>
      </c>
      <c r="BA116" s="1064"/>
      <c r="BB116" s="1064"/>
      <c r="BC116" s="1064"/>
      <c r="BD116" s="1064"/>
      <c r="BE116" s="1064"/>
      <c r="BF116" s="1064"/>
      <c r="BG116" s="1064"/>
      <c r="BH116" s="1064"/>
      <c r="BI116" s="1064"/>
      <c r="BJ116" s="1064"/>
      <c r="BK116" s="1064"/>
      <c r="BL116" s="1064"/>
      <c r="BM116" s="1064"/>
      <c r="BN116" s="1064"/>
      <c r="BO116" s="1064"/>
      <c r="BP116" s="1065"/>
      <c r="BQ116" s="1015" t="s">
        <v>411</v>
      </c>
      <c r="BR116" s="1016"/>
      <c r="BS116" s="1016"/>
      <c r="BT116" s="1016"/>
      <c r="BU116" s="1016"/>
      <c r="BV116" s="1016" t="s">
        <v>411</v>
      </c>
      <c r="BW116" s="1016"/>
      <c r="BX116" s="1016"/>
      <c r="BY116" s="1016"/>
      <c r="BZ116" s="1016"/>
      <c r="CA116" s="1016" t="s">
        <v>449</v>
      </c>
      <c r="CB116" s="1016"/>
      <c r="CC116" s="1016"/>
      <c r="CD116" s="1016"/>
      <c r="CE116" s="1016"/>
      <c r="CF116" s="1010" t="s">
        <v>473</v>
      </c>
      <c r="CG116" s="1011"/>
      <c r="CH116" s="1011"/>
      <c r="CI116" s="1011"/>
      <c r="CJ116" s="1011"/>
      <c r="CK116" s="1041"/>
      <c r="CL116" s="1042"/>
      <c r="CM116" s="1012" t="s">
        <v>474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449</v>
      </c>
      <c r="DH116" s="1055"/>
      <c r="DI116" s="1055"/>
      <c r="DJ116" s="1055"/>
      <c r="DK116" s="1056"/>
      <c r="DL116" s="1057" t="s">
        <v>411</v>
      </c>
      <c r="DM116" s="1055"/>
      <c r="DN116" s="1055"/>
      <c r="DO116" s="1055"/>
      <c r="DP116" s="1056"/>
      <c r="DQ116" s="1057" t="s">
        <v>411</v>
      </c>
      <c r="DR116" s="1055"/>
      <c r="DS116" s="1055"/>
      <c r="DT116" s="1055"/>
      <c r="DU116" s="1056"/>
      <c r="DV116" s="1058" t="s">
        <v>475</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476</v>
      </c>
      <c r="Z117" s="982"/>
      <c r="AA117" s="1072">
        <v>4678471</v>
      </c>
      <c r="AB117" s="1073"/>
      <c r="AC117" s="1073"/>
      <c r="AD117" s="1073"/>
      <c r="AE117" s="1074"/>
      <c r="AF117" s="1075">
        <v>4642241</v>
      </c>
      <c r="AG117" s="1073"/>
      <c r="AH117" s="1073"/>
      <c r="AI117" s="1073"/>
      <c r="AJ117" s="1074"/>
      <c r="AK117" s="1075">
        <v>4106036</v>
      </c>
      <c r="AL117" s="1073"/>
      <c r="AM117" s="1073"/>
      <c r="AN117" s="1073"/>
      <c r="AO117" s="1074"/>
      <c r="AP117" s="1076"/>
      <c r="AQ117" s="1077"/>
      <c r="AR117" s="1077"/>
      <c r="AS117" s="1077"/>
      <c r="AT117" s="1078"/>
      <c r="AU117" s="996"/>
      <c r="AV117" s="997"/>
      <c r="AW117" s="997"/>
      <c r="AX117" s="997"/>
      <c r="AY117" s="997"/>
      <c r="AZ117" s="1063" t="s">
        <v>477</v>
      </c>
      <c r="BA117" s="1064"/>
      <c r="BB117" s="1064"/>
      <c r="BC117" s="1064"/>
      <c r="BD117" s="1064"/>
      <c r="BE117" s="1064"/>
      <c r="BF117" s="1064"/>
      <c r="BG117" s="1064"/>
      <c r="BH117" s="1064"/>
      <c r="BI117" s="1064"/>
      <c r="BJ117" s="1064"/>
      <c r="BK117" s="1064"/>
      <c r="BL117" s="1064"/>
      <c r="BM117" s="1064"/>
      <c r="BN117" s="1064"/>
      <c r="BO117" s="1064"/>
      <c r="BP117" s="1065"/>
      <c r="BQ117" s="1015" t="s">
        <v>468</v>
      </c>
      <c r="BR117" s="1016"/>
      <c r="BS117" s="1016"/>
      <c r="BT117" s="1016"/>
      <c r="BU117" s="1016"/>
      <c r="BV117" s="1016" t="s">
        <v>411</v>
      </c>
      <c r="BW117" s="1016"/>
      <c r="BX117" s="1016"/>
      <c r="BY117" s="1016"/>
      <c r="BZ117" s="1016"/>
      <c r="CA117" s="1016" t="s">
        <v>473</v>
      </c>
      <c r="CB117" s="1016"/>
      <c r="CC117" s="1016"/>
      <c r="CD117" s="1016"/>
      <c r="CE117" s="1016"/>
      <c r="CF117" s="1010" t="s">
        <v>411</v>
      </c>
      <c r="CG117" s="1011"/>
      <c r="CH117" s="1011"/>
      <c r="CI117" s="1011"/>
      <c r="CJ117" s="1011"/>
      <c r="CK117" s="1041"/>
      <c r="CL117" s="1042"/>
      <c r="CM117" s="1012" t="s">
        <v>478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465</v>
      </c>
      <c r="DH117" s="1055"/>
      <c r="DI117" s="1055"/>
      <c r="DJ117" s="1055"/>
      <c r="DK117" s="1056"/>
      <c r="DL117" s="1057" t="s">
        <v>411</v>
      </c>
      <c r="DM117" s="1055"/>
      <c r="DN117" s="1055"/>
      <c r="DO117" s="1055"/>
      <c r="DP117" s="1056"/>
      <c r="DQ117" s="1057" t="s">
        <v>468</v>
      </c>
      <c r="DR117" s="1055"/>
      <c r="DS117" s="1055"/>
      <c r="DT117" s="1055"/>
      <c r="DU117" s="1056"/>
      <c r="DV117" s="1058" t="s">
        <v>473</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308</v>
      </c>
      <c r="AL118" s="981"/>
      <c r="AM118" s="981"/>
      <c r="AN118" s="981"/>
      <c r="AO118" s="982"/>
      <c r="AP118" s="1067" t="s">
        <v>439</v>
      </c>
      <c r="AQ118" s="1068"/>
      <c r="AR118" s="1068"/>
      <c r="AS118" s="1068"/>
      <c r="AT118" s="1069"/>
      <c r="AU118" s="996"/>
      <c r="AV118" s="997"/>
      <c r="AW118" s="997"/>
      <c r="AX118" s="997"/>
      <c r="AY118" s="997"/>
      <c r="AZ118" s="1070" t="s">
        <v>479</v>
      </c>
      <c r="BA118" s="1061"/>
      <c r="BB118" s="1061"/>
      <c r="BC118" s="1061"/>
      <c r="BD118" s="1061"/>
      <c r="BE118" s="1061"/>
      <c r="BF118" s="1061"/>
      <c r="BG118" s="1061"/>
      <c r="BH118" s="1061"/>
      <c r="BI118" s="1061"/>
      <c r="BJ118" s="1061"/>
      <c r="BK118" s="1061"/>
      <c r="BL118" s="1061"/>
      <c r="BM118" s="1061"/>
      <c r="BN118" s="1061"/>
      <c r="BO118" s="1061"/>
      <c r="BP118" s="1062"/>
      <c r="BQ118" s="1093" t="s">
        <v>411</v>
      </c>
      <c r="BR118" s="1094"/>
      <c r="BS118" s="1094"/>
      <c r="BT118" s="1094"/>
      <c r="BU118" s="1094"/>
      <c r="BV118" s="1094" t="s">
        <v>467</v>
      </c>
      <c r="BW118" s="1094"/>
      <c r="BX118" s="1094"/>
      <c r="BY118" s="1094"/>
      <c r="BZ118" s="1094"/>
      <c r="CA118" s="1094" t="s">
        <v>446</v>
      </c>
      <c r="CB118" s="1094"/>
      <c r="CC118" s="1094"/>
      <c r="CD118" s="1094"/>
      <c r="CE118" s="1094"/>
      <c r="CF118" s="1010" t="s">
        <v>411</v>
      </c>
      <c r="CG118" s="1011"/>
      <c r="CH118" s="1011"/>
      <c r="CI118" s="1011"/>
      <c r="CJ118" s="1011"/>
      <c r="CK118" s="1041"/>
      <c r="CL118" s="1042"/>
      <c r="CM118" s="1012" t="s">
        <v>480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465</v>
      </c>
      <c r="DH118" s="1055"/>
      <c r="DI118" s="1055"/>
      <c r="DJ118" s="1055"/>
      <c r="DK118" s="1056"/>
      <c r="DL118" s="1057" t="s">
        <v>394</v>
      </c>
      <c r="DM118" s="1055"/>
      <c r="DN118" s="1055"/>
      <c r="DO118" s="1055"/>
      <c r="DP118" s="1056"/>
      <c r="DQ118" s="1057" t="s">
        <v>411</v>
      </c>
      <c r="DR118" s="1055"/>
      <c r="DS118" s="1055"/>
      <c r="DT118" s="1055"/>
      <c r="DU118" s="1056"/>
      <c r="DV118" s="1058" t="s">
        <v>451</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456</v>
      </c>
      <c r="AB119" s="988"/>
      <c r="AC119" s="988"/>
      <c r="AD119" s="988"/>
      <c r="AE119" s="989"/>
      <c r="AF119" s="990" t="s">
        <v>411</v>
      </c>
      <c r="AG119" s="988"/>
      <c r="AH119" s="988"/>
      <c r="AI119" s="988"/>
      <c r="AJ119" s="989"/>
      <c r="AK119" s="990" t="s">
        <v>411</v>
      </c>
      <c r="AL119" s="988"/>
      <c r="AM119" s="988"/>
      <c r="AN119" s="988"/>
      <c r="AO119" s="989"/>
      <c r="AP119" s="991" t="s">
        <v>411</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481</v>
      </c>
      <c r="BP119" s="1102"/>
      <c r="BQ119" s="1093">
        <v>56751488</v>
      </c>
      <c r="BR119" s="1094"/>
      <c r="BS119" s="1094"/>
      <c r="BT119" s="1094"/>
      <c r="BU119" s="1094"/>
      <c r="BV119" s="1094">
        <v>55490305</v>
      </c>
      <c r="BW119" s="1094"/>
      <c r="BX119" s="1094"/>
      <c r="BY119" s="1094"/>
      <c r="BZ119" s="1094"/>
      <c r="CA119" s="1094">
        <v>51854104</v>
      </c>
      <c r="CB119" s="1094"/>
      <c r="CC119" s="1094"/>
      <c r="CD119" s="1094"/>
      <c r="CE119" s="1094"/>
      <c r="CF119" s="1095"/>
      <c r="CG119" s="1096"/>
      <c r="CH119" s="1096"/>
      <c r="CI119" s="1096"/>
      <c r="CJ119" s="1097"/>
      <c r="CK119" s="1043"/>
      <c r="CL119" s="1044"/>
      <c r="CM119" s="1098" t="s">
        <v>482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467</v>
      </c>
      <c r="DH119" s="1080"/>
      <c r="DI119" s="1080"/>
      <c r="DJ119" s="1080"/>
      <c r="DK119" s="1081"/>
      <c r="DL119" s="1079" t="s">
        <v>411</v>
      </c>
      <c r="DM119" s="1080"/>
      <c r="DN119" s="1080"/>
      <c r="DO119" s="1080"/>
      <c r="DP119" s="1081"/>
      <c r="DQ119" s="1079" t="s">
        <v>467</v>
      </c>
      <c r="DR119" s="1080"/>
      <c r="DS119" s="1080"/>
      <c r="DT119" s="1080"/>
      <c r="DU119" s="1081"/>
      <c r="DV119" s="1082" t="s">
        <v>411</v>
      </c>
      <c r="DW119" s="1083"/>
      <c r="DX119" s="1083"/>
      <c r="DY119" s="1083"/>
      <c r="DZ119" s="1084"/>
    </row>
    <row r="120" spans="1:130" s="248" customFormat="1" ht="26.25" customHeight="1" x14ac:dyDescent="0.15">
      <c r="A120" s="1155"/>
      <c r="B120" s="1042"/>
      <c r="C120" s="1012" t="s">
        <v>452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451</v>
      </c>
      <c r="AB120" s="1055"/>
      <c r="AC120" s="1055"/>
      <c r="AD120" s="1055"/>
      <c r="AE120" s="1056"/>
      <c r="AF120" s="1057" t="s">
        <v>411</v>
      </c>
      <c r="AG120" s="1055"/>
      <c r="AH120" s="1055"/>
      <c r="AI120" s="1055"/>
      <c r="AJ120" s="1056"/>
      <c r="AK120" s="1057" t="s">
        <v>411</v>
      </c>
      <c r="AL120" s="1055"/>
      <c r="AM120" s="1055"/>
      <c r="AN120" s="1055"/>
      <c r="AO120" s="1056"/>
      <c r="AP120" s="1058" t="s">
        <v>453</v>
      </c>
      <c r="AQ120" s="1059"/>
      <c r="AR120" s="1059"/>
      <c r="AS120" s="1059"/>
      <c r="AT120" s="1060"/>
      <c r="AU120" s="1085" t="s">
        <v>483</v>
      </c>
      <c r="AV120" s="1086"/>
      <c r="AW120" s="1086"/>
      <c r="AX120" s="1086"/>
      <c r="AY120" s="1087"/>
      <c r="AZ120" s="1036" t="s">
        <v>484</v>
      </c>
      <c r="BA120" s="985"/>
      <c r="BB120" s="985"/>
      <c r="BC120" s="985"/>
      <c r="BD120" s="985"/>
      <c r="BE120" s="985"/>
      <c r="BF120" s="985"/>
      <c r="BG120" s="985"/>
      <c r="BH120" s="985"/>
      <c r="BI120" s="985"/>
      <c r="BJ120" s="985"/>
      <c r="BK120" s="985"/>
      <c r="BL120" s="985"/>
      <c r="BM120" s="985"/>
      <c r="BN120" s="985"/>
      <c r="BO120" s="985"/>
      <c r="BP120" s="986"/>
      <c r="BQ120" s="1022">
        <v>5997320</v>
      </c>
      <c r="BR120" s="1023"/>
      <c r="BS120" s="1023"/>
      <c r="BT120" s="1023"/>
      <c r="BU120" s="1023"/>
      <c r="BV120" s="1023">
        <v>5627530</v>
      </c>
      <c r="BW120" s="1023"/>
      <c r="BX120" s="1023"/>
      <c r="BY120" s="1023"/>
      <c r="BZ120" s="1023"/>
      <c r="CA120" s="1023">
        <v>5940184</v>
      </c>
      <c r="CB120" s="1023"/>
      <c r="CC120" s="1023"/>
      <c r="CD120" s="1023"/>
      <c r="CE120" s="1023"/>
      <c r="CF120" s="1037">
        <v>51.5</v>
      </c>
      <c r="CG120" s="1038"/>
      <c r="CH120" s="1038"/>
      <c r="CI120" s="1038"/>
      <c r="CJ120" s="1038"/>
      <c r="CK120" s="1103" t="s">
        <v>485</v>
      </c>
      <c r="CL120" s="1104"/>
      <c r="CM120" s="1104"/>
      <c r="CN120" s="1104"/>
      <c r="CO120" s="1105"/>
      <c r="CP120" s="1111" t="s">
        <v>486</v>
      </c>
      <c r="CQ120" s="1112"/>
      <c r="CR120" s="1112"/>
      <c r="CS120" s="1112"/>
      <c r="CT120" s="1112"/>
      <c r="CU120" s="1112"/>
      <c r="CV120" s="1112"/>
      <c r="CW120" s="1112"/>
      <c r="CX120" s="1112"/>
      <c r="CY120" s="1112"/>
      <c r="CZ120" s="1112"/>
      <c r="DA120" s="1112"/>
      <c r="DB120" s="1112"/>
      <c r="DC120" s="1112"/>
      <c r="DD120" s="1112"/>
      <c r="DE120" s="1112"/>
      <c r="DF120" s="1113"/>
      <c r="DG120" s="1022">
        <v>12207226</v>
      </c>
      <c r="DH120" s="1023"/>
      <c r="DI120" s="1023"/>
      <c r="DJ120" s="1023"/>
      <c r="DK120" s="1023"/>
      <c r="DL120" s="1023">
        <v>11520850</v>
      </c>
      <c r="DM120" s="1023"/>
      <c r="DN120" s="1023"/>
      <c r="DO120" s="1023"/>
      <c r="DP120" s="1023"/>
      <c r="DQ120" s="1023">
        <v>13938471</v>
      </c>
      <c r="DR120" s="1023"/>
      <c r="DS120" s="1023"/>
      <c r="DT120" s="1023"/>
      <c r="DU120" s="1023"/>
      <c r="DV120" s="1024">
        <v>120.9</v>
      </c>
      <c r="DW120" s="1024"/>
      <c r="DX120" s="1024"/>
      <c r="DY120" s="1024"/>
      <c r="DZ120" s="1025"/>
    </row>
    <row r="121" spans="1:130" s="248" customFormat="1" ht="26.25" customHeight="1" x14ac:dyDescent="0.15">
      <c r="A121" s="1155"/>
      <c r="B121" s="1042"/>
      <c r="C121" s="1063" t="s">
        <v>487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446</v>
      </c>
      <c r="AB121" s="1055"/>
      <c r="AC121" s="1055"/>
      <c r="AD121" s="1055"/>
      <c r="AE121" s="1056"/>
      <c r="AF121" s="1057" t="s">
        <v>465</v>
      </c>
      <c r="AG121" s="1055"/>
      <c r="AH121" s="1055"/>
      <c r="AI121" s="1055"/>
      <c r="AJ121" s="1056"/>
      <c r="AK121" s="1057" t="s">
        <v>411</v>
      </c>
      <c r="AL121" s="1055"/>
      <c r="AM121" s="1055"/>
      <c r="AN121" s="1055"/>
      <c r="AO121" s="1056"/>
      <c r="AP121" s="1058" t="s">
        <v>411</v>
      </c>
      <c r="AQ121" s="1059"/>
      <c r="AR121" s="1059"/>
      <c r="AS121" s="1059"/>
      <c r="AT121" s="1060"/>
      <c r="AU121" s="1088"/>
      <c r="AV121" s="1089"/>
      <c r="AW121" s="1089"/>
      <c r="AX121" s="1089"/>
      <c r="AY121" s="1090"/>
      <c r="AZ121" s="1045" t="s">
        <v>488</v>
      </c>
      <c r="BA121" s="1046"/>
      <c r="BB121" s="1046"/>
      <c r="BC121" s="1046"/>
      <c r="BD121" s="1046"/>
      <c r="BE121" s="1046"/>
      <c r="BF121" s="1046"/>
      <c r="BG121" s="1046"/>
      <c r="BH121" s="1046"/>
      <c r="BI121" s="1046"/>
      <c r="BJ121" s="1046"/>
      <c r="BK121" s="1046"/>
      <c r="BL121" s="1046"/>
      <c r="BM121" s="1046"/>
      <c r="BN121" s="1046"/>
      <c r="BO121" s="1046"/>
      <c r="BP121" s="1047"/>
      <c r="BQ121" s="1015">
        <v>1956330</v>
      </c>
      <c r="BR121" s="1016"/>
      <c r="BS121" s="1016"/>
      <c r="BT121" s="1016"/>
      <c r="BU121" s="1016"/>
      <c r="BV121" s="1016">
        <v>570719</v>
      </c>
      <c r="BW121" s="1016"/>
      <c r="BX121" s="1016"/>
      <c r="BY121" s="1016"/>
      <c r="BZ121" s="1016"/>
      <c r="CA121" s="1016">
        <v>490461</v>
      </c>
      <c r="CB121" s="1016"/>
      <c r="CC121" s="1016"/>
      <c r="CD121" s="1016"/>
      <c r="CE121" s="1016"/>
      <c r="CF121" s="1010">
        <v>4.3</v>
      </c>
      <c r="CG121" s="1011"/>
      <c r="CH121" s="1011"/>
      <c r="CI121" s="1011"/>
      <c r="CJ121" s="1011"/>
      <c r="CK121" s="1106"/>
      <c r="CL121" s="1107"/>
      <c r="CM121" s="1107"/>
      <c r="CN121" s="1107"/>
      <c r="CO121" s="1108"/>
      <c r="CP121" s="1116" t="s">
        <v>489</v>
      </c>
      <c r="CQ121" s="1117"/>
      <c r="CR121" s="1117"/>
      <c r="CS121" s="1117"/>
      <c r="CT121" s="1117"/>
      <c r="CU121" s="1117"/>
      <c r="CV121" s="1117"/>
      <c r="CW121" s="1117"/>
      <c r="CX121" s="1117"/>
      <c r="CY121" s="1117"/>
      <c r="CZ121" s="1117"/>
      <c r="DA121" s="1117"/>
      <c r="DB121" s="1117"/>
      <c r="DC121" s="1117"/>
      <c r="DD121" s="1117"/>
      <c r="DE121" s="1117"/>
      <c r="DF121" s="1118"/>
      <c r="DG121" s="1015">
        <v>2852793</v>
      </c>
      <c r="DH121" s="1016"/>
      <c r="DI121" s="1016"/>
      <c r="DJ121" s="1016"/>
      <c r="DK121" s="1016"/>
      <c r="DL121" s="1016">
        <v>2450138</v>
      </c>
      <c r="DM121" s="1016"/>
      <c r="DN121" s="1016"/>
      <c r="DO121" s="1016"/>
      <c r="DP121" s="1016"/>
      <c r="DQ121" s="1016">
        <v>2100834</v>
      </c>
      <c r="DR121" s="1016"/>
      <c r="DS121" s="1016"/>
      <c r="DT121" s="1016"/>
      <c r="DU121" s="1016"/>
      <c r="DV121" s="1017">
        <v>18.2</v>
      </c>
      <c r="DW121" s="1017"/>
      <c r="DX121" s="1017"/>
      <c r="DY121" s="1017"/>
      <c r="DZ121" s="1018"/>
    </row>
    <row r="122" spans="1:130" s="248" customFormat="1" ht="26.25" customHeight="1" x14ac:dyDescent="0.15">
      <c r="A122" s="1155"/>
      <c r="B122" s="1042"/>
      <c r="C122" s="1012" t="s">
        <v>464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467</v>
      </c>
      <c r="AB122" s="1055"/>
      <c r="AC122" s="1055"/>
      <c r="AD122" s="1055"/>
      <c r="AE122" s="1056"/>
      <c r="AF122" s="1057" t="s">
        <v>490</v>
      </c>
      <c r="AG122" s="1055"/>
      <c r="AH122" s="1055"/>
      <c r="AI122" s="1055"/>
      <c r="AJ122" s="1056"/>
      <c r="AK122" s="1057" t="s">
        <v>129</v>
      </c>
      <c r="AL122" s="1055"/>
      <c r="AM122" s="1055"/>
      <c r="AN122" s="1055"/>
      <c r="AO122" s="1056"/>
      <c r="AP122" s="1058" t="s">
        <v>446</v>
      </c>
      <c r="AQ122" s="1059"/>
      <c r="AR122" s="1059"/>
      <c r="AS122" s="1059"/>
      <c r="AT122" s="1060"/>
      <c r="AU122" s="1088"/>
      <c r="AV122" s="1089"/>
      <c r="AW122" s="1089"/>
      <c r="AX122" s="1089"/>
      <c r="AY122" s="1090"/>
      <c r="AZ122" s="1070" t="s">
        <v>491</v>
      </c>
      <c r="BA122" s="1061"/>
      <c r="BB122" s="1061"/>
      <c r="BC122" s="1061"/>
      <c r="BD122" s="1061"/>
      <c r="BE122" s="1061"/>
      <c r="BF122" s="1061"/>
      <c r="BG122" s="1061"/>
      <c r="BH122" s="1061"/>
      <c r="BI122" s="1061"/>
      <c r="BJ122" s="1061"/>
      <c r="BK122" s="1061"/>
      <c r="BL122" s="1061"/>
      <c r="BM122" s="1061"/>
      <c r="BN122" s="1061"/>
      <c r="BO122" s="1061"/>
      <c r="BP122" s="1062"/>
      <c r="BQ122" s="1093">
        <v>37150836</v>
      </c>
      <c r="BR122" s="1094"/>
      <c r="BS122" s="1094"/>
      <c r="BT122" s="1094"/>
      <c r="BU122" s="1094"/>
      <c r="BV122" s="1094">
        <v>36186299</v>
      </c>
      <c r="BW122" s="1094"/>
      <c r="BX122" s="1094"/>
      <c r="BY122" s="1094"/>
      <c r="BZ122" s="1094"/>
      <c r="CA122" s="1094">
        <v>35767088</v>
      </c>
      <c r="CB122" s="1094"/>
      <c r="CC122" s="1094"/>
      <c r="CD122" s="1094"/>
      <c r="CE122" s="1094"/>
      <c r="CF122" s="1114">
        <v>310.2</v>
      </c>
      <c r="CG122" s="1115"/>
      <c r="CH122" s="1115"/>
      <c r="CI122" s="1115"/>
      <c r="CJ122" s="1115"/>
      <c r="CK122" s="1106"/>
      <c r="CL122" s="1107"/>
      <c r="CM122" s="1107"/>
      <c r="CN122" s="1107"/>
      <c r="CO122" s="1108"/>
      <c r="CP122" s="1116" t="s">
        <v>492</v>
      </c>
      <c r="CQ122" s="1117"/>
      <c r="CR122" s="1117"/>
      <c r="CS122" s="1117"/>
      <c r="CT122" s="1117"/>
      <c r="CU122" s="1117"/>
      <c r="CV122" s="1117"/>
      <c r="CW122" s="1117"/>
      <c r="CX122" s="1117"/>
      <c r="CY122" s="1117"/>
      <c r="CZ122" s="1117"/>
      <c r="DA122" s="1117"/>
      <c r="DB122" s="1117"/>
      <c r="DC122" s="1117"/>
      <c r="DD122" s="1117"/>
      <c r="DE122" s="1117"/>
      <c r="DF122" s="1118"/>
      <c r="DG122" s="1015">
        <v>1485472</v>
      </c>
      <c r="DH122" s="1016"/>
      <c r="DI122" s="1016"/>
      <c r="DJ122" s="1016"/>
      <c r="DK122" s="1016"/>
      <c r="DL122" s="1016">
        <v>1391605</v>
      </c>
      <c r="DM122" s="1016"/>
      <c r="DN122" s="1016"/>
      <c r="DO122" s="1016"/>
      <c r="DP122" s="1016"/>
      <c r="DQ122" s="1016">
        <v>1347848</v>
      </c>
      <c r="DR122" s="1016"/>
      <c r="DS122" s="1016"/>
      <c r="DT122" s="1016"/>
      <c r="DU122" s="1016"/>
      <c r="DV122" s="1017">
        <v>11.7</v>
      </c>
      <c r="DW122" s="1017"/>
      <c r="DX122" s="1017"/>
      <c r="DY122" s="1017"/>
      <c r="DZ122" s="1018"/>
    </row>
    <row r="123" spans="1:130" s="248" customFormat="1" ht="26.25" customHeight="1" x14ac:dyDescent="0.15">
      <c r="A123" s="1155"/>
      <c r="B123" s="1042"/>
      <c r="C123" s="1012" t="s">
        <v>474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456</v>
      </c>
      <c r="AB123" s="1055"/>
      <c r="AC123" s="1055"/>
      <c r="AD123" s="1055"/>
      <c r="AE123" s="1056"/>
      <c r="AF123" s="1057" t="s">
        <v>453</v>
      </c>
      <c r="AG123" s="1055"/>
      <c r="AH123" s="1055"/>
      <c r="AI123" s="1055"/>
      <c r="AJ123" s="1056"/>
      <c r="AK123" s="1057" t="s">
        <v>451</v>
      </c>
      <c r="AL123" s="1055"/>
      <c r="AM123" s="1055"/>
      <c r="AN123" s="1055"/>
      <c r="AO123" s="1056"/>
      <c r="AP123" s="1058" t="s">
        <v>467</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493</v>
      </c>
      <c r="BP123" s="1102"/>
      <c r="BQ123" s="1161">
        <v>45104486</v>
      </c>
      <c r="BR123" s="1162"/>
      <c r="BS123" s="1162"/>
      <c r="BT123" s="1162"/>
      <c r="BU123" s="1162"/>
      <c r="BV123" s="1162">
        <v>42384548</v>
      </c>
      <c r="BW123" s="1162"/>
      <c r="BX123" s="1162"/>
      <c r="BY123" s="1162"/>
      <c r="BZ123" s="1162"/>
      <c r="CA123" s="1162">
        <v>42197733</v>
      </c>
      <c r="CB123" s="1162"/>
      <c r="CC123" s="1162"/>
      <c r="CD123" s="1162"/>
      <c r="CE123" s="1162"/>
      <c r="CF123" s="1095"/>
      <c r="CG123" s="1096"/>
      <c r="CH123" s="1096"/>
      <c r="CI123" s="1096"/>
      <c r="CJ123" s="1097"/>
      <c r="CK123" s="1106"/>
      <c r="CL123" s="1107"/>
      <c r="CM123" s="1107"/>
      <c r="CN123" s="1107"/>
      <c r="CO123" s="1108"/>
      <c r="CP123" s="1116" t="s">
        <v>494</v>
      </c>
      <c r="CQ123" s="1117"/>
      <c r="CR123" s="1117"/>
      <c r="CS123" s="1117"/>
      <c r="CT123" s="1117"/>
      <c r="CU123" s="1117"/>
      <c r="CV123" s="1117"/>
      <c r="CW123" s="1117"/>
      <c r="CX123" s="1117"/>
      <c r="CY123" s="1117"/>
      <c r="CZ123" s="1117"/>
      <c r="DA123" s="1117"/>
      <c r="DB123" s="1117"/>
      <c r="DC123" s="1117"/>
      <c r="DD123" s="1117"/>
      <c r="DE123" s="1117"/>
      <c r="DF123" s="1118"/>
      <c r="DG123" s="1054">
        <v>31045</v>
      </c>
      <c r="DH123" s="1055"/>
      <c r="DI123" s="1055"/>
      <c r="DJ123" s="1055"/>
      <c r="DK123" s="1056"/>
      <c r="DL123" s="1057">
        <v>34244</v>
      </c>
      <c r="DM123" s="1055"/>
      <c r="DN123" s="1055"/>
      <c r="DO123" s="1055"/>
      <c r="DP123" s="1056"/>
      <c r="DQ123" s="1057">
        <v>57183</v>
      </c>
      <c r="DR123" s="1055"/>
      <c r="DS123" s="1055"/>
      <c r="DT123" s="1055"/>
      <c r="DU123" s="1056"/>
      <c r="DV123" s="1058">
        <v>0.5</v>
      </c>
      <c r="DW123" s="1059"/>
      <c r="DX123" s="1059"/>
      <c r="DY123" s="1059"/>
      <c r="DZ123" s="1060"/>
    </row>
    <row r="124" spans="1:130" s="248" customFormat="1" ht="26.25" customHeight="1" thickBot="1" x14ac:dyDescent="0.2">
      <c r="A124" s="1155"/>
      <c r="B124" s="1042"/>
      <c r="C124" s="1012" t="s">
        <v>478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468</v>
      </c>
      <c r="AB124" s="1055"/>
      <c r="AC124" s="1055"/>
      <c r="AD124" s="1055"/>
      <c r="AE124" s="1056"/>
      <c r="AF124" s="1057" t="s">
        <v>411</v>
      </c>
      <c r="AG124" s="1055"/>
      <c r="AH124" s="1055"/>
      <c r="AI124" s="1055"/>
      <c r="AJ124" s="1056"/>
      <c r="AK124" s="1057" t="s">
        <v>456</v>
      </c>
      <c r="AL124" s="1055"/>
      <c r="AM124" s="1055"/>
      <c r="AN124" s="1055"/>
      <c r="AO124" s="1056"/>
      <c r="AP124" s="1058" t="s">
        <v>465</v>
      </c>
      <c r="AQ124" s="1059"/>
      <c r="AR124" s="1059"/>
      <c r="AS124" s="1059"/>
      <c r="AT124" s="1060"/>
      <c r="AU124" s="1157" t="s">
        <v>495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102.6</v>
      </c>
      <c r="BR124" s="1124"/>
      <c r="BS124" s="1124"/>
      <c r="BT124" s="1124"/>
      <c r="BU124" s="1124"/>
      <c r="BV124" s="1124">
        <v>116.3</v>
      </c>
      <c r="BW124" s="1124"/>
      <c r="BX124" s="1124"/>
      <c r="BY124" s="1124"/>
      <c r="BZ124" s="1124"/>
      <c r="CA124" s="1124">
        <v>83.7</v>
      </c>
      <c r="CB124" s="1124"/>
      <c r="CC124" s="1124"/>
      <c r="CD124" s="1124"/>
      <c r="CE124" s="1124"/>
      <c r="CF124" s="1125"/>
      <c r="CG124" s="1126"/>
      <c r="CH124" s="1126"/>
      <c r="CI124" s="1126"/>
      <c r="CJ124" s="1127"/>
      <c r="CK124" s="1109"/>
      <c r="CL124" s="1109"/>
      <c r="CM124" s="1109"/>
      <c r="CN124" s="1109"/>
      <c r="CO124" s="1110"/>
      <c r="CP124" s="1116" t="s">
        <v>496</v>
      </c>
      <c r="CQ124" s="1117"/>
      <c r="CR124" s="1117"/>
      <c r="CS124" s="1117"/>
      <c r="CT124" s="1117"/>
      <c r="CU124" s="1117"/>
      <c r="CV124" s="1117"/>
      <c r="CW124" s="1117"/>
      <c r="CX124" s="1117"/>
      <c r="CY124" s="1117"/>
      <c r="CZ124" s="1117"/>
      <c r="DA124" s="1117"/>
      <c r="DB124" s="1117"/>
      <c r="DC124" s="1117"/>
      <c r="DD124" s="1117"/>
      <c r="DE124" s="1117"/>
      <c r="DF124" s="1118"/>
      <c r="DG124" s="1101">
        <v>5220317</v>
      </c>
      <c r="DH124" s="1080"/>
      <c r="DI124" s="1080"/>
      <c r="DJ124" s="1080"/>
      <c r="DK124" s="1081"/>
      <c r="DL124" s="1079">
        <v>4854985</v>
      </c>
      <c r="DM124" s="1080"/>
      <c r="DN124" s="1080"/>
      <c r="DO124" s="1080"/>
      <c r="DP124" s="1081"/>
      <c r="DQ124" s="1079" t="s">
        <v>129</v>
      </c>
      <c r="DR124" s="1080"/>
      <c r="DS124" s="1080"/>
      <c r="DT124" s="1080"/>
      <c r="DU124" s="1081"/>
      <c r="DV124" s="1082" t="s">
        <v>465</v>
      </c>
      <c r="DW124" s="1083"/>
      <c r="DX124" s="1083"/>
      <c r="DY124" s="1083"/>
      <c r="DZ124" s="1084"/>
    </row>
    <row r="125" spans="1:130" s="248" customFormat="1" ht="26.25" customHeight="1" x14ac:dyDescent="0.15">
      <c r="A125" s="1155"/>
      <c r="B125" s="1042"/>
      <c r="C125" s="1012" t="s">
        <v>480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411</v>
      </c>
      <c r="AB125" s="1055"/>
      <c r="AC125" s="1055"/>
      <c r="AD125" s="1055"/>
      <c r="AE125" s="1056"/>
      <c r="AF125" s="1057" t="s">
        <v>451</v>
      </c>
      <c r="AG125" s="1055"/>
      <c r="AH125" s="1055"/>
      <c r="AI125" s="1055"/>
      <c r="AJ125" s="1056"/>
      <c r="AK125" s="1057" t="s">
        <v>394</v>
      </c>
      <c r="AL125" s="1055"/>
      <c r="AM125" s="1055"/>
      <c r="AN125" s="1055"/>
      <c r="AO125" s="1056"/>
      <c r="AP125" s="1058" t="s">
        <v>411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497</v>
      </c>
      <c r="CL125" s="1104"/>
      <c r="CM125" s="1104"/>
      <c r="CN125" s="1104"/>
      <c r="CO125" s="1105"/>
      <c r="CP125" s="1036" t="s">
        <v>498</v>
      </c>
      <c r="CQ125" s="985"/>
      <c r="CR125" s="985"/>
      <c r="CS125" s="985"/>
      <c r="CT125" s="985"/>
      <c r="CU125" s="985"/>
      <c r="CV125" s="985"/>
      <c r="CW125" s="985"/>
      <c r="CX125" s="985"/>
      <c r="CY125" s="985"/>
      <c r="CZ125" s="985"/>
      <c r="DA125" s="985"/>
      <c r="DB125" s="985"/>
      <c r="DC125" s="985"/>
      <c r="DD125" s="985"/>
      <c r="DE125" s="985"/>
      <c r="DF125" s="986"/>
      <c r="DG125" s="1022" t="s">
        <v>467</v>
      </c>
      <c r="DH125" s="1023"/>
      <c r="DI125" s="1023"/>
      <c r="DJ125" s="1023"/>
      <c r="DK125" s="1023"/>
      <c r="DL125" s="1023" t="s">
        <v>411</v>
      </c>
      <c r="DM125" s="1023"/>
      <c r="DN125" s="1023"/>
      <c r="DO125" s="1023"/>
      <c r="DP125" s="1023"/>
      <c r="DQ125" s="1023" t="s">
        <v>453</v>
      </c>
      <c r="DR125" s="1023"/>
      <c r="DS125" s="1023"/>
      <c r="DT125" s="1023"/>
      <c r="DU125" s="1023"/>
      <c r="DV125" s="1024" t="s">
        <v>490</v>
      </c>
      <c r="DW125" s="1024"/>
      <c r="DX125" s="1024"/>
      <c r="DY125" s="1024"/>
      <c r="DZ125" s="1025"/>
    </row>
    <row r="126" spans="1:130" s="248" customFormat="1" ht="26.25" customHeight="1" thickBot="1" x14ac:dyDescent="0.2">
      <c r="A126" s="1155"/>
      <c r="B126" s="1042"/>
      <c r="C126" s="1012" t="s">
        <v>482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411</v>
      </c>
      <c r="AB126" s="1055"/>
      <c r="AC126" s="1055"/>
      <c r="AD126" s="1055"/>
      <c r="AE126" s="1056"/>
      <c r="AF126" s="1057" t="s">
        <v>129</v>
      </c>
      <c r="AG126" s="1055"/>
      <c r="AH126" s="1055"/>
      <c r="AI126" s="1055"/>
      <c r="AJ126" s="1056"/>
      <c r="AK126" s="1057" t="s">
        <v>465</v>
      </c>
      <c r="AL126" s="1055"/>
      <c r="AM126" s="1055"/>
      <c r="AN126" s="1055"/>
      <c r="AO126" s="1056"/>
      <c r="AP126" s="1058" t="s">
        <v>456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499</v>
      </c>
      <c r="CQ126" s="1046"/>
      <c r="CR126" s="1046"/>
      <c r="CS126" s="1046"/>
      <c r="CT126" s="1046"/>
      <c r="CU126" s="1046"/>
      <c r="CV126" s="1046"/>
      <c r="CW126" s="1046"/>
      <c r="CX126" s="1046"/>
      <c r="CY126" s="1046"/>
      <c r="CZ126" s="1046"/>
      <c r="DA126" s="1046"/>
      <c r="DB126" s="1046"/>
      <c r="DC126" s="1046"/>
      <c r="DD126" s="1046"/>
      <c r="DE126" s="1046"/>
      <c r="DF126" s="1047"/>
      <c r="DG126" s="1015" t="s">
        <v>453</v>
      </c>
      <c r="DH126" s="1016"/>
      <c r="DI126" s="1016"/>
      <c r="DJ126" s="1016"/>
      <c r="DK126" s="1016"/>
      <c r="DL126" s="1016" t="s">
        <v>453</v>
      </c>
      <c r="DM126" s="1016"/>
      <c r="DN126" s="1016"/>
      <c r="DO126" s="1016"/>
      <c r="DP126" s="1016"/>
      <c r="DQ126" s="1016" t="s">
        <v>451</v>
      </c>
      <c r="DR126" s="1016"/>
      <c r="DS126" s="1016"/>
      <c r="DT126" s="1016"/>
      <c r="DU126" s="1016"/>
      <c r="DV126" s="1017" t="s">
        <v>411</v>
      </c>
      <c r="DW126" s="1017"/>
      <c r="DX126" s="1017"/>
      <c r="DY126" s="1017"/>
      <c r="DZ126" s="1018"/>
    </row>
    <row r="127" spans="1:130" s="248" customFormat="1" ht="26.25" customHeight="1" x14ac:dyDescent="0.15">
      <c r="A127" s="1156"/>
      <c r="B127" s="1044"/>
      <c r="C127" s="1098" t="s">
        <v>500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411</v>
      </c>
      <c r="AB127" s="1055"/>
      <c r="AC127" s="1055"/>
      <c r="AD127" s="1055"/>
      <c r="AE127" s="1056"/>
      <c r="AF127" s="1057" t="s">
        <v>394</v>
      </c>
      <c r="AG127" s="1055"/>
      <c r="AH127" s="1055"/>
      <c r="AI127" s="1055"/>
      <c r="AJ127" s="1056"/>
      <c r="AK127" s="1057" t="s">
        <v>394</v>
      </c>
      <c r="AL127" s="1055"/>
      <c r="AM127" s="1055"/>
      <c r="AN127" s="1055"/>
      <c r="AO127" s="1056"/>
      <c r="AP127" s="1058" t="s">
        <v>394</v>
      </c>
      <c r="AQ127" s="1059"/>
      <c r="AR127" s="1059"/>
      <c r="AS127" s="1059"/>
      <c r="AT127" s="1060"/>
      <c r="AU127" s="284"/>
      <c r="AV127" s="284"/>
      <c r="AW127" s="284"/>
      <c r="AX127" s="1128" t="s">
        <v>501</v>
      </c>
      <c r="AY127" s="1129"/>
      <c r="AZ127" s="1129"/>
      <c r="BA127" s="1129"/>
      <c r="BB127" s="1129"/>
      <c r="BC127" s="1129"/>
      <c r="BD127" s="1129"/>
      <c r="BE127" s="1130"/>
      <c r="BF127" s="1131" t="s">
        <v>502</v>
      </c>
      <c r="BG127" s="1129"/>
      <c r="BH127" s="1129"/>
      <c r="BI127" s="1129"/>
      <c r="BJ127" s="1129"/>
      <c r="BK127" s="1129"/>
      <c r="BL127" s="1130"/>
      <c r="BM127" s="1131" t="s">
        <v>503</v>
      </c>
      <c r="BN127" s="1129"/>
      <c r="BO127" s="1129"/>
      <c r="BP127" s="1129"/>
      <c r="BQ127" s="1129"/>
      <c r="BR127" s="1129"/>
      <c r="BS127" s="1130"/>
      <c r="BT127" s="1131" t="s">
        <v>504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505</v>
      </c>
      <c r="CQ127" s="1046"/>
      <c r="CR127" s="1046"/>
      <c r="CS127" s="1046"/>
      <c r="CT127" s="1046"/>
      <c r="CU127" s="1046"/>
      <c r="CV127" s="1046"/>
      <c r="CW127" s="1046"/>
      <c r="CX127" s="1046"/>
      <c r="CY127" s="1046"/>
      <c r="CZ127" s="1046"/>
      <c r="DA127" s="1046"/>
      <c r="DB127" s="1046"/>
      <c r="DC127" s="1046"/>
      <c r="DD127" s="1046"/>
      <c r="DE127" s="1046"/>
      <c r="DF127" s="1047"/>
      <c r="DG127" s="1015" t="s">
        <v>411</v>
      </c>
      <c r="DH127" s="1016"/>
      <c r="DI127" s="1016"/>
      <c r="DJ127" s="1016"/>
      <c r="DK127" s="1016"/>
      <c r="DL127" s="1016" t="s">
        <v>451</v>
      </c>
      <c r="DM127" s="1016"/>
      <c r="DN127" s="1016"/>
      <c r="DO127" s="1016"/>
      <c r="DP127" s="1016"/>
      <c r="DQ127" s="1016" t="s">
        <v>411</v>
      </c>
      <c r="DR127" s="1016"/>
      <c r="DS127" s="1016"/>
      <c r="DT127" s="1016"/>
      <c r="DU127" s="1016"/>
      <c r="DV127" s="1017" t="s">
        <v>451</v>
      </c>
      <c r="DW127" s="1017"/>
      <c r="DX127" s="1017"/>
      <c r="DY127" s="1017"/>
      <c r="DZ127" s="1018"/>
    </row>
    <row r="128" spans="1:130" s="248" customFormat="1" ht="26.25" customHeight="1" thickBot="1" x14ac:dyDescent="0.2">
      <c r="A128" s="1139" t="s">
        <v>506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507</v>
      </c>
      <c r="X128" s="1141"/>
      <c r="Y128" s="1141"/>
      <c r="Z128" s="1142"/>
      <c r="AA128" s="1143">
        <v>156288</v>
      </c>
      <c r="AB128" s="1144"/>
      <c r="AC128" s="1144"/>
      <c r="AD128" s="1144"/>
      <c r="AE128" s="1145"/>
      <c r="AF128" s="1146">
        <v>161024</v>
      </c>
      <c r="AG128" s="1144"/>
      <c r="AH128" s="1144"/>
      <c r="AI128" s="1144"/>
      <c r="AJ128" s="1145"/>
      <c r="AK128" s="1146">
        <v>57799</v>
      </c>
      <c r="AL128" s="1144"/>
      <c r="AM128" s="1144"/>
      <c r="AN128" s="1144"/>
      <c r="AO128" s="1145"/>
      <c r="AP128" s="1147"/>
      <c r="AQ128" s="1148"/>
      <c r="AR128" s="1148"/>
      <c r="AS128" s="1148"/>
      <c r="AT128" s="1149"/>
      <c r="AU128" s="284"/>
      <c r="AV128" s="284"/>
      <c r="AW128" s="284"/>
      <c r="AX128" s="984" t="s">
        <v>508</v>
      </c>
      <c r="AY128" s="985"/>
      <c r="AZ128" s="985"/>
      <c r="BA128" s="985"/>
      <c r="BB128" s="985"/>
      <c r="BC128" s="985"/>
      <c r="BD128" s="985"/>
      <c r="BE128" s="986"/>
      <c r="BF128" s="1150" t="s">
        <v>411</v>
      </c>
      <c r="BG128" s="1151"/>
      <c r="BH128" s="1151"/>
      <c r="BI128" s="1151"/>
      <c r="BJ128" s="1151"/>
      <c r="BK128" s="1151"/>
      <c r="BL128" s="1152"/>
      <c r="BM128" s="1150">
        <v>12.78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509</v>
      </c>
      <c r="CQ128" s="1133"/>
      <c r="CR128" s="1133"/>
      <c r="CS128" s="1133"/>
      <c r="CT128" s="1133"/>
      <c r="CU128" s="1133"/>
      <c r="CV128" s="1133"/>
      <c r="CW128" s="1133"/>
      <c r="CX128" s="1133"/>
      <c r="CY128" s="1133"/>
      <c r="CZ128" s="1133"/>
      <c r="DA128" s="1133"/>
      <c r="DB128" s="1133"/>
      <c r="DC128" s="1133"/>
      <c r="DD128" s="1133"/>
      <c r="DE128" s="1133"/>
      <c r="DF128" s="1134"/>
      <c r="DG128" s="1135" t="s">
        <v>411</v>
      </c>
      <c r="DH128" s="1136"/>
      <c r="DI128" s="1136"/>
      <c r="DJ128" s="1136"/>
      <c r="DK128" s="1136"/>
      <c r="DL128" s="1136" t="s">
        <v>411</v>
      </c>
      <c r="DM128" s="1136"/>
      <c r="DN128" s="1136"/>
      <c r="DO128" s="1136"/>
      <c r="DP128" s="1136"/>
      <c r="DQ128" s="1136" t="s">
        <v>446</v>
      </c>
      <c r="DR128" s="1136"/>
      <c r="DS128" s="1136"/>
      <c r="DT128" s="1136"/>
      <c r="DU128" s="1136"/>
      <c r="DV128" s="1137" t="s">
        <v>411</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510</v>
      </c>
      <c r="X129" s="1170"/>
      <c r="Y129" s="1170"/>
      <c r="Z129" s="1171"/>
      <c r="AA129" s="1054">
        <v>14818977</v>
      </c>
      <c r="AB129" s="1055"/>
      <c r="AC129" s="1055"/>
      <c r="AD129" s="1055"/>
      <c r="AE129" s="1056"/>
      <c r="AF129" s="1057">
        <v>14748109</v>
      </c>
      <c r="AG129" s="1055"/>
      <c r="AH129" s="1055"/>
      <c r="AI129" s="1055"/>
      <c r="AJ129" s="1056"/>
      <c r="AK129" s="1057">
        <v>14910845</v>
      </c>
      <c r="AL129" s="1055"/>
      <c r="AM129" s="1055"/>
      <c r="AN129" s="1055"/>
      <c r="AO129" s="1056"/>
      <c r="AP129" s="1172"/>
      <c r="AQ129" s="1173"/>
      <c r="AR129" s="1173"/>
      <c r="AS129" s="1173"/>
      <c r="AT129" s="1174"/>
      <c r="AU129" s="286"/>
      <c r="AV129" s="286"/>
      <c r="AW129" s="286"/>
      <c r="AX129" s="1163" t="s">
        <v>511</v>
      </c>
      <c r="AY129" s="1046"/>
      <c r="AZ129" s="1046"/>
      <c r="BA129" s="1046"/>
      <c r="BB129" s="1046"/>
      <c r="BC129" s="1046"/>
      <c r="BD129" s="1046"/>
      <c r="BE129" s="1047"/>
      <c r="BF129" s="1164" t="s">
        <v>446</v>
      </c>
      <c r="BG129" s="1165"/>
      <c r="BH129" s="1165"/>
      <c r="BI129" s="1165"/>
      <c r="BJ129" s="1165"/>
      <c r="BK129" s="1165"/>
      <c r="BL129" s="1166"/>
      <c r="BM129" s="1164">
        <v>17.78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513</v>
      </c>
      <c r="X130" s="1170"/>
      <c r="Y130" s="1170"/>
      <c r="Z130" s="1171"/>
      <c r="AA130" s="1054">
        <v>3476172</v>
      </c>
      <c r="AB130" s="1055"/>
      <c r="AC130" s="1055"/>
      <c r="AD130" s="1055"/>
      <c r="AE130" s="1056"/>
      <c r="AF130" s="1057">
        <v>3483773</v>
      </c>
      <c r="AG130" s="1055"/>
      <c r="AH130" s="1055"/>
      <c r="AI130" s="1055"/>
      <c r="AJ130" s="1056"/>
      <c r="AK130" s="1057">
        <v>3379145</v>
      </c>
      <c r="AL130" s="1055"/>
      <c r="AM130" s="1055"/>
      <c r="AN130" s="1055"/>
      <c r="AO130" s="1056"/>
      <c r="AP130" s="1172"/>
      <c r="AQ130" s="1173"/>
      <c r="AR130" s="1173"/>
      <c r="AS130" s="1173"/>
      <c r="AT130" s="1174"/>
      <c r="AU130" s="286"/>
      <c r="AV130" s="286"/>
      <c r="AW130" s="286"/>
      <c r="AX130" s="1163" t="s">
        <v>514</v>
      </c>
      <c r="AY130" s="1046"/>
      <c r="AZ130" s="1046"/>
      <c r="BA130" s="1046"/>
      <c r="BB130" s="1046"/>
      <c r="BC130" s="1046"/>
      <c r="BD130" s="1046"/>
      <c r="BE130" s="1047"/>
      <c r="BF130" s="1200">
        <v>7.9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515</v>
      </c>
      <c r="X131" s="1208"/>
      <c r="Y131" s="1208"/>
      <c r="Z131" s="1209"/>
      <c r="AA131" s="1101">
        <v>11342805</v>
      </c>
      <c r="AB131" s="1080"/>
      <c r="AC131" s="1080"/>
      <c r="AD131" s="1080"/>
      <c r="AE131" s="1081"/>
      <c r="AF131" s="1079">
        <v>11264336</v>
      </c>
      <c r="AG131" s="1080"/>
      <c r="AH131" s="1080"/>
      <c r="AI131" s="1080"/>
      <c r="AJ131" s="1081"/>
      <c r="AK131" s="1079">
        <v>11531700</v>
      </c>
      <c r="AL131" s="1080"/>
      <c r="AM131" s="1080"/>
      <c r="AN131" s="1080"/>
      <c r="AO131" s="1081"/>
      <c r="AP131" s="1210"/>
      <c r="AQ131" s="1211"/>
      <c r="AR131" s="1211"/>
      <c r="AS131" s="1211"/>
      <c r="AT131" s="1212"/>
      <c r="AU131" s="286"/>
      <c r="AV131" s="286"/>
      <c r="AW131" s="286"/>
      <c r="AX131" s="1182" t="s">
        <v>516</v>
      </c>
      <c r="AY131" s="1133"/>
      <c r="AZ131" s="1133"/>
      <c r="BA131" s="1133"/>
      <c r="BB131" s="1133"/>
      <c r="BC131" s="1133"/>
      <c r="BD131" s="1133"/>
      <c r="BE131" s="1134"/>
      <c r="BF131" s="1183">
        <v>83.7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518</v>
      </c>
      <c r="W132" s="1193"/>
      <c r="X132" s="1193"/>
      <c r="Y132" s="1193"/>
      <c r="Z132" s="1194"/>
      <c r="AA132" s="1195">
        <v>9.2218018379999993</v>
      </c>
      <c r="AB132" s="1196"/>
      <c r="AC132" s="1196"/>
      <c r="AD132" s="1196"/>
      <c r="AE132" s="1197"/>
      <c r="AF132" s="1198">
        <v>8.8548850110000004</v>
      </c>
      <c r="AG132" s="1196"/>
      <c r="AH132" s="1196"/>
      <c r="AI132" s="1196"/>
      <c r="AJ132" s="1197"/>
      <c r="AK132" s="1198">
        <v>5.8021974209999998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519</v>
      </c>
      <c r="W133" s="1176"/>
      <c r="X133" s="1176"/>
      <c r="Y133" s="1176"/>
      <c r="Z133" s="1177"/>
      <c r="AA133" s="1178">
        <v>11.5</v>
      </c>
      <c r="AB133" s="1179"/>
      <c r="AC133" s="1179"/>
      <c r="AD133" s="1179"/>
      <c r="AE133" s="1180"/>
      <c r="AF133" s="1178">
        <v>9.8000000000000007</v>
      </c>
      <c r="AG133" s="1179"/>
      <c r="AH133" s="1179"/>
      <c r="AI133" s="1179"/>
      <c r="AJ133" s="1180"/>
      <c r="AK133" s="1178">
        <v>7.9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1XVuvZ4UR/9GB8JM2EEmYcf0GUcjnfoxv2SPo66YN73THERgLj82mf7s7Dfi9PxbPkHaYIRqInApugwseoKNA==" saltValue="NhtOnNKV2C3UBkDWX0lo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Zg1aUFNws61fieOOnbPz0FZ9UlH6rKTnYsMi6OsrEJn4cjjythhRBjdCeELr4FhJjsHgKhD8ciYpgkrJbeuEw==" saltValue="eL7LN6X7EZXuUJFEsRUx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HCCa39vOQXShKuIWgW3SJzEeTfjP2z2DvOkxfX0MVcT3nraVT/6zYXIcY/CsgtONlBJnUhtZkgf0zUDicrvbw==" saltValue="VKMP7xDGg2IU+d4Hefqj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528</v>
      </c>
      <c r="AL9" s="1216"/>
      <c r="AM9" s="1216"/>
      <c r="AN9" s="1217"/>
      <c r="AO9" s="314">
        <v>4171740</v>
      </c>
      <c r="AP9" s="314">
        <v>113736</v>
      </c>
      <c r="AQ9" s="315">
        <v>83474</v>
      </c>
      <c r="AR9" s="316">
        <v>36.299999999999997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529</v>
      </c>
      <c r="AL10" s="1216"/>
      <c r="AM10" s="1216"/>
      <c r="AN10" s="1217"/>
      <c r="AO10" s="317">
        <v>564923</v>
      </c>
      <c r="AP10" s="317">
        <v>15402</v>
      </c>
      <c r="AQ10" s="318">
        <v>8278</v>
      </c>
      <c r="AR10" s="319">
        <v>86.1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530</v>
      </c>
      <c r="AL11" s="1216"/>
      <c r="AM11" s="1216"/>
      <c r="AN11" s="1217"/>
      <c r="AO11" s="317">
        <v>112503</v>
      </c>
      <c r="AP11" s="317">
        <v>3067</v>
      </c>
      <c r="AQ11" s="318">
        <v>1520</v>
      </c>
      <c r="AR11" s="319">
        <v>101.8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531</v>
      </c>
      <c r="AL12" s="1216"/>
      <c r="AM12" s="1216"/>
      <c r="AN12" s="1217"/>
      <c r="AO12" s="317" t="s">
        <v>532</v>
      </c>
      <c r="AP12" s="317" t="s">
        <v>532</v>
      </c>
      <c r="AQ12" s="318">
        <v>13</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533</v>
      </c>
      <c r="AL13" s="1216"/>
      <c r="AM13" s="1216"/>
      <c r="AN13" s="1217"/>
      <c r="AO13" s="317">
        <v>264597</v>
      </c>
      <c r="AP13" s="317">
        <v>7214</v>
      </c>
      <c r="AQ13" s="318">
        <v>2948</v>
      </c>
      <c r="AR13" s="319">
        <v>144.69999999999999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534</v>
      </c>
      <c r="AL14" s="1216"/>
      <c r="AM14" s="1216"/>
      <c r="AN14" s="1217"/>
      <c r="AO14" s="317">
        <v>20460</v>
      </c>
      <c r="AP14" s="317">
        <v>558</v>
      </c>
      <c r="AQ14" s="318">
        <v>1798</v>
      </c>
      <c r="AR14" s="319">
        <v>-69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535</v>
      </c>
      <c r="AL15" s="1222"/>
      <c r="AM15" s="1222"/>
      <c r="AN15" s="1223"/>
      <c r="AO15" s="317">
        <v>-249809</v>
      </c>
      <c r="AP15" s="317">
        <v>-6811</v>
      </c>
      <c r="AQ15" s="318">
        <v>-6111</v>
      </c>
      <c r="AR15" s="319">
        <v>11.5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4884414</v>
      </c>
      <c r="AP16" s="317">
        <v>133166</v>
      </c>
      <c r="AQ16" s="318">
        <v>91920</v>
      </c>
      <c r="AR16" s="319">
        <v>44.9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540</v>
      </c>
      <c r="AL21" s="1225"/>
      <c r="AM21" s="1225"/>
      <c r="AN21" s="1226"/>
      <c r="AO21" s="330">
        <v>10.5</v>
      </c>
      <c r="AP21" s="331">
        <v>8.52</v>
      </c>
      <c r="AQ21" s="332">
        <v>1.98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541</v>
      </c>
      <c r="AL22" s="1225"/>
      <c r="AM22" s="1225"/>
      <c r="AN22" s="1226"/>
      <c r="AO22" s="335">
        <v>97.2</v>
      </c>
      <c r="AP22" s="336">
        <v>97.5</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545</v>
      </c>
      <c r="AL32" s="1219"/>
      <c r="AM32" s="1219"/>
      <c r="AN32" s="1220"/>
      <c r="AO32" s="345">
        <v>2492482</v>
      </c>
      <c r="AP32" s="345">
        <v>67954</v>
      </c>
      <c r="AQ32" s="346">
        <v>52518</v>
      </c>
      <c r="AR32" s="347">
        <v>29.4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546</v>
      </c>
      <c r="AL33" s="1219"/>
      <c r="AM33" s="1219"/>
      <c r="AN33" s="1220"/>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547</v>
      </c>
      <c r="AL34" s="1219"/>
      <c r="AM34" s="1219"/>
      <c r="AN34" s="1220"/>
      <c r="AO34" s="345" t="s">
        <v>532</v>
      </c>
      <c r="AP34" s="345" t="s">
        <v>532</v>
      </c>
      <c r="AQ34" s="346">
        <v>24</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548</v>
      </c>
      <c r="AL35" s="1219"/>
      <c r="AM35" s="1219"/>
      <c r="AN35" s="1220"/>
      <c r="AO35" s="345">
        <v>1387037</v>
      </c>
      <c r="AP35" s="345">
        <v>37816</v>
      </c>
      <c r="AQ35" s="346">
        <v>18573</v>
      </c>
      <c r="AR35" s="347">
        <v>103.6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549</v>
      </c>
      <c r="AL36" s="1219"/>
      <c r="AM36" s="1219"/>
      <c r="AN36" s="1220"/>
      <c r="AO36" s="345">
        <v>225807</v>
      </c>
      <c r="AP36" s="345">
        <v>6156</v>
      </c>
      <c r="AQ36" s="346">
        <v>2920</v>
      </c>
      <c r="AR36" s="347">
        <v>110.8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550</v>
      </c>
      <c r="AL37" s="1219"/>
      <c r="AM37" s="1219"/>
      <c r="AN37" s="1220"/>
      <c r="AO37" s="345" t="s">
        <v>532</v>
      </c>
      <c r="AP37" s="345" t="s">
        <v>532</v>
      </c>
      <c r="AQ37" s="346">
        <v>483</v>
      </c>
      <c r="AR37" s="347" t="s">
        <v>532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551</v>
      </c>
      <c r="AL38" s="1228"/>
      <c r="AM38" s="1228"/>
      <c r="AN38" s="1229"/>
      <c r="AO38" s="348">
        <v>710</v>
      </c>
      <c r="AP38" s="348">
        <v>19</v>
      </c>
      <c r="AQ38" s="349">
        <v>1</v>
      </c>
      <c r="AR38" s="337">
        <v>1800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552</v>
      </c>
      <c r="AL39" s="1228"/>
      <c r="AM39" s="1228"/>
      <c r="AN39" s="1229"/>
      <c r="AO39" s="345">
        <v>-57799</v>
      </c>
      <c r="AP39" s="345">
        <v>-1576</v>
      </c>
      <c r="AQ39" s="346">
        <v>-4335</v>
      </c>
      <c r="AR39" s="347">
        <v>-63.6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553</v>
      </c>
      <c r="AL40" s="1219"/>
      <c r="AM40" s="1219"/>
      <c r="AN40" s="1220"/>
      <c r="AO40" s="345">
        <v>-3379145</v>
      </c>
      <c r="AP40" s="345">
        <v>-92128</v>
      </c>
      <c r="AQ40" s="346">
        <v>-49481</v>
      </c>
      <c r="AR40" s="347">
        <v>86.2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669092</v>
      </c>
      <c r="AP41" s="345">
        <v>18242</v>
      </c>
      <c r="AQ41" s="346">
        <v>20703</v>
      </c>
      <c r="AR41" s="347">
        <v>-11.9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523</v>
      </c>
      <c r="AN49" s="1235" t="s">
        <v>557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2469075</v>
      </c>
      <c r="AN51" s="367">
        <v>62743</v>
      </c>
      <c r="AO51" s="368">
        <v>-18.100000000000001</v>
      </c>
      <c r="AP51" s="369">
        <v>65876</v>
      </c>
      <c r="AQ51" s="370">
        <v>-19.399999999999999</v>
      </c>
      <c r="AR51" s="371">
        <v>1.3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1826252</v>
      </c>
      <c r="AN52" s="375">
        <v>46408</v>
      </c>
      <c r="AO52" s="376">
        <v>-11.9</v>
      </c>
      <c r="AP52" s="377">
        <v>36484</v>
      </c>
      <c r="AQ52" s="378">
        <v>-3.8</v>
      </c>
      <c r="AR52" s="379">
        <v>-8.1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3015899</v>
      </c>
      <c r="AN53" s="367">
        <v>77993</v>
      </c>
      <c r="AO53" s="368">
        <v>24.3</v>
      </c>
      <c r="AP53" s="369">
        <v>68468</v>
      </c>
      <c r="AQ53" s="370">
        <v>3.9</v>
      </c>
      <c r="AR53" s="371">
        <v>20.399999999999999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1788214</v>
      </c>
      <c r="AN54" s="375">
        <v>46244</v>
      </c>
      <c r="AO54" s="376">
        <v>-0.4</v>
      </c>
      <c r="AP54" s="377">
        <v>34140</v>
      </c>
      <c r="AQ54" s="378">
        <v>-6.4</v>
      </c>
      <c r="AR54" s="379">
        <v>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2882340</v>
      </c>
      <c r="AN55" s="367">
        <v>75825</v>
      </c>
      <c r="AO55" s="368">
        <v>-2.8</v>
      </c>
      <c r="AP55" s="369">
        <v>69729</v>
      </c>
      <c r="AQ55" s="370">
        <v>1.8</v>
      </c>
      <c r="AR55" s="371">
        <v>-4.5999999999999996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2092604</v>
      </c>
      <c r="AN56" s="375">
        <v>55050</v>
      </c>
      <c r="AO56" s="376">
        <v>19</v>
      </c>
      <c r="AP56" s="377">
        <v>38908</v>
      </c>
      <c r="AQ56" s="378">
        <v>14</v>
      </c>
      <c r="AR56" s="379">
        <v>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2806752</v>
      </c>
      <c r="AN57" s="367">
        <v>75186</v>
      </c>
      <c r="AO57" s="368">
        <v>-0.8</v>
      </c>
      <c r="AP57" s="369">
        <v>74581</v>
      </c>
      <c r="AQ57" s="370">
        <v>7</v>
      </c>
      <c r="AR57" s="371">
        <v>-7.8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2278296</v>
      </c>
      <c r="AN58" s="375">
        <v>61030</v>
      </c>
      <c r="AO58" s="376">
        <v>10.9</v>
      </c>
      <c r="AP58" s="377">
        <v>41563</v>
      </c>
      <c r="AQ58" s="378">
        <v>6.8</v>
      </c>
      <c r="AR58" s="379">
        <v>4.0999999999999996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2249181</v>
      </c>
      <c r="AN59" s="367">
        <v>61321</v>
      </c>
      <c r="AO59" s="368">
        <v>-18.399999999999999</v>
      </c>
      <c r="AP59" s="369">
        <v>76347</v>
      </c>
      <c r="AQ59" s="370">
        <v>2.4</v>
      </c>
      <c r="AR59" s="371">
        <v>-20.8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1383827</v>
      </c>
      <c r="AN60" s="375">
        <v>37728</v>
      </c>
      <c r="AO60" s="376">
        <v>-38.200000000000003</v>
      </c>
      <c r="AP60" s="377">
        <v>41762</v>
      </c>
      <c r="AQ60" s="378">
        <v>0.5</v>
      </c>
      <c r="AR60" s="379">
        <v>-38.700000000000003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2684649</v>
      </c>
      <c r="AN61" s="382">
        <v>70614</v>
      </c>
      <c r="AO61" s="383">
        <v>-3.2</v>
      </c>
      <c r="AP61" s="384">
        <v>71000</v>
      </c>
      <c r="AQ61" s="385">
        <v>-0.9</v>
      </c>
      <c r="AR61" s="371">
        <v>-2.2999999999999998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1873839</v>
      </c>
      <c r="AN62" s="375">
        <v>49292</v>
      </c>
      <c r="AO62" s="376">
        <v>-4.0999999999999996</v>
      </c>
      <c r="AP62" s="377">
        <v>38571</v>
      </c>
      <c r="AQ62" s="378">
        <v>2.2000000000000002</v>
      </c>
      <c r="AR62" s="379">
        <v>-6.3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h6wAVC0zXKqC1MsqXQNGON45wztxfK0gkuoeZCFJa8UxTmrzbu5O/JmpvSeAO6+TSeLRrMGH2T5IM1n54vOCg==" saltValue="+nAJjEiBsvLnL0JYt3O4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0" spans="125:125" ht="13.5" hidden="1" customHeight="1" x14ac:dyDescent="0.15"/>
    <row r="121" spans="125:125" ht="13.5" hidden="1" customHeight="1" x14ac:dyDescent="0.15">
      <c r="DU121" s="292"/>
    </row>
  </sheetData>
  <sheetProtection algorithmName="SHA-512" hashValue="jpbIfr7k6TwL72FBPCgT6iDj9r2sP/DL8bzJCt+iDO0asVvm89SrqUJbhksows33So2M0PDBT8A4DYugAjFk5g==" saltValue="bycovneqdnykJDzLGdAp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1sqOB1QTY6KGE8gL0IuSELSqMKgqwzAV5zjaUyjSFo9Bqisa5fSIWC1aqjHu0HZldM8zmY/3jLHU0676m1ZVcA==" saltValue="uISXz9LkfJiG9S9PF+C3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8" t="s">
        <v>3</v>
      </c>
      <c r="D47" s="1238"/>
      <c r="E47" s="1239"/>
      <c r="F47" s="11">
        <v>20.18</v>
      </c>
      <c r="G47" s="12">
        <v>20.84</v>
      </c>
      <c r="H47" s="12">
        <v>20.99</v>
      </c>
      <c r="I47" s="12">
        <v>18.420000000000002</v>
      </c>
      <c r="J47" s="13">
        <v>19.23</v>
      </c>
    </row>
    <row r="48" spans="2:10" ht="57.75" customHeight="1" x14ac:dyDescent="0.15">
      <c r="B48" s="14"/>
      <c r="C48" s="1240" t="s">
        <v>4</v>
      </c>
      <c r="D48" s="1240"/>
      <c r="E48" s="1241"/>
      <c r="F48" s="15">
        <v>2.92</v>
      </c>
      <c r="G48" s="16">
        <v>3.01</v>
      </c>
      <c r="H48" s="16">
        <v>2.95</v>
      </c>
      <c r="I48" s="16">
        <v>4.0599999999999996</v>
      </c>
      <c r="J48" s="17">
        <v>5.63</v>
      </c>
    </row>
    <row r="49" spans="2:10" ht="57.75" customHeight="1" thickBot="1" x14ac:dyDescent="0.2">
      <c r="B49" s="18"/>
      <c r="C49" s="1242" t="s">
        <v>5</v>
      </c>
      <c r="D49" s="1242"/>
      <c r="E49" s="1243"/>
      <c r="F49" s="19">
        <v>0.12</v>
      </c>
      <c r="G49" s="20">
        <v>2.33</v>
      </c>
      <c r="H49" s="20">
        <v>2.67</v>
      </c>
      <c r="I49" s="20" t="s">
        <v>578</v>
      </c>
      <c r="J49" s="21">
        <v>8.68</v>
      </c>
    </row>
    <row r="50" spans="2:10" ht="13.5" customHeight="1" x14ac:dyDescent="0.15"/>
  </sheetData>
  <sheetProtection algorithmName="SHA-512" hashValue="pEBAUUXNhR/RrSAy2Zs/xiy8crJZYryjobP9HtVf6zkwBuaS3aHjvYarWtKfEB2E+3aJCepGhChdDFpFBrpnaQ==" saltValue="8Gwdm+hlleiS124PdcLG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2022-03-10T07:16:20Z</cp:lastPrinted>
  <dcterms:created xsi:type="dcterms:W3CDTF">2022-02-02T06:01:52Z</dcterms:created>
  <dcterms:modified xsi:type="dcterms:W3CDTF">2022-09-23T03:20:06Z</dcterms:modified>
  <cp:category/>
</cp:coreProperties>
</file>